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273B4496-F753-42BD-862F-9BCA7D259B18}"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<sst xmlns="http://schemas.openxmlformats.org/spreadsheetml/2006/main" count="1184" uniqueCount="633">
  <si>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</si>
  <si>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</si>
  <si>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</si>
  <si>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</si>
  <si>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</si>
  <si>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</si>
  <si>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</si>
  <si>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</si>
  <si>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</si>
  <si>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</si>
  <si>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</si>
  <si>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</si>
  <si>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</si>
  <si>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</si>
  <si>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</si>
  <si>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</si>
  <si>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</si>
  <si>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</si>
  <si>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</si>
  <si>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</si>
  <si>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</si>
  <si>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</si>
  <si>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</si>
  <si>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</si>
  <si>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</si>
  <si>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</si>
  <si>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</si>
  <si>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</si>
  <si>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</si>
  <si>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</si>
  <si>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</si>
  <si>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</si>
  <si>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</si>
  <si>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</si>
  <si>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</si>
  <si>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</si>
  <si>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</si>
  <si>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</si>
  <si>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</si>
  <si>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</si>
  <si>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</si>
  <si>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</si>
  <si>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</si>
  <si>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</si>
  <si>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</si>
  <si>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</si>
  <si>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</si>
  <si>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</si>
  <si>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</si>
  <si>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</si>
  <si>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</si>
  <si>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</si>
  <si>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</si>
  <si>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</si>
  <si>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</si>
  <si>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</si>
  <si>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</si>
  <si>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</si>
  <si>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</si>
  <si>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</si>
  <si>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</si>
  <si>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</si>
  <si>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</si>
  <si>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</si>
  <si>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</si>
  <si>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</si>
  <si>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</si>
  <si>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</si>
  <si>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</si>
  <si>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</si>
  <si>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</si>
  <si>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</si>
  <si>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</si>
  <si>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</si>
  <si>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</si>
  <si>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</si>
  <si>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</si>
  <si>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</si>
  <si>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</si>
  <si>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</si>
  <si>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</si>
  <si>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</si>
  <si>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</si>
  <si>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</si>
  <si>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</si>
  <si>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</si>
  <si>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</si>
  <si>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</si>
  <si>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</si>
  <si>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</si>
  <si>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</si>
  <si>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</si>
  <si>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</si>
  <si>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</si>
  <si>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</si>
  <si>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</si>
  <si>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</si>
  <si>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延岡市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</si>
  <si>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</si>
  <si>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</si>
  <si>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</si>
  <si>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</si>
  <si>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</si>
  <si>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</si>
  <si>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</si>
  <si>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</si>
  <si>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</si>
  <si>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</si>
  <si>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</si>
  <si>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</si>
  <si>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</si>
  <si>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</si>
  <si>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</si>
  <si>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</si>
  <si>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</si>
  <si>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</si>
  <si>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</si>
  <si>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</si>
  <si>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</si>
  <si>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</si>
  <si>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</si>
  <si>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</si>
  <si>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</si>
  <si>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</si>
  <si>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</si>
  <si>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</si>
  <si>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</si>
  <si>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</si>
  <si>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</si>
  <si>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</si>
  <si>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</si>
  <si>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</si>
  <si>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</si>
  <si>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</si>
  <si>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</si>
  <si>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</si>
  <si>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</si>
  <si>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</si>
  <si>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</si>
  <si>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</si>
  <si>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</si>
  <si>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</si>
  <si>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</si>
  <si>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</si>
  <si>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</si>
  <si>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</si>
  <si>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</si>
  <si>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</si>
  <si>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</si>
  <si>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</si>
  <si>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</si>
  <si>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</si>
  <si>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</si>
  <si>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</si>
  <si>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</si>
  <si>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</si>
  <si>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</si>
  <si>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</si>
  <si>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</si>
  <si>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</si>
  <si>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</si>
  <si>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</si>
  <si>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</si>
  <si>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</si>
  <si>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</si>
  <si>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</si>
  <si>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</si>
  <si>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</si>
  <si>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</si>
  <si>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</si>
  <si>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</si>
  <si>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</si>
  <si>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</si>
  <si>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</si>
  <si>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</si>
  <si>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</si>
  <si>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</si>
  <si>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</si>
  <si>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</si>
  <si>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</si>
  <si>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</si>
  <si>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</si>
  <si>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</si>
  <si>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</si>
  <si>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</si>
  <si>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</si>
  <si>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</si>
  <si>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</si>
  <si>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</si>
  <si>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</si>
  <si>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</si>
  <si>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</si>
  <si>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</si>
  <si>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</si>
  <si>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</si>
  <si>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</si>
  <si>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</si>
  <si>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</si>
  <si>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</si>
  <si>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</si>
  <si>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</si>
  <si>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</si>
  <si>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</si>
  <si>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</si>
  <si>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</si>
  <si>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</si>
  <si>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</si>
  <si>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</si>
  <si>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</si>
  <si>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</si>
  <si>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</si>
  <si>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</si>
  <si>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</si>
  <si>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</si>
  <si>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宮崎県延岡市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</si>
  <si>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</si>
  <si>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</si>
  <si>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</si>
  <si>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</si>
  <si>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</si>
  <si>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</si>
  <si>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</si>
  <si>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</si>
  <si>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</si>
  <si>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</si>
  <si>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</si>
  <si>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</si>
  <si>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</si>
  <si>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</si>
  <si>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</si>
  <si>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</si>
  <si>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</si>
  <si>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</si>
  <si>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</si>
  <si>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</si>
  <si>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</si>
  <si>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</si>
  <si>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</si>
  <si>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</si>
  <si>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</si>
  <si>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</si>
  <si>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</si>
  <si>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</si>
  <si>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</si>
  <si>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</si>
  <si>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</si>
  <si>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</si>
  <si>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</si>
  <si>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</si>
  <si>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</si>
  <si>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</si>
  <si>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</si>
  <si>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</si>
  <si>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</si>
  <si>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</si>
  <si>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</si>
  <si>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</si>
  <si>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</si>
  <si>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</si>
  <si>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</si>
  <si>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</si>
  <si>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</si>
  <si>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</si>
  <si>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</si>
  <si>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</si>
  <si>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</si>
  <si>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</si>
  <si>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</si>
  <si>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</si>
  <si>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</si>
  <si>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</si>
  <si>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</si>
  <si>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</si>
  <si>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</si>
  <si>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</si>
  <si>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</si>
  <si>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</si>
  <si>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</si>
  <si>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</si>
  <si>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</si>
  <si>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</si>
  <si>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</si>
  <si>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</si>
  <si>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</si>
  <si>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</si>
  <si>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</si>
  <si>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</si>
  <si>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</si>
  <si>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</si>
  <si>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</si>
  <si>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</si>
  <si>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</si>
  <si>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</si>
  <si>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</si>
  <si>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</si>
  <si>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</si>
  <si>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</si>
  <si>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</si>
  <si>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</si>
  <si>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</si>
  <si>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</si>
  <si>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</si>
  <si>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</si>
  <si>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</si>
  <si>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</si>
  <si>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</si>
  <si>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</si>
  <si>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</si>
  <si>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</si>
  <si>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</si>
  <si>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</si>
  <si>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</si>
  <si>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</si>
  <si>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</si>
  <si>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</si>
  <si>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</si>
  <si>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</si>
  <si>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</si>
  <si>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</si>
  <si>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</si>
  <si>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</si>
  <si>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</si>
  <si>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</si>
  <si>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</si>
  <si>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</si>
  <si>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</si>
  <si>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</si>
  <si>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</si>
  <si>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</si>
  <si>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</si>
  <si>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</si>
  <si>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</si>
  <si>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</si>
  <si>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</si>
  <si>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</si>
  <si>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</si>
  <si>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</si>
  <si>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</si>
  <si>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</si>
  <si>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</si>
  <si>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</si>
  <si>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</si>
  <si>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</si>
  <si>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</si>
  <si>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</si>
  <si>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</si>
  <si>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</si>
  <si>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</si>
  <si>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</si>
  <si>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</si>
  <si>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</si>
  <si>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</si>
  <si>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</si>
  <si>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</si>
  <si>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</si>
  <si>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</si>
  <si>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</si>
  <si>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</si>
  <si>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</si>
  <si>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</si>
  <si>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</si>
  <si>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</si>
  <si>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宮崎県延岡市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</si>
  <si>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</si>
  <si>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</si>
  <si>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</si>
  <si>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</si>
  <si>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</si>
  <si>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</si>
  <si>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</si>
  <si>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</si>
  <si>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</si>
  <si>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</si>
  <si>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</si>
  <si>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</si>
  <si>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</si>
  <si>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</si>
  <si>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</si>
  <si>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</si>
  <si>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</si>
  <si>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</si>
  <si>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</si>
  <si>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</si>
  <si>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</si>
  <si>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</si>
  <si>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</si>
  <si>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</si>
  <si>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</si>
  <si>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</si>
  <si>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</si>
  <si>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</si>
  <si>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</si>
  <si>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</si>
  <si>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</si>
  <si>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</si>
  <si>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</si>
  <si>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</si>
  <si>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</si>
  <si>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</si>
  <si>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</si>
  <si>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</si>
  <si>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</si>
  <si>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下水道事業</t>
    <phoneticPr fontId="5"/>
  </si>
  <si>
    <t>法適用企業</t>
    <phoneticPr fontId="5"/>
  </si>
  <si>
    <t>食肉センター（と畜場）</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</si>
  <si>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</si>
  <si>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</si>
  <si>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</si>
  <si>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</si>
  <si>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</si>
  <si>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</si>
  <si>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</si>
  <si>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</si>
  <si>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</si>
  <si>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</si>
  <si>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</si>
  <si>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</si>
  <si>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</si>
  <si>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</si>
  <si>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</si>
  <si>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</si>
  <si>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</si>
  <si>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</si>
  <si>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</si>
  <si>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</si>
  <si>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</si>
  <si>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</si>
  <si>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</si>
  <si>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</si>
  <si>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</si>
  <si>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</si>
  <si>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</si>
  <si>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</si>
  <si>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</si>
  <si>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</si>
  <si>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</si>
  <si>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</si>
  <si>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</si>
  <si>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</si>
  <si>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</si>
  <si>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</si>
  <si>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</si>
  <si>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</si>
  <si>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</si>
  <si>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</si>
  <si>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</si>
  <si>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</si>
  <si>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</si>
  <si>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</si>
  <si>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</si>
  <si>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</si>
  <si>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</si>
  <si>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</si>
  <si>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</si>
  <si>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</si>
  <si>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</si>
  <si>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</si>
  <si>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</si>
  <si>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</si>
  <si>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</si>
  <si>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</si>
  <si>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</si>
  <si>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</si>
  <si>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</si>
  <si>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</si>
  <si>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</si>
  <si>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</si>
  <si>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</si>
  <si>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</si>
  <si>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</si>
  <si>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</si>
  <si>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</si>
  <si>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</si>
  <si>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</si>
  <si>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</si>
  <si>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</si>
  <si>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</si>
  <si>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</si>
  <si>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</si>
  <si>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</si>
  <si>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</si>
  <si>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</si>
  <si>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</si>
  <si>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</si>
  <si>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</si>
  <si>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</si>
  <si>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</si>
  <si>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</si>
  <si>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</si>
  <si>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</si>
  <si>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</si>
  <si>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</si>
  <si>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</si>
  <si>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</si>
  <si>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</si>
  <si>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</si>
  <si>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</si>
  <si>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</si>
  <si>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</si>
  <si>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</si>
  <si>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</si>
  <si>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</si>
  <si>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</si>
  <si>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</si>
  <si>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</si>
  <si>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</si>
  <si>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</si>
  <si>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</si>
  <si>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</si>
  <si>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</si>
  <si>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</si>
  <si>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</si>
  <si>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</si>
  <si>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</si>
  <si>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</si>
  <si>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</si>
  <si>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</si>
  <si>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</si>
  <si>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</si>
  <si>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</si>
  <si>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</si>
  <si>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</si>
  <si>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</si>
  <si>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</si>
  <si>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</si>
  <si>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</si>
  <si>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</si>
  <si>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</si>
  <si>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</si>
  <si>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</si>
  <si>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</si>
  <si>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</si>
  <si>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</si>
  <si>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</si>
  <si>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</si>
  <si>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</si>
  <si>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</si>
  <si>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</si>
  <si>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</si>
  <si>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</si>
  <si>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</si>
  <si>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</si>
  <si>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</si>
  <si>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</si>
  <si>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</si>
  <si>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</si>
  <si>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</si>
  <si>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</si>
  <si>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</si>
  <si>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</si>
  <si>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</si>
  <si>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</si>
  <si>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</si>
  <si>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</si>
  <si>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</si>
  <si>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</si>
  <si>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</si>
  <si>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</si>
  <si>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</si>
  <si>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</si>
  <si>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</si>
  <si>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</si>
  <si>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</si>
  <si>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</si>
  <si>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</si>
  <si>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</si>
  <si>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</si>
  <si>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</si>
  <si>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</si>
  <si>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</si>
  <si>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</si>
  <si>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</si>
  <si>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</si>
  <si>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0.09</t>
  </si>
  <si>
    <t>▲ 0.20</t>
  </si>
  <si>
    <t>水道事業</t>
  </si>
  <si>
    <t>一般会計</t>
  </si>
  <si>
    <t>国民健康保険</t>
  </si>
  <si>
    <t>下水道事業</t>
  </si>
  <si>
    <t>介護保険</t>
  </si>
  <si>
    <t>後期高齢者医療</t>
  </si>
  <si>
    <t>食肉センター（と畜場）</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</si>
  <si>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</si>
  <si>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</si>
  <si>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</si>
  <si>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</si>
  <si>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</si>
  <si>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</si>
  <si>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</si>
  <si>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</si>
  <si>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</si>
  <si>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7"/>
  </si>
  <si>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7"/>
  </si>
  <si>
    <t>宮崎県後期高齢者医療広域連合(一般会計)</t>
  </si>
  <si>
    <t>宮崎県後期高齢者医療広域連合(事業会計)</t>
  </si>
  <si>
    <t>宮崎県市町村総合事務組合(一般会計）</t>
    <rPh sb="13" eb="15">
      <t>イッパン</t>
    </rPh>
    <rPh sb="15" eb="17">
      <t>カイケイ</t>
    </rPh>
    <phoneticPr fontId="7"/>
  </si>
  <si>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7"/>
  </si>
  <si>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7"/>
  </si>
  <si>
    <t>（財）延岡市高齢者福祉協会</t>
  </si>
  <si>
    <t>（株）ヘルストピア延岡</t>
  </si>
  <si>
    <t>（有）延岡市リサイクルプラザゲン丸館</t>
  </si>
  <si>
    <t>（株）延岡地区有機肥料センター</t>
  </si>
  <si>
    <t>○</t>
  </si>
  <si>
    <t>延岡市土地開発公社</t>
  </si>
  <si>
    <t>（財）速日の峰振興事業団</t>
  </si>
  <si>
    <t>（財）北浦町農業公社</t>
  </si>
  <si>
    <t>のべおか道の駅（株）</t>
    <rPh sb="4" eb="5">
      <t>ミチ</t>
    </rPh>
    <rPh sb="6" eb="7">
      <t>エキ</t>
    </rPh>
    <rPh sb="8" eb="9">
      <t>カブ</t>
    </rPh>
    <phoneticPr fontId="7"/>
  </si>
  <si>
    <t>（有）祝子川温泉美人の湯</t>
  </si>
  <si>
    <t>(株)まちづくり延岡</t>
    <rPh sb="0" eb="3">
      <t>カブ</t>
    </rPh>
    <rPh sb="8" eb="10">
      <t>ノベオカ</t>
    </rPh>
    <phoneticPr fontId="18"/>
  </si>
  <si>
    <t>(社）宮崎県林業公社</t>
    <rPh sb="1" eb="2">
      <t>シャ</t>
    </rPh>
    <phoneticPr fontId="7"/>
  </si>
  <si>
    <t>-</t>
    <phoneticPr fontId="2"/>
  </si>
  <si>
    <t>-</t>
    <phoneticPr fontId="2"/>
  </si>
  <si>
    <t>-</t>
    <phoneticPr fontId="2"/>
  </si>
  <si>
    <t>のべおか文化事業団</t>
    <rPh sb="4" eb="6">
      <t>ブンカ</t>
    </rPh>
    <rPh sb="6" eb="9">
      <t>ジギョウダン</t>
    </rPh>
    <phoneticPr fontId="7"/>
  </si>
  <si>
    <t>地域づくり推進事業基金</t>
    <rPh sb="0" eb="2">
      <t>チイキ</t>
    </rPh>
    <rPh sb="5" eb="7">
      <t>スイシン</t>
    </rPh>
    <rPh sb="7" eb="9">
      <t>ジギョウ</t>
    </rPh>
    <rPh sb="9" eb="11">
      <t>キキン</t>
    </rPh>
    <phoneticPr fontId="2"/>
  </si>
  <si>
    <t>野口遵記念館建設基金</t>
    <rPh sb="0" eb="2">
      <t>ノグチ</t>
    </rPh>
    <rPh sb="2" eb="3">
      <t>シタガ</t>
    </rPh>
    <rPh sb="3" eb="5">
      <t>キネン</t>
    </rPh>
    <rPh sb="5" eb="6">
      <t>カン</t>
    </rPh>
    <rPh sb="6" eb="8">
      <t>ケンセツ</t>
    </rPh>
    <rPh sb="8" eb="10">
      <t>キキン</t>
    </rPh>
    <phoneticPr fontId="2"/>
  </si>
  <si>
    <t>地域振興基金</t>
    <rPh sb="0" eb="2">
      <t>チイキ</t>
    </rPh>
    <rPh sb="2" eb="4">
      <t>シンコウ</t>
    </rPh>
    <rPh sb="4" eb="6">
      <t>キキン</t>
    </rPh>
    <phoneticPr fontId="2"/>
  </si>
  <si>
    <t>退職手当基金</t>
    <rPh sb="0" eb="2">
      <t>タイショク</t>
    </rPh>
    <rPh sb="2" eb="4">
      <t>テアテ</t>
    </rPh>
    <rPh sb="4" eb="6">
      <t>キキン</t>
    </rPh>
    <phoneticPr fontId="2"/>
  </si>
  <si>
    <t>社会福祉事業基金</t>
    <rPh sb="0" eb="2">
      <t>シャカイ</t>
    </rPh>
    <rPh sb="2" eb="4">
      <t>フクシ</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</si>
  <si>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</si>
  <si>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</si>
  <si>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</si>
  <si>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やや低い水準にある。将来負担比率については、地方債残高の減少や充当可能基金残高の増加が主な要因であり、有形固定資産減価償却率については、これまで老朽化した公共施設の更新や学校の耐震化・新増改築事業等の大型事業を進めてきたことに伴うものである。
　今後も公共投資の選択・重点化を行うとともに、元金償還額の範囲内での借り入れを基本とすることで地方債残高を抑制し、当該比率のさらなる改善を図る。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</si>
  <si>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</si>
  <si>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</si>
  <si>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</si>
  <si>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</si>
  <si>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</si>
  <si>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</si>
  <si>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　これは、元金償還額の範囲内での借り入れを基本とすることで地方債残高を抑制するとともに、交付税措置のある有利な市債を活用してきたためである。今後も同様の取り組みを継続するなど、公債費の抑制に努めているため、比率が徐々に低下する見込みである。</t>
    <rPh sb="112" eb="114">
      <t>ドウヨウ</t>
    </rPh>
    <rPh sb="115" eb="116">
      <t>ト</t>
    </rPh>
    <rPh sb="117" eb="118">
      <t>ク</t>
    </rPh>
    <rPh sb="120" eb="122">
      <t>ケイゾク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</si>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</sst>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40879</c:v>
                </c:pt>
                <c:pt idx="3">
                  <c:v>42651</c:v>
                </c:pt>
                <c:pt idx="4">
                  <c:v>43226</c:v>
                </c:pt>
              </c:numCache>
            </c:numRef>
          </c:val>
          <c:smooth val="0"/>
          <c:extLst>
            <c:ext xmlns:c16="http://schemas.microsoft.com/office/drawing/2014/chart" uri="{C3380CC4-5D6E-409C-BE32-E72D297353CC}">
              <c16:uniqueId val="{00000000-A790-4831-AA61-7BFA02A759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93281</c:v>
                </c:pt>
                <c:pt idx="1">
                  <c:v>46541</c:v>
                </c:pt>
                <c:pt idx="2">
                  <c:v>56932</c:v>
                </c:pt>
                <c:pt idx="3">
                  <c:v>69630</c:v>
                </c:pt>
                <c:pt idx="4">
                  <c:v>47864</c:v>
                </c:pt>
              </c:numCache>
            </c:numRef>
          </c:val>
          <c:smooth val="0"/>
          <c:extLst>
            <c:ext xmlns:c16="http://schemas.microsoft.com/office/drawing/2014/chart" uri="{C3380CC4-5D6E-409C-BE32-E72D297353CC}">
              <c16:uniqueId val="{00000001-A790-4831-AA61-7BFA02A759F7}"/>
            </c:ext>
          </c:extLst>
        </c:ser>
        <c:dLbls>
          <c:showLegendKey val="0"/>
          <c:showVal val="0"/>
          <c:showCatName val="0"/>
          <c:showSerName val="0"/>
          <c:showPercent val="0"/>
          <c:showBubbleSize val="0"/>
        </c:dLbls>
        <c:marker val="1"/>
        <c:smooth val="0"/>
        <c:axId val="175566848"/>
        <c:axId val="175568768"/>
      </c:lineChart>
      <c:catAx>
        <c:axId val="17556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68768"/>
        <c:crosses val="autoZero"/>
        <c:auto val="1"/>
        <c:lblAlgn val="ctr"/>
        <c:lblOffset val="100"/>
        <c:tickLblSkip val="1"/>
        <c:tickMarkSkip val="1"/>
        <c:noMultiLvlLbl val="0"/>
      </c:catAx>
      <c:valAx>
        <c:axId val="1755687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6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c:v>
                </c:pt>
                <c:pt idx="1">
                  <c:v>2.79</c:v>
                </c:pt>
                <c:pt idx="2">
                  <c:v>3.81</c:v>
                </c:pt>
                <c:pt idx="3">
                  <c:v>4.34</c:v>
                </c:pt>
                <c:pt idx="4">
                  <c:v>4.2300000000000004</c:v>
                </c:pt>
              </c:numCache>
            </c:numRef>
          </c:val>
          <c:extLst>
            <c:ext xmlns:c16="http://schemas.microsoft.com/office/drawing/2014/chart" uri="{C3380CC4-5D6E-409C-BE32-E72D297353CC}">
              <c16:uniqueId val="{00000000-7E90-441B-81A4-F6E2ABDE3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16.61</c:v>
                </c:pt>
                <c:pt idx="1">
                  <c:v>16.72</c:v>
                </c:pt>
                <c:pt idx="2">
                  <c:v>16.850000000000001</c:v>
                </c:pt>
                <c:pt idx="3">
                  <c:v>16.399999999999999</c:v>
                </c:pt>
                <c:pt idx="4">
                  <c:v>16.61</c:v>
                </c:pt>
              </c:numCache>
            </c:numRef>
          </c:val>
          <c:extLst>
            <c:ext xmlns:c16="http://schemas.microsoft.com/office/drawing/2014/chart" uri="{C3380CC4-5D6E-409C-BE32-E72D297353CC}">
              <c16:uniqueId val="{00000001-7E90-441B-81A4-F6E2ABDE3771}"/>
            </c:ext>
          </c:extLst>
        </c:ser>
        <c:dLbls>
          <c:showLegendKey val="0"/>
          <c:showVal val="0"/>
          <c:showCatName val="0"/>
          <c:showSerName val="0"/>
          <c:showPercent val="0"/>
          <c:showBubbleSize val="0"/>
        </c:dLbls>
        <c:gapWidth val="250"/>
        <c:overlap val="100"/>
        <c:axId val="195855488"/>
        <c:axId val="19585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0.52</c:v>
                </c:pt>
                <c:pt idx="1">
                  <c:v>-0.43</c:v>
                </c:pt>
                <c:pt idx="2">
                  <c:v>0.95</c:v>
                </c:pt>
                <c:pt idx="3">
                  <c:v>-0.09</c:v>
                </c:pt>
                <c:pt idx="4">
                  <c:v>-0.2</c:v>
                </c:pt>
              </c:numCache>
            </c:numRef>
          </c:val>
          <c:smooth val="0"/>
          <c:extLst>
            <c:ext xmlns:c16="http://schemas.microsoft.com/office/drawing/2014/chart" uri="{C3380CC4-5D6E-409C-BE32-E72D297353CC}">
              <c16:uniqueId val="{00000002-7E90-441B-81A4-F6E2ABDE3771}"/>
            </c:ext>
          </c:extLst>
        </c:ser>
        <c:dLbls>
          <c:showLegendKey val="0"/>
          <c:showVal val="0"/>
          <c:showCatName val="0"/>
          <c:showSerName val="0"/>
          <c:showPercent val="0"/>
          <c:showBubbleSize val="0"/>
        </c:dLbls>
        <c:marker val="1"/>
        <c:smooth val="0"/>
        <c:axId val="195855488"/>
        <c:axId val="195857408"/>
      </c:lineChart>
      <c:catAx>
        <c:axId val="1958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57408"/>
        <c:crosses val="autoZero"/>
        <c:auto val="1"/>
        <c:lblAlgn val="ctr"/>
        <c:lblOffset val="100"/>
        <c:tickLblSkip val="1"/>
        <c:tickMarkSkip val="1"/>
        <c:noMultiLvlLbl val="0"/>
      </c:catAx>
      <c:valAx>
        <c:axId val="19585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5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33-48E5-B485-5F589D8BFD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33-48E5-B485-5F589D8BFD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33-48E5-B485-5F589D8BFD76}"/>
            </c:ext>
          </c:extLst>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33-48E5-B485-5F589D8BFD76}"/>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6933-48E5-B485-5F589D8BFD76}"/>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0.04</c:v>
                </c:pt>
                <c:pt idx="4">
                  <c:v>#N/A</c:v>
                </c:pt>
                <c:pt idx="5">
                  <c:v>0.93</c:v>
                </c:pt>
                <c:pt idx="6">
                  <c:v>#N/A</c:v>
                </c:pt>
                <c:pt idx="7">
                  <c:v>0.87</c:v>
                </c:pt>
                <c:pt idx="8">
                  <c:v>#N/A</c:v>
                </c:pt>
                <c:pt idx="9">
                  <c:v>0.83</c:v>
                </c:pt>
              </c:numCache>
            </c:numRef>
          </c:val>
          <c:extLst>
            <c:ext xmlns:c16="http://schemas.microsoft.com/office/drawing/2014/chart" uri="{C3380CC4-5D6E-409C-BE32-E72D297353CC}">
              <c16:uniqueId val="{00000005-6933-48E5-B485-5F589D8BFD76}"/>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0.89</c:v>
                </c:pt>
                <c:pt idx="4">
                  <c:v>#N/A</c:v>
                </c:pt>
                <c:pt idx="5">
                  <c:v>1.05</c:v>
                </c:pt>
                <c:pt idx="6">
                  <c:v>#N/A</c:v>
                </c:pt>
                <c:pt idx="7">
                  <c:v>1.06</c:v>
                </c:pt>
                <c:pt idx="8">
                  <c:v>#N/A</c:v>
                </c:pt>
                <c:pt idx="9">
                  <c:v>1.1000000000000001</c:v>
                </c:pt>
              </c:numCache>
            </c:numRef>
          </c:val>
          <c:extLst>
            <c:ext xmlns:c16="http://schemas.microsoft.com/office/drawing/2014/chart" uri="{C3380CC4-5D6E-409C-BE32-E72D297353CC}">
              <c16:uniqueId val="{00000006-6933-48E5-B485-5F589D8BFD76}"/>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0.89</c:v>
                </c:pt>
                <c:pt idx="4">
                  <c:v>#N/A</c:v>
                </c:pt>
                <c:pt idx="5">
                  <c:v>2.3199999999999998</c:v>
                </c:pt>
                <c:pt idx="6">
                  <c:v>#N/A</c:v>
                </c:pt>
                <c:pt idx="7">
                  <c:v>2.59</c:v>
                </c:pt>
                <c:pt idx="8">
                  <c:v>#N/A</c:v>
                </c:pt>
                <c:pt idx="9">
                  <c:v>2.2599999999999998</c:v>
                </c:pt>
              </c:numCache>
            </c:numRef>
          </c:val>
          <c:extLst>
            <c:ext xmlns:c16="http://schemas.microsoft.com/office/drawing/2014/chart" uri="{C3380CC4-5D6E-409C-BE32-E72D297353CC}">
              <c16:uniqueId val="{00000007-6933-48E5-B485-5F589D8BFD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c:v>
                </c:pt>
                <c:pt idx="2">
                  <c:v>#N/A</c:v>
                </c:pt>
                <c:pt idx="3">
                  <c:v>2.78</c:v>
                </c:pt>
                <c:pt idx="4">
                  <c:v>#N/A</c:v>
                </c:pt>
                <c:pt idx="5">
                  <c:v>3.81</c:v>
                </c:pt>
                <c:pt idx="6">
                  <c:v>#N/A</c:v>
                </c:pt>
                <c:pt idx="7">
                  <c:v>4.33</c:v>
                </c:pt>
                <c:pt idx="8">
                  <c:v>#N/A</c:v>
                </c:pt>
                <c:pt idx="9">
                  <c:v>4.2300000000000004</c:v>
                </c:pt>
              </c:numCache>
            </c:numRef>
          </c:val>
          <c:extLst>
            <c:ext xmlns:c16="http://schemas.microsoft.com/office/drawing/2014/chart" uri="{C3380CC4-5D6E-409C-BE32-E72D297353CC}">
              <c16:uniqueId val="{00000008-6933-48E5-B485-5F589D8BFD76}"/>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c:v>
                </c:pt>
                <c:pt idx="2">
                  <c:v>#N/A</c:v>
                </c:pt>
                <c:pt idx="3">
                  <c:v>4.46</c:v>
                </c:pt>
                <c:pt idx="4">
                  <c:v>#N/A</c:v>
                </c:pt>
                <c:pt idx="5">
                  <c:v>4.5999999999999996</c:v>
                </c:pt>
                <c:pt idx="6">
                  <c:v>#N/A</c:v>
                </c:pt>
                <c:pt idx="7">
                  <c:v>4.67</c:v>
                </c:pt>
                <c:pt idx="8">
                  <c:v>#N/A</c:v>
                </c:pt>
                <c:pt idx="9">
                  <c:v>5.52</c:v>
                </c:pt>
              </c:numCache>
            </c:numRef>
          </c:val>
          <c:extLst>
            <c:ext xmlns:c16="http://schemas.microsoft.com/office/drawing/2014/chart" uri="{C3380CC4-5D6E-409C-BE32-E72D297353CC}">
              <c16:uniqueId val="{00000009-6933-48E5-B485-5F589D8BFD76}"/>
            </c:ext>
          </c:extLst>
        </c:ser>
        <c:dLbls>
          <c:showLegendKey val="0"/>
          <c:showVal val="0"/>
          <c:showCatName val="0"/>
          <c:showSerName val="0"/>
          <c:showPercent val="0"/>
          <c:showBubbleSize val="0"/>
        </c:dLbls>
        <c:gapWidth val="150"/>
        <c:overlap val="100"/>
        <c:axId val="185428992"/>
        <c:axId val="185434880"/>
      </c:barChart>
      <c:catAx>
        <c:axId val="1854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34880"/>
        <c:crosses val="autoZero"/>
        <c:auto val="1"/>
        <c:lblAlgn val="ctr"/>
        <c:lblOffset val="100"/>
        <c:tickLblSkip val="1"/>
        <c:tickMarkSkip val="1"/>
        <c:noMultiLvlLbl val="0"/>
      </c:catAx>
      <c:valAx>
        <c:axId val="18543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2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6281</c:v>
                </c:pt>
                <c:pt idx="5">
                  <c:v>6161</c:v>
                </c:pt>
                <c:pt idx="8">
                  <c:v>6301</c:v>
                </c:pt>
                <c:pt idx="11">
                  <c:v>6242</c:v>
                </c:pt>
                <c:pt idx="14">
                  <c:v>5847</c:v>
                </c:pt>
              </c:numCache>
            </c:numRef>
          </c:val>
          <c:extLst>
            <c:ext xmlns:c16="http://schemas.microsoft.com/office/drawing/2014/chart" uri="{C3380CC4-5D6E-409C-BE32-E72D297353CC}">
              <c16:uniqueId val="{00000000-8AAF-41DA-A961-1C23A8FC95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AF-41DA-A961-1C23A8FC95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37</c:v>
                </c:pt>
                <c:pt idx="6">
                  <c:v>32</c:v>
                </c:pt>
                <c:pt idx="9">
                  <c:v>30</c:v>
                </c:pt>
                <c:pt idx="12">
                  <c:v>26</c:v>
                </c:pt>
              </c:numCache>
            </c:numRef>
          </c:val>
          <c:extLst>
            <c:ext xmlns:c16="http://schemas.microsoft.com/office/drawing/2014/chart" uri="{C3380CC4-5D6E-409C-BE32-E72D297353CC}">
              <c16:uniqueId val="{00000002-8AAF-41DA-A961-1C23A8FC95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F-41DA-A961-1C23A8FC95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978</c:v>
                </c:pt>
                <c:pt idx="3">
                  <c:v>967</c:v>
                </c:pt>
                <c:pt idx="6">
                  <c:v>917</c:v>
                </c:pt>
                <c:pt idx="9">
                  <c:v>891</c:v>
                </c:pt>
                <c:pt idx="12">
                  <c:v>912</c:v>
                </c:pt>
              </c:numCache>
            </c:numRef>
          </c:val>
          <c:extLst>
            <c:ext xmlns:c16="http://schemas.microsoft.com/office/drawing/2014/chart" uri="{C3380CC4-5D6E-409C-BE32-E72D297353CC}">
              <c16:uniqueId val="{00000004-8AAF-41DA-A961-1C23A8FC95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AF-41DA-A961-1C23A8FC95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AF-41DA-A961-1C23A8FC95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7871</c:v>
                </c:pt>
                <c:pt idx="3">
                  <c:v>7876</c:v>
                </c:pt>
                <c:pt idx="6">
                  <c:v>8204</c:v>
                </c:pt>
                <c:pt idx="9">
                  <c:v>7941</c:v>
                </c:pt>
                <c:pt idx="12">
                  <c:v>7234</c:v>
                </c:pt>
              </c:numCache>
            </c:numRef>
          </c:val>
          <c:extLst>
            <c:ext xmlns:c16="http://schemas.microsoft.com/office/drawing/2014/chart" uri="{C3380CC4-5D6E-409C-BE32-E72D297353CC}">
              <c16:uniqueId val="{00000007-8AAF-41DA-A961-1C23A8FC9537}"/>
            </c:ext>
          </c:extLst>
        </c:ser>
        <c:dLbls>
          <c:showLegendKey val="0"/>
          <c:showVal val="0"/>
          <c:showCatName val="0"/>
          <c:showSerName val="0"/>
          <c:showPercent val="0"/>
          <c:showBubbleSize val="0"/>
        </c:dLbls>
        <c:gapWidth val="100"/>
        <c:overlap val="100"/>
        <c:axId val="196001792"/>
        <c:axId val="19600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2609</c:v>
                </c:pt>
                <c:pt idx="2">
                  <c:v>#N/A</c:v>
                </c:pt>
                <c:pt idx="3">
                  <c:v>#N/A</c:v>
                </c:pt>
                <c:pt idx="4">
                  <c:v>2719</c:v>
                </c:pt>
                <c:pt idx="5">
                  <c:v>#N/A</c:v>
                </c:pt>
                <c:pt idx="6">
                  <c:v>#N/A</c:v>
                </c:pt>
                <c:pt idx="7">
                  <c:v>2852</c:v>
                </c:pt>
                <c:pt idx="8">
                  <c:v>#N/A</c:v>
                </c:pt>
                <c:pt idx="9">
                  <c:v>#N/A</c:v>
                </c:pt>
                <c:pt idx="10">
                  <c:v>2620</c:v>
                </c:pt>
                <c:pt idx="11">
                  <c:v>#N/A</c:v>
                </c:pt>
                <c:pt idx="12">
                  <c:v>#N/A</c:v>
                </c:pt>
                <c:pt idx="13">
                  <c:v>2325</c:v>
                </c:pt>
                <c:pt idx="14">
                  <c:v>#N/A</c:v>
                </c:pt>
              </c:numCache>
            </c:numRef>
          </c:val>
          <c:smooth val="0"/>
          <c:extLst>
            <c:ext xmlns:c16="http://schemas.microsoft.com/office/drawing/2014/chart" uri="{C3380CC4-5D6E-409C-BE32-E72D297353CC}">
              <c16:uniqueId val="{00000008-8AAF-41DA-A961-1C23A8FC9537}"/>
            </c:ext>
          </c:extLst>
        </c:ser>
        <c:dLbls>
          <c:showLegendKey val="0"/>
          <c:showVal val="0"/>
          <c:showCatName val="0"/>
          <c:showSerName val="0"/>
          <c:showPercent val="0"/>
          <c:showBubbleSize val="0"/>
        </c:dLbls>
        <c:marker val="1"/>
        <c:smooth val="0"/>
        <c:axId val="196001792"/>
        <c:axId val="196003712"/>
      </c:lineChart>
      <c:catAx>
        <c:axId val="1960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003712"/>
        <c:crosses val="autoZero"/>
        <c:auto val="1"/>
        <c:lblAlgn val="ctr"/>
        <c:lblOffset val="100"/>
        <c:tickLblSkip val="1"/>
        <c:tickMarkSkip val="1"/>
        <c:noMultiLvlLbl val="0"/>
      </c:catAx>
      <c:valAx>
        <c:axId val="19600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59467</c:v>
                </c:pt>
                <c:pt idx="5">
                  <c:v>58237</c:v>
                </c:pt>
                <c:pt idx="8">
                  <c:v>57376</c:v>
                </c:pt>
                <c:pt idx="11">
                  <c:v>56073</c:v>
                </c:pt>
                <c:pt idx="14">
                  <c:v>54386</c:v>
                </c:pt>
              </c:numCache>
            </c:numRef>
          </c:val>
          <c:extLst>
            <c:ext xmlns:c16="http://schemas.microsoft.com/office/drawing/2014/chart" uri="{C3380CC4-5D6E-409C-BE32-E72D297353CC}">
              <c16:uniqueId val="{00000000-DC3B-4415-84AC-1B3E471E7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2648</c:v>
                </c:pt>
                <c:pt idx="5">
                  <c:v>2310</c:v>
                </c:pt>
                <c:pt idx="8">
                  <c:v>1998</c:v>
                </c:pt>
                <c:pt idx="11">
                  <c:v>1745</c:v>
                </c:pt>
                <c:pt idx="14">
                  <c:v>1691</c:v>
                </c:pt>
              </c:numCache>
            </c:numRef>
          </c:val>
          <c:extLst>
            <c:ext xmlns:c16="http://schemas.microsoft.com/office/drawing/2014/chart" uri="{C3380CC4-5D6E-409C-BE32-E72D297353CC}">
              <c16:uniqueId val="{00000001-DC3B-4415-84AC-1B3E471E7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15420</c:v>
                </c:pt>
                <c:pt idx="5">
                  <c:v>16825</c:v>
                </c:pt>
                <c:pt idx="8">
                  <c:v>19479</c:v>
                </c:pt>
                <c:pt idx="11">
                  <c:v>20756</c:v>
                </c:pt>
                <c:pt idx="14">
                  <c:v>22502</c:v>
                </c:pt>
              </c:numCache>
            </c:numRef>
          </c:val>
          <c:extLst>
            <c:ext xmlns:c16="http://schemas.microsoft.com/office/drawing/2014/chart" uri="{C3380CC4-5D6E-409C-BE32-E72D297353CC}">
              <c16:uniqueId val="{00000002-DC3B-4415-84AC-1B3E471E7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3B-4415-84AC-1B3E471E7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3B-4415-84AC-1B3E471E7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3B-4415-84AC-1B3E471E7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9604</c:v>
                </c:pt>
                <c:pt idx="3">
                  <c:v>8999</c:v>
                </c:pt>
                <c:pt idx="6">
                  <c:v>8883</c:v>
                </c:pt>
                <c:pt idx="9">
                  <c:v>8695</c:v>
                </c:pt>
                <c:pt idx="12">
                  <c:v>8340</c:v>
                </c:pt>
              </c:numCache>
            </c:numRef>
          </c:val>
          <c:extLst>
            <c:ext xmlns:c16="http://schemas.microsoft.com/office/drawing/2014/chart" uri="{C3380CC4-5D6E-409C-BE32-E72D297353CC}">
              <c16:uniqueId val="{00000006-DC3B-4415-84AC-1B3E471E7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C3B-4415-84AC-1B3E471E7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14859</c:v>
                </c:pt>
                <c:pt idx="3">
                  <c:v>14544</c:v>
                </c:pt>
                <c:pt idx="6">
                  <c:v>13698</c:v>
                </c:pt>
                <c:pt idx="9">
                  <c:v>12892</c:v>
                </c:pt>
                <c:pt idx="12">
                  <c:v>12363</c:v>
                </c:pt>
              </c:numCache>
            </c:numRef>
          </c:val>
          <c:extLst>
            <c:ext xmlns:c16="http://schemas.microsoft.com/office/drawing/2014/chart" uri="{C3380CC4-5D6E-409C-BE32-E72D297353CC}">
              <c16:uniqueId val="{00000008-DC3B-4415-84AC-1B3E471E7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207</c:v>
                </c:pt>
                <c:pt idx="3">
                  <c:v>173</c:v>
                </c:pt>
                <c:pt idx="6">
                  <c:v>144</c:v>
                </c:pt>
                <c:pt idx="9">
                  <c:v>115</c:v>
                </c:pt>
                <c:pt idx="12">
                  <c:v>90</c:v>
                </c:pt>
              </c:numCache>
            </c:numRef>
          </c:val>
          <c:extLst>
            <c:ext xmlns:c16="http://schemas.microsoft.com/office/drawing/2014/chart" uri="{C3380CC4-5D6E-409C-BE32-E72D297353CC}">
              <c16:uniqueId val="{00000009-DC3B-4415-84AC-1B3E471E7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66501</c:v>
                </c:pt>
                <c:pt idx="3">
                  <c:v>63627</c:v>
                </c:pt>
                <c:pt idx="6">
                  <c:v>60984</c:v>
                </c:pt>
                <c:pt idx="9">
                  <c:v>59354</c:v>
                </c:pt>
                <c:pt idx="12">
                  <c:v>57157</c:v>
                </c:pt>
              </c:numCache>
            </c:numRef>
          </c:val>
          <c:extLst>
            <c:ext xmlns:c16="http://schemas.microsoft.com/office/drawing/2014/chart" uri="{C3380CC4-5D6E-409C-BE32-E72D297353CC}">
              <c16:uniqueId val="{0000000A-DC3B-4415-84AC-1B3E471E7822}"/>
            </c:ext>
          </c:extLst>
        </c:ser>
        <c:dLbls>
          <c:showLegendKey val="0"/>
          <c:showVal val="0"/>
          <c:showCatName val="0"/>
          <c:showSerName val="0"/>
          <c:showPercent val="0"/>
          <c:showBubbleSize val="0"/>
        </c:dLbls>
        <c:gapWidth val="100"/>
        <c:overlap val="100"/>
        <c:axId val="195896064"/>
        <c:axId val="19589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13636</c:v>
                </c:pt>
                <c:pt idx="2">
                  <c:v>#N/A</c:v>
                </c:pt>
                <c:pt idx="3">
                  <c:v>#N/A</c:v>
                </c:pt>
                <c:pt idx="4">
                  <c:v>9971</c:v>
                </c:pt>
                <c:pt idx="5">
                  <c:v>#N/A</c:v>
                </c:pt>
                <c:pt idx="6">
                  <c:v>#N/A</c:v>
                </c:pt>
                <c:pt idx="7">
                  <c:v>4855</c:v>
                </c:pt>
                <c:pt idx="8">
                  <c:v>#N/A</c:v>
                </c:pt>
                <c:pt idx="9">
                  <c:v>#N/A</c:v>
                </c:pt>
                <c:pt idx="10">
                  <c:v>2482</c:v>
                </c:pt>
                <c:pt idx="11">
                  <c:v>#N/A</c:v>
                </c:pt>
                <c:pt idx="12">
                  <c:v>#N/A</c:v>
                </c:pt>
                <c:pt idx="13">
                  <c:v>0</c:v>
                </c:pt>
                <c:pt idx="14">
                  <c:v>#N/A</c:v>
                </c:pt>
              </c:numCache>
            </c:numRef>
          </c:val>
          <c:smooth val="0"/>
          <c:extLst>
            <c:ext xmlns:c16="http://schemas.microsoft.com/office/drawing/2014/chart" uri="{C3380CC4-5D6E-409C-BE32-E72D297353CC}">
              <c16:uniqueId val="{0000000B-DC3B-4415-84AC-1B3E471E7822}"/>
            </c:ext>
          </c:extLst>
        </c:ser>
        <c:dLbls>
          <c:showLegendKey val="0"/>
          <c:showVal val="0"/>
          <c:showCatName val="0"/>
          <c:showSerName val="0"/>
          <c:showPercent val="0"/>
          <c:showBubbleSize val="0"/>
        </c:dLbls>
        <c:marker val="1"/>
        <c:smooth val="0"/>
        <c:axId val="195896064"/>
        <c:axId val="195897984"/>
      </c:lineChart>
      <c:catAx>
        <c:axId val="1958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897984"/>
        <c:crosses val="autoZero"/>
        <c:auto val="1"/>
        <c:lblAlgn val="ctr"/>
        <c:lblOffset val="100"/>
        <c:tickLblSkip val="1"/>
        <c:tickMarkSkip val="1"/>
        <c:noMultiLvlLbl val="0"/>
      </c:catAx>
      <c:valAx>
        <c:axId val="19589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9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5484</c:v>
                </c:pt>
                <c:pt idx="1">
                  <c:v>5296</c:v>
                </c:pt>
                <c:pt idx="2">
                  <c:v>5285</c:v>
                </c:pt>
              </c:numCache>
            </c:numRef>
          </c:val>
          <c:extLst>
            <c:ext xmlns:c16="http://schemas.microsoft.com/office/drawing/2014/chart" uri="{C3380CC4-5D6E-409C-BE32-E72D297353CC}">
              <c16:uniqueId val="{00000000-72F8-4EEB-B40C-B9CE908C04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2745</c:v>
                </c:pt>
                <c:pt idx="1">
                  <c:v>2456</c:v>
                </c:pt>
                <c:pt idx="2">
                  <c:v>2466</c:v>
                </c:pt>
              </c:numCache>
            </c:numRef>
          </c:val>
          <c:extLst>
            <c:ext xmlns:c16="http://schemas.microsoft.com/office/drawing/2014/chart" uri="{C3380CC4-5D6E-409C-BE32-E72D297353CC}">
              <c16:uniqueId val="{00000001-72F8-4EEB-B40C-B9CE908C04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12043</c:v>
                </c:pt>
                <c:pt idx="1">
                  <c:v>12146</c:v>
                </c:pt>
                <c:pt idx="2">
                  <c:v>12464</c:v>
                </c:pt>
              </c:numCache>
            </c:numRef>
          </c:val>
          <c:extLst>
            <c:ext xmlns:c16="http://schemas.microsoft.com/office/drawing/2014/chart" uri="{C3380CC4-5D6E-409C-BE32-E72D297353CC}">
              <c16:uniqueId val="{00000002-72F8-4EEB-B40C-B9CE908C04DD}"/>
            </c:ext>
          </c:extLst>
        </c:ser>
        <c:dLbls>
          <c:showLegendKey val="0"/>
          <c:showVal val="0"/>
          <c:showCatName val="0"/>
          <c:showSerName val="0"/>
          <c:showPercent val="0"/>
          <c:showBubbleSize val="0"/>
        </c:dLbls>
        <c:gapWidth val="120"/>
        <c:overlap val="100"/>
        <c:axId val="201696768"/>
        <c:axId val="201698304"/>
      </c:barChart>
      <c:catAx>
        <c:axId val="20169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698304"/>
        <c:crosses val="autoZero"/>
        <c:auto val="1"/>
        <c:lblAlgn val="ctr"/>
        <c:lblOffset val="100"/>
        <c:tickLblSkip val="1"/>
        <c:tickMarkSkip val="1"/>
        <c:noMultiLvlLbl val="0"/>
      </c:catAx>
      <c:valAx>
        <c:axId val="201698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69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{B786FCB6-3B4A-4628-BAFE-7C4925F0689E}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29-401D-845E-BF6201C2A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{E0FECCFA-0814-41A0-8716-57A526FB2472}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29-401D-845E-BF6201C2A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{0AA6E9EA-8087-4151-B72C-F611E492ACD9}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29-401D-845E-BF6201C2A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{8EDAF513-D1F1-4242-9C7E-1FAC1DC4D55F}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29-401D-845E-BF6201C2A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{9AA50D3D-5E84-4099-ACCD-B7A4DA95BE7B}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29-401D-845E-BF6201C2A285}"/>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{495C7A23-E3E4-4A61-B6DE-4959244BC84B}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29-401D-845E-BF6201C2A285}"/>
                </c:ext>
              </c:extLst>
            </c:dLbl>
            <c:dLbl>
              <c:idx val="16"/>
              <c:layout>
                <c:manualLayout>
                  <c:x val="0"/>
                  <c:y val="9.528711709225012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{BC0B8856-3F59-47EA-BC69-A9D947E58A26}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29-401D-845E-BF6201C2A28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{9C3018E5-C7DF-49E3-B5E3-C9D0897D6532}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29-401D-845E-BF6201C2A28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{08102D2E-D862-471B-936B-4E6D6261CF35}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29-401D-845E-BF6201C2A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53.8</c:v>
                </c:pt>
                <c:pt idx="24">
                  <c:v>54.4</c:v>
                </c:pt>
                <c:pt idx="32">
                  <c:v>55.9</c:v>
                </c:pt>
              </c:numCache>
            </c:numRef>
          </c:xVal>
          <c:yVal>
            <c:numRef>
              <c:f>公会計指標分析・財政指標組合せ分析表!$BP$51:$DC$51</c:f>
              <c:numCache>
                <c:formatCode>#,##0.0;"▲ "#,##0.0</c:formatCode>
                <c:ptCount val="40"/>
                <c:pt idx="8">
                  <c:v>36.799999999999997</c:v>
                </c:pt>
                <c:pt idx="16">
                  <c:v>18.2</c:v>
                </c:pt>
                <c:pt idx="24">
                  <c:v>9.3000000000000007</c:v>
                </c:pt>
              </c:numCache>
            </c:numRef>
          </c:yVal>
          <c:smooth val="0"/>
          <c:extLst>
            <c:ext xmlns:c16="http://schemas.microsoft.com/office/drawing/2014/chart" uri="{C3380CC4-5D6E-409C-BE32-E72D297353CC}">
              <c16:uniqueId val="{00000009-3E29-401D-845E-BF6201C2A2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{AB34AC12-6642-4BA9-A1BE-6769F5AA1DB1}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29-401D-845E-BF6201C2A2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{65728BF0-B36E-4DBE-9321-44D190D34D29}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29-401D-845E-BF6201C2A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{BD718F24-03F4-4F8E-8265-1E197E33BCFC}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29-401D-845E-BF6201C2A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{AE3530B4-90DC-467D-8FFC-93DFF35243D4}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29-401D-845E-BF6201C2A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{C5516A8B-483E-4D3D-8078-0F494C088372}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29-401D-845E-BF6201C2A285}"/>
                </c:ext>
              </c:extLst>
            </c:dLbl>
            <c:dLbl>
              <c:idx val="8"/>
              <c:layout>
                <c:manualLayout>
                  <c:x val="-3.2145200469572303E-2"/>
                  <c:y val="-7.4267753815090279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{08950756-3533-4129-9CF0-54E614D69198}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29-401D-845E-BF6201C2A28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{7DC7DEB7-3BFA-4418-836E-336BA1127657}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29-401D-845E-BF6201C2A28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{33FF3A9E-39E8-4436-B8B0-97AEF51CF063}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29-401D-845E-BF6201C2A28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{D6361CBE-173D-4D19-973E-3E329723BDA1}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29-401D-845E-BF6201C2A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60.1</c:v>
                </c:pt>
                <c:pt idx="24">
                  <c:v>61.2</c:v>
                </c:pt>
                <c:pt idx="32">
                  <c:v>61.7</c:v>
                </c:pt>
              </c:numCache>
            </c:numRef>
          </c:xVal>
          <c:yVal>
            <c:numRef>
              <c:f>公会計指標分析・財政指標組合せ分析表!$BP$55:$DC$55</c:f>
              <c:numCache>
                <c:formatCode>#,##0.0;"▲ "#,##0.0</c:formatCode>
                <c:ptCount val="40"/>
                <c:pt idx="8">
                  <c:v>15.8</c:v>
                </c:pt>
                <c:pt idx="16">
                  <c:v>15</c:v>
                </c:pt>
                <c:pt idx="24">
                  <c:v>12.2</c:v>
                </c:pt>
                <c:pt idx="32">
                  <c:v>5</c:v>
                </c:pt>
              </c:numCache>
            </c:numRef>
          </c:yVal>
          <c:smooth val="0"/>
          <c:extLst>
            <c:ext xmlns:c16="http://schemas.microsoft.com/office/drawing/2014/chart" uri="{C3380CC4-5D6E-409C-BE32-E72D297353CC}">
              <c16:uniqueId val="{00000013-3E29-401D-845E-BF6201C2A285}"/>
            </c:ext>
          </c:extLst>
        </c:ser>
        <c:dLbls>
          <c:showLegendKey val="0"/>
          <c:showVal val="1"/>
          <c:showCatName val="0"/>
          <c:showSerName val="0"/>
          <c:showPercent val="0"/>
          <c:showBubbleSize val="0"/>
        </c:dLbls>
        <c:axId val="46179840"/>
        <c:axId val="46181760"/>
      </c:scatterChart>
      <c:valAx>
        <c:axId val="46179840"/>
        <c:scaling>
          <c:orientation val="minMax"/>
          <c:max val="62.5"/>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{27F5DFC5-CBCA-44B2-90FF-18D51ACF7DC4}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0B-4D76-8A93-4D6CF9EC63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{4E10D08D-1FFF-438C-8D09-86772562E7D9}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B-4D76-8A93-4D6CF9EC63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{037D6317-A434-4A62-9DAE-11ABDE1B901B}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B-4D76-8A93-4D6CF9EC63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{C47EC216-F31D-4812-8E5A-6057BE612DBB}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B-4D76-8A93-4D6CF9EC63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{BBB83BF3-A2D7-4838-AF1D-EAE51B607431}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B-4D76-8A93-4D6CF9EC63C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{D1F9C491-A663-471C-A775-DAC9939DFE50}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0B-4D76-8A93-4D6CF9EC63C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{1C653F48-93B1-4551-BF8E-3F56E2B7046A}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0B-4D76-8A93-4D6CF9EC63C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{F32EF239-23E1-4730-8405-499A924A90D5}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0B-4D76-8A93-4D6CF9EC63C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{822850CD-B33C-43FB-B35C-1486B30A695A}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0B-4D76-8A93-4D6CF9EC63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10.199999999999999</c:v>
                </c:pt>
                <c:pt idx="24">
                  <c:v>10.199999999999999</c:v>
                </c:pt>
                <c:pt idx="32">
                  <c:v>9.8000000000000007</c:v>
                </c:pt>
              </c:numCache>
            </c:numRef>
          </c:xVal>
          <c:yVal>
            <c:numRef>
              <c:f>公会計指標分析・財政指標組合せ分析表!$BP$73:$DC$73</c:f>
              <c:numCache>
                <c:formatCode>#,##0.0;"▲ "#,##0.0</c:formatCode>
                <c:ptCount val="40"/>
                <c:pt idx="0">
                  <c:v>51.4</c:v>
                </c:pt>
                <c:pt idx="8">
                  <c:v>36.799999999999997</c:v>
                </c:pt>
                <c:pt idx="16">
                  <c:v>18.2</c:v>
                </c:pt>
                <c:pt idx="24">
                  <c:v>9.3000000000000007</c:v>
                </c:pt>
              </c:numCache>
            </c:numRef>
          </c:yVal>
          <c:smooth val="0"/>
          <c:extLst>
            <c:ext xmlns:c16="http://schemas.microsoft.com/office/drawing/2014/chart" uri="{C3380CC4-5D6E-409C-BE32-E72D297353CC}">
              <c16:uniqueId val="{00000009-EF0B-4D76-8A93-4D6CF9EC63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{243CB39C-5082-43AE-9E87-20207F1D6C14}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0B-4D76-8A93-4D6CF9EC63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{CBD9C41F-5CC4-4006-87EA-116CE2D4C7CD}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B-4D76-8A93-4D6CF9EC63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{ACA817FD-FD65-4A1F-B38D-035DF20B6214}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B-4D76-8A93-4D6CF9EC63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{24269915-7859-4331-8A3F-93EB6B8878CB}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B-4D76-8A93-4D6CF9EC63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{3D5C28F4-75AE-45CE-BC24-CA7A806AF343}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B-4D76-8A93-4D6CF9EC63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{CCDF30B7-9ACD-4F62-9EB1-E3E3D48A7988}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0B-4D76-8A93-4D6CF9EC63C2}"/>
                </c:ext>
              </c:extLst>
            </c:dLbl>
            <c:dLbl>
              <c:idx val="16"/>
              <c:layout>
                <c:manualLayout>
                  <c:x val="-3.1077049389352962E-2"/>
                  <c:y val="-6.31574477004357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{4660F770-4A80-4CB3-97B9-FB263988C020}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0B-4D76-8A93-4D6CF9EC63C2}"/>
                </c:ext>
              </c:extLst>
            </c:dLbl>
            <c:dLbl>
              <c:idx val="24"/>
              <c:layout>
                <c:manualLayout>
                  <c:x val="-3.2318933848868303E-2"/>
                  <c:y val="-6.167584647515218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{1DF02248-4506-474B-BF22-14F98EBBE537}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0B-4D76-8A93-4D6CF9EC63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{70A4ADA5-B347-4C13-9CD0-E5661643A295}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0B-4D76-8A93-4D6CF9EC63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c:v>
                </c:pt>
                <c:pt idx="24">
                  <c:v>4.8</c:v>
                </c:pt>
                <c:pt idx="32">
                  <c:v>4.5</c:v>
                </c:pt>
              </c:numCache>
            </c:numRef>
          </c:xVal>
          <c:yVal>
            <c:numRef>
              <c:f>公会計指標分析・財政指標組合せ分析表!$BP$77:$DC$77</c:f>
              <c:numCache>
                <c:formatCode>#,##0.0;"▲ "#,##0.0</c:formatCode>
                <c:ptCount val="40"/>
                <c:pt idx="0">
                  <c:v>33.799999999999997</c:v>
                </c:pt>
                <c:pt idx="8">
                  <c:v>15.8</c:v>
                </c:pt>
                <c:pt idx="16">
                  <c:v>15</c:v>
                </c:pt>
                <c:pt idx="24">
                  <c:v>12.2</c:v>
                </c:pt>
                <c:pt idx="32">
                  <c:v>5</c:v>
                </c:pt>
              </c:numCache>
            </c:numRef>
          </c:yVal>
          <c:smooth val="0"/>
          <c:extLst>
            <c:ext xmlns:c16="http://schemas.microsoft.com/office/drawing/2014/chart" uri="{C3380CC4-5D6E-409C-BE32-E72D297353CC}">
              <c16:uniqueId val="{00000013-EF0B-4D76-8A93-4D6CF9EC63C2}"/>
            </c:ext>
          </c:extLst>
        </c:ser>
        <c:dLbls>
          <c:showLegendKey val="0"/>
          <c:showVal val="1"/>
          <c:showCatName val="0"/>
          <c:showSerName val="0"/>
          <c:showPercent val="0"/>
          <c:showBubbleSize val="0"/>
        </c:dLbls>
        <c:axId val="84219776"/>
        <c:axId val="84234240"/>
      </c:scatterChart>
      <c:valAx>
        <c:axId val="84219776"/>
        <c:scaling>
          <c:orientation val="minMax"/>
          <c:max val="10.7"/>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実質公債費比率に係る分子については、大型事業等に係る地方債の償還が終了したことにより、全体として減少している。</a:t>
          </a:r>
        </a:p>
        <a:p>
          <a:r>
            <a:rPr kumimoji="1" lang="ja-JP" altLang="en-US" sz="1400">
              <a:latin typeface="ＭＳ ゴシック" pitchFamily="49" charset="-128"/>
              <a:ea typeface="ＭＳ ゴシック" pitchFamily="49" charset="-128"/>
            </a:rPr>
            <a:t>　早期健全化基準未満であるが、今後とも市債発行抑制を基調として、比率のさらなる改善を図る。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将来負担比率に係る分子については、毎年減少している。</a:t>
          </a:r>
        </a:p>
        <a:p>
          <a:r>
            <a:rPr kumimoji="1" lang="ja-JP" altLang="en-US" sz="1400">
              <a:latin typeface="ＭＳ ゴシック" pitchFamily="49" charset="-128"/>
              <a:ea typeface="ＭＳ ゴシック" pitchFamily="49" charset="-128"/>
            </a:rPr>
            <a:t>　将来負担額の減少についての主な要因は、地方債現在高の減少、職員数の減少による退職手当負担見込額の減少、上下水道事業における企業債残高の減少による公営企業債等繰入見込額の減少等である。</a:t>
          </a:r>
        </a:p>
        <a:p>
          <a:r>
            <a:rPr kumimoji="1" lang="ja-JP" altLang="en-US" sz="1400">
              <a:latin typeface="ＭＳ ゴシック" pitchFamily="49" charset="-128"/>
              <a:ea typeface="ＭＳ ゴシック" pitchFamily="49" charset="-128"/>
            </a:rPr>
            <a:t>　一方、充当可能財源等については、充当可能基金において、特定目的基金や特別会計基金の残高が増加したものの、基準財政需要額算入見込額や充当可能特定歳入が減少したため、全体として減少している。</a:t>
          </a:r>
        </a:p>
        <a:p>
          <a:r>
            <a:rPr kumimoji="1" lang="ja-JP" altLang="en-US" sz="1400">
              <a:latin typeface="ＭＳ ゴシック" pitchFamily="49" charset="-128"/>
              <a:ea typeface="ＭＳ ゴシック" pitchFamily="49" charset="-128"/>
            </a:rPr>
            <a:t>　将来負担額から充当可能財源等を差し引いたものがマイナスとなったため、将来負担比率は算出されなかったが、今後とも市債発行抑制を基調として、比率の維持を図る。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宮崎県延岡市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特別会計への繰出金や普通建設事業などの財政調整のための財政調整基金取り崩し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百万円、市民の連帯の強化及び地域振興に要する経費への地域振興基金取り崩し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百万円等があるものの、平成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百万円、今後見込まれる老朽化した公共施設の長寿命化、更新等のために地域づくり推進事業基金へ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中長期的には、野口遵記念館建設基金について、事業進捗にあわせ、令和４年度までに全額取り崩す予定であるため、基金全体としては減少する見込みである。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・地域づくり推進事業基金：地域づくりを推進する事業。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・野口遵記念館建設基金：本市の芸術及び文化の振興を図るとともに、工業都市としての礎を築き延岡振興の母として敬愛される野口遵翁を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顕彰していくための市民文化ホールの建設。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・地域づくり推進事業基金：今後見込まれる老朽化した公共施設の長寿命化、更新等のために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・地域振興基金：地方創生に資する事業やまちづくり推進に資する事業等のため、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・野口遵記念館建設基金：令和４年度の整備完了までに全額取り崩す予定。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・地域振興基金：市民の連帯の強化や地域振興に資する事業を積極的に推進するため、取り崩す予定。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年度決算の剰余金及び預金利息等による積み立て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百万円があるものの、特別会計への繰出金、普通建設事業などの財源調整のための取り崩し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中長期的には、社会保障費の増加や合併算定替特例期間終了に伴う段階的な縮減の影響などにより、減少していく見込みである。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預金利息等による積み立て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大型事業等に係る地方債の償還計画を踏まえ、有効活用に努める。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D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当市ではこれまでに、「延岡市橋梁長寿命化修繕計画」など各種計画を策定したところであるが、公共施設の整備についてさらに広く現状を把握し、公共施設維持管理等に関する今後の方針として、平成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年度に「延岡市公共施設維持管理計画」を策定したところである。</a:t>
          </a:r>
        </a:p>
        <a:p>
          <a:r>
            <a:rPr kumimoji="1" lang="ja-JP" altLang="en-US" sz="1100">
              <a:latin typeface="ＭＳ Ｐゴシック" panose="020B0600070205080204" pitchFamily="50" charset="-128"/>
              <a:ea typeface="ＭＳ Ｐゴシック" panose="020B0600070205080204" pitchFamily="50" charset="-128"/>
            </a:rPr>
            <a:t>　現時点においては、有形固定資産減価償却率については類似団体より低い水準にある。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5715</xdr:rowOff>
    </xdr:from>
    <xdr:to>
      <xdr:col>11</xdr:col>
      <xdr:colOff>187325</xdr:colOff>
      <xdr:row>33</xdr:row>
      <xdr:rowOff>107315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116713</xdr:rowOff>
    </xdr:from>
    <xdr:to>
      <xdr:col>23</xdr:col>
      <xdr:colOff>136525</xdr:colOff>
      <xdr:row>33</xdr:row>
      <xdr:rowOff>46863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95140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5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167513</xdr:rowOff>
    </xdr:from>
    <xdr:to>
      <xdr:col>23</xdr:col>
      <xdr:colOff>85725</xdr:colOff>
      <xdr:row>33</xdr:row>
      <xdr:rowOff>60833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42543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35941</xdr:rowOff>
    </xdr:from>
    <xdr:to>
      <xdr:col>15</xdr:col>
      <xdr:colOff>187325</xdr:colOff>
      <xdr:row>33</xdr:row>
      <xdr:rowOff>137540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86741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49020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74803</xdr:rowOff>
    </xdr:from>
    <xdr:to>
      <xdr:col>11</xdr:col>
      <xdr:colOff>187325</xdr:colOff>
      <xdr:row>34</xdr:row>
      <xdr:rowOff>4953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86741</xdr:rowOff>
    </xdr:from>
    <xdr:to>
      <xdr:col>15</xdr:col>
      <xdr:colOff>136525</xdr:colOff>
      <xdr:row>33</xdr:row>
      <xdr:rowOff>125603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51611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123842</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128668</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5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167530</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将来負担額である地方債残高が</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億円減少したこと、充当可能財源である基金残高が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億円増加したこと等により、債務償還比率は類似団体平均を下回っている。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148957</xdr:rowOff>
    </xdr:from>
    <xdr:to>
      <xdr:col>76</xdr:col>
      <xdr:colOff>73025</xdr:colOff>
      <xdr:row>31</xdr:row>
      <xdr:rowOff>79107</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0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127384</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604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96181</xdr:rowOff>
    </xdr:from>
    <xdr:to>
      <xdr:col>72</xdr:col>
      <xdr:colOff>123825</xdr:colOff>
      <xdr:row>31</xdr:row>
      <xdr:rowOff>26331</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6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146981</xdr:rowOff>
    </xdr:from>
    <xdr:to>
      <xdr:col>76</xdr:col>
      <xdr:colOff>22225</xdr:colOff>
      <xdr:row>31</xdr:row>
      <xdr:rowOff>28307</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062006"/>
          <a:ext cx="7112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17458</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61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17543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66548</xdr:rowOff>
    </xdr:from>
    <xdr:to>
      <xdr:col>20</xdr:col>
      <xdr:colOff>38100</xdr:colOff>
      <xdr:row>39</xdr:row>
      <xdr:rowOff>168148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89916</xdr:rowOff>
    </xdr:from>
    <xdr:to>
      <xdr:col>24</xdr:col>
      <xdr:colOff>63500</xdr:colOff>
      <xdr:row>39</xdr:row>
      <xdr:rowOff>117348</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7764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117348</xdr:rowOff>
    </xdr:from>
    <xdr:to>
      <xdr:col>19</xdr:col>
      <xdr:colOff>177800</xdr:colOff>
      <xdr:row>39</xdr:row>
      <xdr:rowOff>144780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8038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123698</xdr:rowOff>
    </xdr:from>
    <xdr:to>
      <xdr:col>10</xdr:col>
      <xdr:colOff>165100</xdr:colOff>
      <xdr:row>40</xdr:row>
      <xdr:rowOff>53848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3048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8313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159275</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44975</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119202</xdr:rowOff>
    </xdr:from>
    <xdr:to>
      <xdr:col>55</xdr:col>
      <xdr:colOff>50800</xdr:colOff>
      <xdr:row>35</xdr:row>
      <xdr:rowOff>49352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59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34129</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58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137795</xdr:rowOff>
    </xdr:from>
    <xdr:to>
      <xdr:col>50</xdr:col>
      <xdr:colOff>165100</xdr:colOff>
      <xdr:row>35</xdr:row>
      <xdr:rowOff>67945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170002</xdr:rowOff>
    </xdr:from>
    <xdr:to>
      <xdr:col>55</xdr:col>
      <xdr:colOff>0</xdr:colOff>
      <xdr:row>35</xdr:row>
      <xdr:rowOff>17145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5999302"/>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154406</xdr:rowOff>
    </xdr:from>
    <xdr:to>
      <xdr:col>46</xdr:col>
      <xdr:colOff>38100</xdr:colOff>
      <xdr:row>35</xdr:row>
      <xdr:rowOff>84556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59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17145</xdr:rowOff>
    </xdr:from>
    <xdr:to>
      <xdr:col>50</xdr:col>
      <xdr:colOff>114300</xdr:colOff>
      <xdr:row>35</xdr:row>
      <xdr:rowOff>33756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017895"/>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169951</xdr:rowOff>
    </xdr:from>
    <xdr:to>
      <xdr:col>41</xdr:col>
      <xdr:colOff>101600</xdr:colOff>
      <xdr:row>35</xdr:row>
      <xdr:rowOff>100101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59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33756</xdr:rowOff>
    </xdr:from>
    <xdr:to>
      <xdr:col>45</xdr:col>
      <xdr:colOff>177800</xdr:colOff>
      <xdr:row>35</xdr:row>
      <xdr:rowOff>49301</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0345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84472</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101083</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57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116628</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5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84727</xdr:rowOff>
    </xdr:from>
    <xdr:to>
      <xdr:col>24</xdr:col>
      <xdr:colOff>114300</xdr:colOff>
      <xdr:row>60</xdr:row>
      <xdr:rowOff>14877</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63154</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59</xdr:row>
      <xdr:rowOff>160020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2510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14696</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2755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37556</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56623</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79483</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70214</xdr:rowOff>
    </xdr:from>
    <xdr:to>
      <xdr:col>41</xdr:col>
      <xdr:colOff>101600</xdr:colOff>
      <xdr:row>62</xdr:row>
      <xdr:rowOff>364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156704</xdr:rowOff>
    </xdr:from>
    <xdr:to>
      <xdr:col>55</xdr:col>
      <xdr:colOff>50800</xdr:colOff>
      <xdr:row>56</xdr:row>
      <xdr:rowOff>86854</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95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8131</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943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5100</xdr:rowOff>
    </xdr:from>
    <xdr:to>
      <xdr:col>50</xdr:col>
      <xdr:colOff>165100</xdr:colOff>
      <xdr:row>56</xdr:row>
      <xdr:rowOff>106700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96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36054</xdr:rowOff>
    </xdr:from>
    <xdr:to>
      <xdr:col>55</xdr:col>
      <xdr:colOff>0</xdr:colOff>
      <xdr:row>56</xdr:row>
      <xdr:rowOff>55900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9637254"/>
          <a:ext cx="8382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20142</xdr:rowOff>
    </xdr:from>
    <xdr:to>
      <xdr:col>46</xdr:col>
      <xdr:colOff>38100</xdr:colOff>
      <xdr:row>56</xdr:row>
      <xdr:rowOff>121742</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96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55900</xdr:rowOff>
    </xdr:from>
    <xdr:to>
      <xdr:col>50</xdr:col>
      <xdr:colOff>114300</xdr:colOff>
      <xdr:row>56</xdr:row>
      <xdr:rowOff>70942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9657100"/>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33626</xdr:rowOff>
    </xdr:from>
    <xdr:to>
      <xdr:col>41</xdr:col>
      <xdr:colOff>101600</xdr:colOff>
      <xdr:row>56</xdr:row>
      <xdr:rowOff>135226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96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70942</xdr:rowOff>
    </xdr:from>
    <xdr:to>
      <xdr:col>45</xdr:col>
      <xdr:colOff>177800</xdr:colOff>
      <xdr:row>56</xdr:row>
      <xdr:rowOff>84426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7861300" y="9672142"/>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162941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6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123227</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93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138269</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939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151753</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94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146702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4106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106680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413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129539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134747</xdr:rowOff>
    </xdr:from>
    <xdr:to>
      <xdr:col>55</xdr:col>
      <xdr:colOff>50800</xdr:colOff>
      <xdr:row>81</xdr:row>
      <xdr:rowOff>64897</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157624</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370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127888</xdr:rowOff>
    </xdr:from>
    <xdr:to>
      <xdr:col>50</xdr:col>
      <xdr:colOff>165100</xdr:colOff>
      <xdr:row>81</xdr:row>
      <xdr:rowOff>58038</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xdr:rowOff>
    </xdr:from>
    <xdr:to>
      <xdr:col>55</xdr:col>
      <xdr:colOff>0</xdr:colOff>
      <xdr:row>81</xdr:row>
      <xdr:rowOff>14097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9639300" y="1389468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133604</xdr:rowOff>
    </xdr:from>
    <xdr:to>
      <xdr:col>46</xdr:col>
      <xdr:colOff>38100</xdr:colOff>
      <xdr:row>81</xdr:row>
      <xdr:rowOff>63754</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xdr:rowOff>
    </xdr:from>
    <xdr:to>
      <xdr:col>50</xdr:col>
      <xdr:colOff>114300</xdr:colOff>
      <xdr:row>81</xdr:row>
      <xdr:rowOff>12954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389468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141605</xdr:rowOff>
    </xdr:from>
    <xdr:to>
      <xdr:col>41</xdr:col>
      <xdr:colOff>101600</xdr:colOff>
      <xdr:row>81</xdr:row>
      <xdr:rowOff>71755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12954</xdr:rowOff>
    </xdr:from>
    <xdr:to>
      <xdr:col>45</xdr:col>
      <xdr:colOff>177800</xdr:colOff>
      <xdr:row>81</xdr:row>
      <xdr:rowOff>20955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390040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166895</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163465</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74565</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80281</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88282</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103505</xdr:rowOff>
    </xdr:from>
    <xdr:to>
      <xdr:col>72</xdr:col>
      <xdr:colOff>38100</xdr:colOff>
      <xdr:row>39</xdr:row>
      <xdr:rowOff>33655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37</xdr:row>
      <xdr:rowOff>161925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4522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37</xdr:row>
      <xdr:rowOff>163830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505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26670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3703300" y="650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57802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93997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46482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1323300" y="7071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46482</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7066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37338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9545300" y="7048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67310</xdr:rowOff>
    </xdr:from>
    <xdr:to>
      <xdr:col>72</xdr:col>
      <xdr:colOff>38100</xdr:colOff>
      <xdr:row>61</xdr:row>
      <xdr:rowOff>168910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87630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10515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87630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4592300" y="10488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41910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10488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160037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109237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E00-00001D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a16="http://schemas.microsoft.com/office/drawing/2014/main" id="{00000000-0008-0000-0E00-00001F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E00-000021020000}"/>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146231</xdr:rowOff>
    </xdr:from>
    <xdr:to>
      <xdr:col>102</xdr:col>
      <xdr:colOff>165100</xdr:colOff>
      <xdr:row>59</xdr:row>
      <xdr:rowOff>76381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9494500" y="1009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33020</xdr:rowOff>
    </xdr:from>
    <xdr:to>
      <xdr:col>116</xdr:col>
      <xdr:colOff>114300</xdr:colOff>
      <xdr:row>56</xdr:row>
      <xdr:rowOff>134620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2110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119397</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E00-00002C020000}"/>
            </a:ext>
          </a:extLst>
        </xdr:cNvPr>
        <xdr:cNvSpPr txBox="1"/>
      </xdr:nvSpPr>
      <xdr:spPr>
        <a:xfrm>
          <a:off x="221996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83820</xdr:rowOff>
    </xdr:from>
    <xdr:to>
      <xdr:col>116</xdr:col>
      <xdr:colOff>63500</xdr:colOff>
      <xdr:row>57</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1323300" y="96850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133713</xdr:rowOff>
    </xdr:from>
    <xdr:to>
      <xdr:col>107</xdr:col>
      <xdr:colOff>101600</xdr:colOff>
      <xdr:row>58</xdr:row>
      <xdr:rowOff>63863</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038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58</xdr:row>
      <xdr:rowOff>13063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0434300" y="99060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166370</xdr:rowOff>
    </xdr:from>
    <xdr:to>
      <xdr:col>102</xdr:col>
      <xdr:colOff>165100</xdr:colOff>
      <xdr:row>58</xdr:row>
      <xdr:rowOff>96520</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9494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13063</xdr:rowOff>
    </xdr:from>
    <xdr:to>
      <xdr:col>107</xdr:col>
      <xdr:colOff>50800</xdr:colOff>
      <xdr:row>58</xdr:row>
      <xdr:rowOff>45720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9545300" y="995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563" name="n_1aveValue【学校施設】&#10;一人当たり面積">
          <a:extLst>
            <a:ext uri="{FF2B5EF4-FFF2-40B4-BE49-F238E27FC236}">
              <a16:creationId xmlns:a16="http://schemas.microsoft.com/office/drawing/2014/main" id="{00000000-0008-0000-0E00-000033020000}"/>
            </a:ext>
          </a:extLst>
        </xdr:cNvPr>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a:extLst>
            <a:ext uri="{FF2B5EF4-FFF2-40B4-BE49-F238E27FC236}">
              <a16:creationId xmlns:a16="http://schemas.microsoft.com/office/drawing/2014/main" id="{00000000-0008-0000-0E00-000034020000}"/>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67508</xdr:rowOff>
    </xdr:from>
    <xdr:ext cx="469744" cy="259045"/>
    <xdr:sp macro="" textlink="">
      <xdr:nvSpPr>
        <xdr:cNvPr id="565" name="n_3aveValue【学校施設】&#10;一人当たり面積">
          <a:extLst>
            <a:ext uri="{FF2B5EF4-FFF2-40B4-BE49-F238E27FC236}">
              <a16:creationId xmlns:a16="http://schemas.microsoft.com/office/drawing/2014/main" id="{00000000-0008-0000-0E00-000035020000}"/>
            </a:ext>
          </a:extLst>
        </xdr:cNvPr>
        <xdr:cNvSpPr txBox="1"/>
      </xdr:nvSpPr>
      <xdr:spPr>
        <a:xfrm>
          <a:off x="19310427" y="1018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566" name="n_1mainValue【学校施設】&#10;一人当たり面積">
          <a:extLst>
            <a:ext uri="{FF2B5EF4-FFF2-40B4-BE49-F238E27FC236}">
              <a16:creationId xmlns:a16="http://schemas.microsoft.com/office/drawing/2014/main" id="{00000000-0008-0000-0E00-000036020000}"/>
            </a:ext>
          </a:extLst>
        </xdr:cNvPr>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80390</xdr:rowOff>
    </xdr:from>
    <xdr:ext cx="469744" cy="259045"/>
    <xdr:sp macro="" textlink="">
      <xdr:nvSpPr>
        <xdr:cNvPr id="567" name="n_2mainValue【学校施設】&#10;一人当たり面積">
          <a:extLst>
            <a:ext uri="{FF2B5EF4-FFF2-40B4-BE49-F238E27FC236}">
              <a16:creationId xmlns:a16="http://schemas.microsoft.com/office/drawing/2014/main" id="{00000000-0008-0000-0E00-000037020000}"/>
            </a:ext>
          </a:extLst>
        </xdr:cNvPr>
        <xdr:cNvSpPr txBox="1"/>
      </xdr:nvSpPr>
      <xdr:spPr>
        <a:xfrm>
          <a:off x="20199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113047</xdr:rowOff>
    </xdr:from>
    <xdr:ext cx="469744" cy="259045"/>
    <xdr:sp macro="" textlink="">
      <xdr:nvSpPr>
        <xdr:cNvPr id="568" name="n_3mainValue【学校施設】&#10;一人当たり面積">
          <a:extLst>
            <a:ext uri="{FF2B5EF4-FFF2-40B4-BE49-F238E27FC236}">
              <a16:creationId xmlns:a16="http://schemas.microsoft.com/office/drawing/2014/main" id="{00000000-0008-0000-0E00-000038020000}"/>
            </a:ext>
          </a:extLst>
        </xdr:cNvPr>
        <xdr:cNvSpPr txBox="1"/>
      </xdr:nvSpPr>
      <xdr:spPr>
        <a:xfrm>
          <a:off x="193104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E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E00-000053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E00-00005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E00-000057020000}"/>
            </a:ext>
          </a:extLst>
        </xdr:cNvPr>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86558</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18506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5481300" y="140463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49530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4592300" y="1407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83820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3703300" y="1410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60433</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E00-00006C020000}"/>
            </a:ext>
          </a:extLst>
        </xdr:cNvPr>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E00-00006D02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622" name="n_3mainValue【児童館】&#10;有形固定資産減価償却率">
          <a:extLst>
            <a:ext uri="{FF2B5EF4-FFF2-40B4-BE49-F238E27FC236}">
              <a16:creationId xmlns:a16="http://schemas.microsoft.com/office/drawing/2014/main" id="{00000000-0008-0000-0E00-00006E020000}"/>
            </a:ext>
          </a:extLst>
        </xdr:cNvPr>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a16="http://schemas.microsoft.com/office/drawing/2014/main" id="{00000000-0008-0000-0E00-000087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a16="http://schemas.microsoft.com/office/drawing/2014/main" id="{00000000-0008-0000-0E00-000089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a:extLst>
            <a:ext uri="{FF2B5EF4-FFF2-40B4-BE49-F238E27FC236}">
              <a16:creationId xmlns:a16="http://schemas.microsoft.com/office/drawing/2014/main" id="{00000000-0008-0000-0E00-00008B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62" name="【児童館】&#10;一人当たり面積該当値テキスト">
          <a:extLst>
            <a:ext uri="{FF2B5EF4-FFF2-40B4-BE49-F238E27FC236}">
              <a16:creationId xmlns:a16="http://schemas.microsoft.com/office/drawing/2014/main" id="{00000000-0008-0000-0E00-00009602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a:extLst>
            <a:ext uri="{FF2B5EF4-FFF2-40B4-BE49-F238E27FC236}">
              <a16:creationId xmlns:a16="http://schemas.microsoft.com/office/drawing/2014/main" id="{00000000-0008-0000-0E00-00009D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a:extLst>
            <a:ext uri="{FF2B5EF4-FFF2-40B4-BE49-F238E27FC236}">
              <a16:creationId xmlns:a16="http://schemas.microsoft.com/office/drawing/2014/main" id="{00000000-0008-0000-0E00-00009E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71" name="n_3aveValue【児童館】&#10;一人当たり面積">
          <a:extLst>
            <a:ext uri="{FF2B5EF4-FFF2-40B4-BE49-F238E27FC236}">
              <a16:creationId xmlns:a16="http://schemas.microsoft.com/office/drawing/2014/main" id="{00000000-0008-0000-0E00-00009F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72" name="n_1mainValue【児童館】&#10;一人当たり面積">
          <a:extLst>
            <a:ext uri="{FF2B5EF4-FFF2-40B4-BE49-F238E27FC236}">
              <a16:creationId xmlns:a16="http://schemas.microsoft.com/office/drawing/2014/main" id="{00000000-0008-0000-0E00-0000A0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73" name="n_2mainValue【児童館】&#10;一人当たり面積">
          <a:extLst>
            <a:ext uri="{FF2B5EF4-FFF2-40B4-BE49-F238E27FC236}">
              <a16:creationId xmlns:a16="http://schemas.microsoft.com/office/drawing/2014/main" id="{00000000-0008-0000-0E00-0000A1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74" name="n_3mainValue【児童館】&#10;一人当たり面積">
          <a:extLst>
            <a:ext uri="{FF2B5EF4-FFF2-40B4-BE49-F238E27FC236}">
              <a16:creationId xmlns:a16="http://schemas.microsoft.com/office/drawing/2014/main" id="{00000000-0008-0000-0E00-0000A2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a:extLst>
            <a:ext uri="{FF2B5EF4-FFF2-40B4-BE49-F238E27FC236}">
              <a16:creationId xmlns:a16="http://schemas.microsoft.com/office/drawing/2014/main" id="{00000000-0008-0000-0E00-0000BA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a:extLst>
            <a:ext uri="{FF2B5EF4-FFF2-40B4-BE49-F238E27FC236}">
              <a16:creationId xmlns:a16="http://schemas.microsoft.com/office/drawing/2014/main" id="{00000000-0008-0000-0E00-0000BC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2" name="【公民館】&#10;有形固定資産減価償却率平均値テキスト">
          <a:extLst>
            <a:ext uri="{FF2B5EF4-FFF2-40B4-BE49-F238E27FC236}">
              <a16:creationId xmlns:a16="http://schemas.microsoft.com/office/drawing/2014/main" id="{00000000-0008-0000-0E00-0000BE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98552</xdr:rowOff>
    </xdr:from>
    <xdr:to>
      <xdr:col>85</xdr:col>
      <xdr:colOff>177800</xdr:colOff>
      <xdr:row>100</xdr:row>
      <xdr:rowOff>28702</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6268700" y="170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13479</xdr:rowOff>
    </xdr:from>
    <xdr:ext cx="405111" cy="259045"/>
    <xdr:sp macro="" textlink="">
      <xdr:nvSpPr>
        <xdr:cNvPr id="713" name="【公民館】&#10;有形固定資産減価償却率該当値テキスト">
          <a:extLst>
            <a:ext uri="{FF2B5EF4-FFF2-40B4-BE49-F238E27FC236}">
              <a16:creationId xmlns:a16="http://schemas.microsoft.com/office/drawing/2014/main" id="{00000000-0008-0000-0E00-0000C9020000}"/>
            </a:ext>
          </a:extLst>
        </xdr:cNvPr>
        <xdr:cNvSpPr txBox="1"/>
      </xdr:nvSpPr>
      <xdr:spPr>
        <a:xfrm>
          <a:off x="16357600" y="1698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144272</xdr:rowOff>
    </xdr:from>
    <xdr:to>
      <xdr:col>81</xdr:col>
      <xdr:colOff>101600</xdr:colOff>
      <xdr:row>100</xdr:row>
      <xdr:rowOff>74422</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5430500" y="171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149352</xdr:rowOff>
    </xdr:from>
    <xdr:to>
      <xdr:col>85</xdr:col>
      <xdr:colOff>127000</xdr:colOff>
      <xdr:row>100</xdr:row>
      <xdr:rowOff>23622</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5481300" y="171229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18542</xdr:rowOff>
    </xdr:from>
    <xdr:to>
      <xdr:col>76</xdr:col>
      <xdr:colOff>165100</xdr:colOff>
      <xdr:row>100</xdr:row>
      <xdr:rowOff>120142</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4541500" y="171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23622</xdr:rowOff>
    </xdr:from>
    <xdr:to>
      <xdr:col>81</xdr:col>
      <xdr:colOff>50800</xdr:colOff>
      <xdr:row>100</xdr:row>
      <xdr:rowOff>69342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4592300" y="171686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57404</xdr:rowOff>
    </xdr:from>
    <xdr:to>
      <xdr:col>72</xdr:col>
      <xdr:colOff>38100</xdr:colOff>
      <xdr:row>100</xdr:row>
      <xdr:rowOff>159004</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3652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69342</xdr:rowOff>
    </xdr:from>
    <xdr:to>
      <xdr:col>76</xdr:col>
      <xdr:colOff>114300</xdr:colOff>
      <xdr:row>100</xdr:row>
      <xdr:rowOff>108204</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3703300" y="172143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0" name="n_1ave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1" name="n_2ave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22" name="n_3ave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90949</xdr:rowOff>
    </xdr:from>
    <xdr:ext cx="405111" cy="259045"/>
    <xdr:sp macro="" textlink="">
      <xdr:nvSpPr>
        <xdr:cNvPr id="723" name="n_1mainValue【公民館】&#10;有形固定資産減価償却率">
          <a:extLst>
            <a:ext uri="{FF2B5EF4-FFF2-40B4-BE49-F238E27FC236}">
              <a16:creationId xmlns:a16="http://schemas.microsoft.com/office/drawing/2014/main" id="{00000000-0008-0000-0E00-0000D3020000}"/>
            </a:ext>
          </a:extLst>
        </xdr:cNvPr>
        <xdr:cNvSpPr txBox="1"/>
      </xdr:nvSpPr>
      <xdr:spPr>
        <a:xfrm>
          <a:off x="15266044" y="168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136669</xdr:rowOff>
    </xdr:from>
    <xdr:ext cx="405111" cy="259045"/>
    <xdr:sp macro="" textlink="">
      <xdr:nvSpPr>
        <xdr:cNvPr id="724" name="n_2mainValue【公民館】&#10;有形固定資産減価償却率">
          <a:extLst>
            <a:ext uri="{FF2B5EF4-FFF2-40B4-BE49-F238E27FC236}">
              <a16:creationId xmlns:a16="http://schemas.microsoft.com/office/drawing/2014/main" id="{00000000-0008-0000-0E00-0000D4020000}"/>
            </a:ext>
          </a:extLst>
        </xdr:cNvPr>
        <xdr:cNvSpPr txBox="1"/>
      </xdr:nvSpPr>
      <xdr:spPr>
        <a:xfrm>
          <a:off x="14389744" y="169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4081</xdr:rowOff>
    </xdr:from>
    <xdr:ext cx="405111" cy="259045"/>
    <xdr:sp macro="" textlink="">
      <xdr:nvSpPr>
        <xdr:cNvPr id="725" name="n_3mainValue【公民館】&#10;有形固定資産減価償却率">
          <a:extLst>
            <a:ext uri="{FF2B5EF4-FFF2-40B4-BE49-F238E27FC236}">
              <a16:creationId xmlns:a16="http://schemas.microsoft.com/office/drawing/2014/main" id="{00000000-0008-0000-0E00-0000D5020000}"/>
            </a:ext>
          </a:extLst>
        </xdr:cNvPr>
        <xdr:cNvSpPr txBox="1"/>
      </xdr:nvSpPr>
      <xdr:spPr>
        <a:xfrm>
          <a:off x="13500744"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00000000-0008-0000-0E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a:extLst>
            <a:ext uri="{FF2B5EF4-FFF2-40B4-BE49-F238E27FC236}">
              <a16:creationId xmlns:a16="http://schemas.microsoft.com/office/drawing/2014/main" id="{00000000-0008-0000-0E00-0000EE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a:extLst>
            <a:ext uri="{FF2B5EF4-FFF2-40B4-BE49-F238E27FC236}">
              <a16:creationId xmlns:a16="http://schemas.microsoft.com/office/drawing/2014/main" id="{00000000-0008-0000-0E00-0000F0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4" name="【公民館】&#10;一人当たり面積平均値テキスト">
          <a:extLst>
            <a:ext uri="{FF2B5EF4-FFF2-40B4-BE49-F238E27FC236}">
              <a16:creationId xmlns:a16="http://schemas.microsoft.com/office/drawing/2014/main" id="{00000000-0008-0000-0E00-0000F202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765" name="【公民館】&#10;一人当たり面積該当値テキスト">
          <a:extLst>
            <a:ext uri="{FF2B5EF4-FFF2-40B4-BE49-F238E27FC236}">
              <a16:creationId xmlns:a16="http://schemas.microsoft.com/office/drawing/2014/main" id="{00000000-0008-0000-0E00-0000FD020000}"/>
            </a:ext>
          </a:extLst>
        </xdr:cNvPr>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125730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21323300" y="18463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2" name="n_1aveValue【公民館】&#10;一人当たり面積">
          <a:extLst>
            <a:ext uri="{FF2B5EF4-FFF2-40B4-BE49-F238E27FC236}">
              <a16:creationId xmlns:a16="http://schemas.microsoft.com/office/drawing/2014/main" id="{00000000-0008-0000-0E00-000004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3" name="n_2aveValue【公民館】&#10;一人当たり面積">
          <a:extLst>
            <a:ext uri="{FF2B5EF4-FFF2-40B4-BE49-F238E27FC236}">
              <a16:creationId xmlns:a16="http://schemas.microsoft.com/office/drawing/2014/main" id="{00000000-0008-0000-0E00-000005030000}"/>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4" name="n_3aveValue【公民館】&#10;一人当たり面積">
          <a:extLst>
            <a:ext uri="{FF2B5EF4-FFF2-40B4-BE49-F238E27FC236}">
              <a16:creationId xmlns:a16="http://schemas.microsoft.com/office/drawing/2014/main" id="{00000000-0008-0000-0E00-000006030000}"/>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775" name="n_1mainValue【公民館】&#10;一人当たり面積">
          <a:extLst>
            <a:ext uri="{FF2B5EF4-FFF2-40B4-BE49-F238E27FC236}">
              <a16:creationId xmlns:a16="http://schemas.microsoft.com/office/drawing/2014/main" id="{00000000-0008-0000-0E00-000007030000}"/>
            </a:ext>
          </a:extLst>
        </xdr:cNvPr>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776" name="n_2mainValue【公民館】&#10;一人当たり面積">
          <a:extLst>
            <a:ext uri="{FF2B5EF4-FFF2-40B4-BE49-F238E27FC236}">
              <a16:creationId xmlns:a16="http://schemas.microsoft.com/office/drawing/2014/main" id="{00000000-0008-0000-0E00-000008030000}"/>
            </a:ext>
          </a:extLst>
        </xdr:cNvPr>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777" name="n_3mainValue【公民館】&#10;一人当たり面積">
          <a:extLst>
            <a:ext uri="{FF2B5EF4-FFF2-40B4-BE49-F238E27FC236}">
              <a16:creationId xmlns:a16="http://schemas.microsoft.com/office/drawing/2014/main" id="{00000000-0008-0000-0E00-000009030000}"/>
            </a:ext>
          </a:extLst>
        </xdr:cNvPr>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類似団体と比較して特に有形固定資産減価償却率が高くなっている施設は、公民館であり、特に低くなっている施設は、橋りょう・トンネルである。</a:t>
          </a:r>
        </a:p>
        <a:p>
          <a:r>
            <a:rPr kumimoji="1" lang="ja-JP" altLang="en-US" sz="1300">
              <a:latin typeface="ＭＳ Ｐゴシック" panose="020B0600070205080204" pitchFamily="50" charset="-128"/>
              <a:ea typeface="ＭＳ Ｐゴシック" panose="020B0600070205080204" pitchFamily="50" charset="-128"/>
            </a:rPr>
            <a:t>　公民館については、取得日から相当年数経過しているため、類似団体と比較して有形固定資産減価償却率が上回っている。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橋りょう・トンネルについては、これまでに計画的に補修工事等を行ってきていることにより、有形固定資産減価償却率が類似団体を下回っている。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87630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68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121920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63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153307</xdr:rowOff>
    </xdr:from>
    <xdr:to>
      <xdr:col>41</xdr:col>
      <xdr:colOff>101600</xdr:colOff>
      <xdr:row>40</xdr:row>
      <xdr:rowOff>83457</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91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65315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65315</xdr:rowOff>
    </xdr:from>
    <xdr:to>
      <xdr:col>45</xdr:col>
      <xdr:colOff>177800</xdr:colOff>
      <xdr:row>40</xdr:row>
      <xdr:rowOff>65315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99984</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107242</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107242</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F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141605</xdr:rowOff>
    </xdr:from>
    <xdr:to>
      <xdr:col>24</xdr:col>
      <xdr:colOff>114300</xdr:colOff>
      <xdr:row>58</xdr:row>
      <xdr:rowOff>71755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164482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43815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3797300" y="99650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76200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908300" y="99879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104775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019300" y="10020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60977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F00-0000E8000000}"/>
            </a:ext>
          </a:extLst>
        </xdr:cNvPr>
        <xdr:cNvSpPr txBox="1"/>
      </xdr:nvSpPr>
      <xdr:spPr>
        <a:xfrm>
          <a:off x="10515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137160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639300" y="10591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144780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8750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148590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7861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F00-0000EF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F00-0000F0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F00-0000F1000000}"/>
            </a:ext>
          </a:extLst>
        </xdr:cNvPr>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F00-00001D010000}"/>
            </a:ext>
          </a:extLst>
        </xdr:cNvPr>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32386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3797300" y="140569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62864</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908300" y="140912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99061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2019300" y="14121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99713</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F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F00-000042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F00-000044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F00-000046010000}"/>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31750</xdr:rowOff>
    </xdr:from>
    <xdr:to>
      <xdr:col>41</xdr:col>
      <xdr:colOff>101600</xdr:colOff>
      <xdr:row>79</xdr:row>
      <xdr:rowOff>133350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78105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152400</xdr:rowOff>
    </xdr:from>
    <xdr:to>
      <xdr:col>55</xdr:col>
      <xdr:colOff>50800</xdr:colOff>
      <xdr:row>81</xdr:row>
      <xdr:rowOff>82550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3827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F00-000051010000}"/>
            </a:ext>
          </a:extLst>
        </xdr:cNvPr>
        <xdr:cNvSpPr txBox="1"/>
      </xdr:nvSpPr>
      <xdr:spPr>
        <a:xfrm>
          <a:off x="10515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165100</xdr:rowOff>
    </xdr:from>
    <xdr:to>
      <xdr:col>50</xdr:col>
      <xdr:colOff>165100</xdr:colOff>
      <xdr:row>81</xdr:row>
      <xdr:rowOff>95250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9588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31750</xdr:rowOff>
    </xdr:from>
    <xdr:to>
      <xdr:col>55</xdr:col>
      <xdr:colOff>0</xdr:colOff>
      <xdr:row>81</xdr:row>
      <xdr:rowOff>44450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9639300" y="1391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44450</xdr:rowOff>
    </xdr:from>
    <xdr:to>
      <xdr:col>50</xdr:col>
      <xdr:colOff>114300</xdr:colOff>
      <xdr:row>81</xdr:row>
      <xdr:rowOff>57150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8750300" y="1393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6350</xdr:rowOff>
    </xdr:from>
    <xdr:to>
      <xdr:col>41</xdr:col>
      <xdr:colOff>101600</xdr:colOff>
      <xdr:row>81</xdr:row>
      <xdr:rowOff>107950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781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57150</xdr:rowOff>
    </xdr:from>
    <xdr:to>
      <xdr:col>45</xdr:col>
      <xdr:colOff>177800</xdr:colOff>
      <xdr:row>81</xdr:row>
      <xdr:rowOff>57150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861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a:extLst>
            <a:ext uri="{FF2B5EF4-FFF2-40B4-BE49-F238E27FC236}">
              <a16:creationId xmlns:a16="http://schemas.microsoft.com/office/drawing/2014/main" id="{00000000-0008-0000-0F00-0000580100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a:extLst>
            <a:ext uri="{FF2B5EF4-FFF2-40B4-BE49-F238E27FC236}">
              <a16:creationId xmlns:a16="http://schemas.microsoft.com/office/drawing/2014/main" id="{00000000-0008-0000-0F00-000059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149877</xdr:rowOff>
    </xdr:from>
    <xdr:ext cx="469744" cy="259045"/>
    <xdr:sp macro="" textlink="">
      <xdr:nvSpPr>
        <xdr:cNvPr id="346" name="n_3aveValue【福祉施設】&#10;一人当たり面積">
          <a:extLst>
            <a:ext uri="{FF2B5EF4-FFF2-40B4-BE49-F238E27FC236}">
              <a16:creationId xmlns:a16="http://schemas.microsoft.com/office/drawing/2014/main" id="{00000000-0008-0000-0F00-00005A010000}"/>
            </a:ext>
          </a:extLst>
        </xdr:cNvPr>
        <xdr:cNvSpPr txBox="1"/>
      </xdr:nvSpPr>
      <xdr:spPr>
        <a:xfrm>
          <a:off x="7626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111777</xdr:rowOff>
    </xdr:from>
    <xdr:ext cx="469744" cy="259045"/>
    <xdr:sp macro="" textlink="">
      <xdr:nvSpPr>
        <xdr:cNvPr id="347" name="n_1mainValue【福祉施設】&#10;一人当たり面積">
          <a:extLst>
            <a:ext uri="{FF2B5EF4-FFF2-40B4-BE49-F238E27FC236}">
              <a16:creationId xmlns:a16="http://schemas.microsoft.com/office/drawing/2014/main" id="{00000000-0008-0000-0F00-00005B010000}"/>
            </a:ext>
          </a:extLst>
        </xdr:cNvPr>
        <xdr:cNvSpPr txBox="1"/>
      </xdr:nvSpPr>
      <xdr:spPr>
        <a:xfrm>
          <a:off x="9391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48" name="n_2mainValue【福祉施設】&#10;一人当たり面積">
          <a:extLst>
            <a:ext uri="{FF2B5EF4-FFF2-40B4-BE49-F238E27FC236}">
              <a16:creationId xmlns:a16="http://schemas.microsoft.com/office/drawing/2014/main" id="{00000000-0008-0000-0F00-00005C010000}"/>
            </a:ext>
          </a:extLst>
        </xdr:cNvPr>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49" name="n_3mainValue【福祉施設】&#10;一人当たり面積">
          <a:extLst>
            <a:ext uri="{FF2B5EF4-FFF2-40B4-BE49-F238E27FC236}">
              <a16:creationId xmlns:a16="http://schemas.microsoft.com/office/drawing/2014/main" id="{00000000-0008-0000-0F00-00005D010000}"/>
            </a:ext>
          </a:extLst>
        </xdr:cNvPr>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F00-000078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F00-00007A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F00-00007C010000}"/>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72752</xdr:rowOff>
    </xdr:from>
    <xdr:to>
      <xdr:col>24</xdr:col>
      <xdr:colOff>114300</xdr:colOff>
      <xdr:row>103</xdr:row>
      <xdr:rowOff>2902</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4584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95629</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0000000-0008-0000-0F00-000087010000}"/>
            </a:ext>
          </a:extLst>
        </xdr:cNvPr>
        <xdr:cNvSpPr txBox="1"/>
      </xdr:nvSpPr>
      <xdr:spPr>
        <a:xfrm>
          <a:off x="4673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123552</xdr:rowOff>
    </xdr:from>
    <xdr:to>
      <xdr:col>24</xdr:col>
      <xdr:colOff>63500</xdr:colOff>
      <xdr:row>102</xdr:row>
      <xdr:rowOff>149679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3797300" y="176114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149679</xdr:rowOff>
    </xdr:from>
    <xdr:to>
      <xdr:col>19</xdr:col>
      <xdr:colOff>177800</xdr:colOff>
      <xdr:row>102</xdr:row>
      <xdr:rowOff>157843</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908300" y="176375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131536</xdr:rowOff>
    </xdr:from>
    <xdr:to>
      <xdr:col>10</xdr:col>
      <xdr:colOff>165100</xdr:colOff>
      <xdr:row>103</xdr:row>
      <xdr:rowOff>61686</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968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10886</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019300" y="176457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F00-00008E010000}"/>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F00-00008F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F00-000090010000}"/>
            </a:ext>
          </a:extLst>
        </xdr:cNvPr>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45556</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78213</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121413</xdr:rowOff>
    </xdr:from>
    <xdr:to>
      <xdr:col>41</xdr:col>
      <xdr:colOff>101600</xdr:colOff>
      <xdr:row>105</xdr:row>
      <xdr:rowOff>51563</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155702</xdr:rowOff>
    </xdr:from>
    <xdr:to>
      <xdr:col>55</xdr:col>
      <xdr:colOff>50800</xdr:colOff>
      <xdr:row>106</xdr:row>
      <xdr:rowOff>85852</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134129</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160274</xdr:rowOff>
    </xdr:from>
    <xdr:to>
      <xdr:col>50</xdr:col>
      <xdr:colOff>165100</xdr:colOff>
      <xdr:row>106</xdr:row>
      <xdr:rowOff>90424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39624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9639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141987</xdr:rowOff>
    </xdr:from>
    <xdr:to>
      <xdr:col>46</xdr:col>
      <xdr:colOff>38100</xdr:colOff>
      <xdr:row>106</xdr:row>
      <xdr:rowOff>72137</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21337</xdr:rowOff>
    </xdr:from>
    <xdr:to>
      <xdr:col>50</xdr:col>
      <xdr:colOff>114300</xdr:colOff>
      <xdr:row>106</xdr:row>
      <xdr:rowOff>39624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8750300" y="181950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169926</xdr:rowOff>
    </xdr:from>
    <xdr:to>
      <xdr:col>45</xdr:col>
      <xdr:colOff>177800</xdr:colOff>
      <xdr:row>106</xdr:row>
      <xdr:rowOff>21337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7861300" y="181721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81551</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63264</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F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00000000-0008-0000-0F00-0000E0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F00-0000E2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F00-0000E4010000}"/>
            </a:ext>
          </a:extLst>
        </xdr:cNvPr>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6268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28320</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F00-0000EF010000}"/>
            </a:ext>
          </a:extLst>
        </xdr:cNvPr>
        <xdr:cNvSpPr txBox="1"/>
      </xdr:nvSpPr>
      <xdr:spPr>
        <a:xfrm>
          <a:off x="16357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38</xdr:row>
      <xdr:rowOff>20683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5481300" y="64443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105591</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4592300" y="653578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144599</xdr:rowOff>
    </xdr:from>
    <xdr:to>
      <xdr:col>72</xdr:col>
      <xdr:colOff>38100</xdr:colOff>
      <xdr:row>39</xdr:row>
      <xdr:rowOff>74749</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39</xdr:row>
      <xdr:rowOff>23949</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3703300" y="662069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62610</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a:extLst>
            <a:ext uri="{FF2B5EF4-FFF2-40B4-BE49-F238E27FC236}">
              <a16:creationId xmlns:a16="http://schemas.microsoft.com/office/drawing/2014/main" id="{00000000-0008-0000-0F00-00001202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0000000-0008-0000-0F00-00001402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00000000-0008-0000-0F00-000016020000}"/>
            </a:ext>
          </a:extLst>
        </xdr:cNvPr>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123492</xdr:rowOff>
    </xdr:from>
    <xdr:to>
      <xdr:col>102</xdr:col>
      <xdr:colOff>165100</xdr:colOff>
      <xdr:row>39</xdr:row>
      <xdr:rowOff>53642</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103673</xdr:rowOff>
    </xdr:from>
    <xdr:to>
      <xdr:col>116</xdr:col>
      <xdr:colOff>114300</xdr:colOff>
      <xdr:row>39</xdr:row>
      <xdr:rowOff>33823</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2110700" y="66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126550</xdr:rowOff>
    </xdr:from>
    <xdr:ext cx="599010" cy="259045"/>
    <xdr:sp macro="" textlink="">
      <xdr:nvSpPr>
        <xdr:cNvPr id="545" name="【一般廃棄物処理施設】&#10;一人当たり有形固定資産（償却資産）額該当値テキスト">
          <a:extLst>
            <a:ext uri="{FF2B5EF4-FFF2-40B4-BE49-F238E27FC236}">
              <a16:creationId xmlns:a16="http://schemas.microsoft.com/office/drawing/2014/main" id="{00000000-0008-0000-0F00-000021020000}"/>
            </a:ext>
          </a:extLst>
        </xdr:cNvPr>
        <xdr:cNvSpPr txBox="1"/>
      </xdr:nvSpPr>
      <xdr:spPr>
        <a:xfrm>
          <a:off x="22199600" y="647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110608</xdr:rowOff>
    </xdr:from>
    <xdr:to>
      <xdr:col>112</xdr:col>
      <xdr:colOff>38100</xdr:colOff>
      <xdr:row>39</xdr:row>
      <xdr:rowOff>40758</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66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154473</xdr:rowOff>
    </xdr:from>
    <xdr:to>
      <xdr:col>116</xdr:col>
      <xdr:colOff>63500</xdr:colOff>
      <xdr:row>38</xdr:row>
      <xdr:rowOff>161408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1323300" y="6669573"/>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118468</xdr:rowOff>
    </xdr:from>
    <xdr:to>
      <xdr:col>107</xdr:col>
      <xdr:colOff>101600</xdr:colOff>
      <xdr:row>39</xdr:row>
      <xdr:rowOff>48618</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0383500" y="66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161408</xdr:rowOff>
    </xdr:from>
    <xdr:to>
      <xdr:col>111</xdr:col>
      <xdr:colOff>177800</xdr:colOff>
      <xdr:row>38</xdr:row>
      <xdr:rowOff>169268</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20434300" y="6676508"/>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123890</xdr:rowOff>
    </xdr:from>
    <xdr:to>
      <xdr:col>102</xdr:col>
      <xdr:colOff>165100</xdr:colOff>
      <xdr:row>39</xdr:row>
      <xdr:rowOff>54040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9494500" y="66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169268</xdr:rowOff>
    </xdr:from>
    <xdr:to>
      <xdr:col>107</xdr:col>
      <xdr:colOff>50800</xdr:colOff>
      <xdr:row>39</xdr:row>
      <xdr:rowOff>3240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9545300" y="6684368"/>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70169</xdr:rowOff>
    </xdr:from>
    <xdr:ext cx="599010" cy="259045"/>
    <xdr:sp macro="" textlink="">
      <xdr:nvSpPr>
        <xdr:cNvPr id="554" name="n_3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45795" y="641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57285</xdr:rowOff>
    </xdr:from>
    <xdr:ext cx="599010"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21011095" y="64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65145</xdr:rowOff>
    </xdr:from>
    <xdr:ext cx="599010"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0134795" y="640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45167</xdr:rowOff>
    </xdr:from>
    <xdr:ext cx="599010"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19245795" y="673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a:extLst>
            <a:ext uri="{FF2B5EF4-FFF2-40B4-BE49-F238E27FC236}">
              <a16:creationId xmlns:a16="http://schemas.microsoft.com/office/drawing/2014/main" id="{00000000-0008-0000-0F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a:extLst>
            <a:ext uri="{FF2B5EF4-FFF2-40B4-BE49-F238E27FC236}">
              <a16:creationId xmlns:a16="http://schemas.microsoft.com/office/drawing/2014/main" id="{00000000-0008-0000-0F00-000046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a:extLst>
            <a:ext uri="{FF2B5EF4-FFF2-40B4-BE49-F238E27FC236}">
              <a16:creationId xmlns:a16="http://schemas.microsoft.com/office/drawing/2014/main" id="{00000000-0008-0000-0F00-000048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a:extLst>
            <a:ext uri="{FF2B5EF4-FFF2-40B4-BE49-F238E27FC236}">
              <a16:creationId xmlns:a16="http://schemas.microsoft.com/office/drawing/2014/main" id="{00000000-0008-0000-0F00-00004A02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3652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340478" cy="259045"/>
    <xdr:sp macro="" textlink="">
      <xdr:nvSpPr>
        <xdr:cNvPr id="597" name="【保健センター・保健所】&#10;有形固定資産減価償却率該当値テキスト">
          <a:extLst>
            <a:ext uri="{FF2B5EF4-FFF2-40B4-BE49-F238E27FC236}">
              <a16:creationId xmlns:a16="http://schemas.microsoft.com/office/drawing/2014/main" id="{00000000-0008-0000-0F00-000055020000}"/>
            </a:ext>
          </a:extLst>
        </xdr:cNvPr>
        <xdr:cNvSpPr txBox="1"/>
      </xdr:nvSpPr>
      <xdr:spPr>
        <a:xfrm>
          <a:off x="16357600" y="1083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158750</xdr:rowOff>
    </xdr:from>
    <xdr:to>
      <xdr:col>81</xdr:col>
      <xdr:colOff>101600</xdr:colOff>
      <xdr:row>64</xdr:row>
      <xdr:rowOff>88900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543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0</xdr:rowOff>
    </xdr:from>
    <xdr:to>
      <xdr:col>85</xdr:col>
      <xdr:colOff>127000</xdr:colOff>
      <xdr:row>64</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5481300" y="1097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38100</xdr:rowOff>
    </xdr:from>
    <xdr:to>
      <xdr:col>81</xdr:col>
      <xdr:colOff>50800</xdr:colOff>
      <xdr:row>64</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4592300" y="1101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64</xdr:row>
      <xdr:rowOff>76200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3703300" y="10363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04" name="n_1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605" name="n_2ave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606" name="n_3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80027</xdr:rowOff>
    </xdr:from>
    <xdr:ext cx="340478" cy="259045"/>
    <xdr:sp macro="" textlink="">
      <xdr:nvSpPr>
        <xdr:cNvPr id="607" name="n_1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5298361"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118127</xdr:rowOff>
    </xdr:from>
    <xdr:ext cx="340478" cy="259045"/>
    <xdr:sp macro="" textlink="">
      <xdr:nvSpPr>
        <xdr:cNvPr id="608" name="n_2main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4422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09" name="n_3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F00-000087020000}"/>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00000000-0008-0000-0F00-0000A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00000000-0008-0000-0F00-0000AD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00000000-0008-0000-0F00-0000AF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00000000-0008-0000-0F00-0000B1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00000000-0008-0000-0F00-0000BC020000}"/>
            </a:ext>
          </a:extLst>
        </xdr:cNvPr>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165736</xdr:rowOff>
    </xdr:from>
    <xdr:to>
      <xdr:col>85</xdr:col>
      <xdr:colOff>127000</xdr:colOff>
      <xdr:row>83</xdr:row>
      <xdr:rowOff>34289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5481300" y="14224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49530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4592300" y="1426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3652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78105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3703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7" name="n_1aveValue【消防施設】&#10;有形固定資産減価償却率">
          <a:extLst>
            <a:ext uri="{FF2B5EF4-FFF2-40B4-BE49-F238E27FC236}">
              <a16:creationId xmlns:a16="http://schemas.microsoft.com/office/drawing/2014/main" id="{00000000-0008-0000-0F00-0000C3020000}"/>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8" name="n_2aveValue【消防施設】&#10;有形固定資産減価償却率">
          <a:extLst>
            <a:ext uri="{FF2B5EF4-FFF2-40B4-BE49-F238E27FC236}">
              <a16:creationId xmlns:a16="http://schemas.microsoft.com/office/drawing/2014/main" id="{00000000-0008-0000-0F00-0000C4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709" name="n_3aveValue【消防施設】&#10;有形固定資産減価償却率">
          <a:extLst>
            <a:ext uri="{FF2B5EF4-FFF2-40B4-BE49-F238E27FC236}">
              <a16:creationId xmlns:a16="http://schemas.microsoft.com/office/drawing/2014/main" id="{00000000-0008-0000-0F00-0000C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10" name="n_1mainValue【消防施設】&#10;有形固定資産減価償却率">
          <a:extLst>
            <a:ext uri="{FF2B5EF4-FFF2-40B4-BE49-F238E27FC236}">
              <a16:creationId xmlns:a16="http://schemas.microsoft.com/office/drawing/2014/main" id="{00000000-0008-0000-0F00-0000C6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11" name="n_2mainValue【消防施設】&#10;有形固定資産減価償却率">
          <a:extLst>
            <a:ext uri="{FF2B5EF4-FFF2-40B4-BE49-F238E27FC236}">
              <a16:creationId xmlns:a16="http://schemas.microsoft.com/office/drawing/2014/main" id="{00000000-0008-0000-0F00-0000C7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12" name="n_3mainValue【消防施設】&#10;有形固定資産減価償却率">
          <a:extLst>
            <a:ext uri="{FF2B5EF4-FFF2-40B4-BE49-F238E27FC236}">
              <a16:creationId xmlns:a16="http://schemas.microsoft.com/office/drawing/2014/main" id="{00000000-0008-0000-0F00-0000C802000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0000000-0008-0000-0F00-0000D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a:extLst>
            <a:ext uri="{FF2B5EF4-FFF2-40B4-BE49-F238E27FC236}">
              <a16:creationId xmlns:a16="http://schemas.microsoft.com/office/drawing/2014/main" id="{00000000-0008-0000-0F00-0000E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a:extLst>
            <a:ext uri="{FF2B5EF4-FFF2-40B4-BE49-F238E27FC236}">
              <a16:creationId xmlns:a16="http://schemas.microsoft.com/office/drawing/2014/main" id="{00000000-0008-0000-0F00-0000E3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1" name="【消防施設】&#10;一人当たり面積平均値テキスト">
          <a:extLst>
            <a:ext uri="{FF2B5EF4-FFF2-40B4-BE49-F238E27FC236}">
              <a16:creationId xmlns:a16="http://schemas.microsoft.com/office/drawing/2014/main" id="{00000000-0008-0000-0F00-0000E5020000}"/>
            </a:ext>
          </a:extLst>
        </xdr:cNvPr>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9494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2557</xdr:rowOff>
    </xdr:from>
    <xdr:ext cx="469744" cy="259045"/>
    <xdr:sp macro="" textlink="">
      <xdr:nvSpPr>
        <xdr:cNvPr id="752" name="【消防施設】&#10;一人当たり面積該当値テキスト">
          <a:extLst>
            <a:ext uri="{FF2B5EF4-FFF2-40B4-BE49-F238E27FC236}">
              <a16:creationId xmlns:a16="http://schemas.microsoft.com/office/drawing/2014/main" id="{00000000-0008-0000-0F00-0000F0020000}"/>
            </a:ext>
          </a:extLst>
        </xdr:cNvPr>
        <xdr:cNvSpPr txBox="1"/>
      </xdr:nvSpPr>
      <xdr:spPr>
        <a:xfrm>
          <a:off x="22199600"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a:extLst>
            <a:ext uri="{FF2B5EF4-FFF2-40B4-BE49-F238E27FC236}">
              <a16:creationId xmlns:a16="http://schemas.microsoft.com/office/drawing/2014/main" id="{00000000-0008-0000-0F00-0000F7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0" name="n_2aveValue【消防施設】&#10;一人当たり面積">
          <a:extLst>
            <a:ext uri="{FF2B5EF4-FFF2-40B4-BE49-F238E27FC236}">
              <a16:creationId xmlns:a16="http://schemas.microsoft.com/office/drawing/2014/main" id="{00000000-0008-0000-0F00-0000F8020000}"/>
            </a:ext>
          </a:extLst>
        </xdr:cNvPr>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97807</xdr:rowOff>
    </xdr:from>
    <xdr:ext cx="469744" cy="259045"/>
    <xdr:sp macro="" textlink="">
      <xdr:nvSpPr>
        <xdr:cNvPr id="761" name="n_3aveValue【消防施設】&#10;一人当たり面積">
          <a:extLst>
            <a:ext uri="{FF2B5EF4-FFF2-40B4-BE49-F238E27FC236}">
              <a16:creationId xmlns:a16="http://schemas.microsoft.com/office/drawing/2014/main" id="{00000000-0008-0000-0F00-0000F9020000}"/>
            </a:ext>
          </a:extLst>
        </xdr:cNvPr>
        <xdr:cNvSpPr txBox="1"/>
      </xdr:nvSpPr>
      <xdr:spPr>
        <a:xfrm>
          <a:off x="19310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762" name="n_1mainValue【消防施設】&#10;一人当たり面積">
          <a:extLst>
            <a:ext uri="{FF2B5EF4-FFF2-40B4-BE49-F238E27FC236}">
              <a16:creationId xmlns:a16="http://schemas.microsoft.com/office/drawing/2014/main" id="{00000000-0008-0000-0F00-0000FA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105427</xdr:rowOff>
    </xdr:from>
    <xdr:ext cx="469744" cy="259045"/>
    <xdr:sp macro="" textlink="">
      <xdr:nvSpPr>
        <xdr:cNvPr id="763" name="n_2mainValue【消防施設】&#10;一人当たり面積">
          <a:extLst>
            <a:ext uri="{FF2B5EF4-FFF2-40B4-BE49-F238E27FC236}">
              <a16:creationId xmlns:a16="http://schemas.microsoft.com/office/drawing/2014/main" id="{00000000-0008-0000-0F00-0000FB020000}"/>
            </a:ext>
          </a:extLst>
        </xdr:cNvPr>
        <xdr:cNvSpPr txBox="1"/>
      </xdr:nvSpPr>
      <xdr:spPr>
        <a:xfrm>
          <a:off x="20199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764" name="n_3mainValue【消防施設】&#10;一人当たり面積">
          <a:extLst>
            <a:ext uri="{FF2B5EF4-FFF2-40B4-BE49-F238E27FC236}">
              <a16:creationId xmlns:a16="http://schemas.microsoft.com/office/drawing/2014/main" id="{00000000-0008-0000-0F00-0000FC020000}"/>
            </a:ext>
          </a:extLst>
        </xdr:cNvPr>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00000000-0008-0000-0F00-00001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a:extLst>
            <a:ext uri="{FF2B5EF4-FFF2-40B4-BE49-F238E27FC236}">
              <a16:creationId xmlns:a16="http://schemas.microsoft.com/office/drawing/2014/main" id="{00000000-0008-0000-0F00-00001703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id="{00000000-0008-0000-0F00-000019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95" name="【庁舎】&#10;有形固定資産減価償却率平均値テキスト">
          <a:extLst>
            <a:ext uri="{FF2B5EF4-FFF2-40B4-BE49-F238E27FC236}">
              <a16:creationId xmlns:a16="http://schemas.microsoft.com/office/drawing/2014/main" id="{00000000-0008-0000-0F00-00001B030000}"/>
            </a:ext>
          </a:extLst>
        </xdr:cNvPr>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806" name="【庁舎】&#10;有形固定資産減価償却率該当値テキスト">
          <a:extLst>
            <a:ext uri="{FF2B5EF4-FFF2-40B4-BE49-F238E27FC236}">
              <a16:creationId xmlns:a16="http://schemas.microsoft.com/office/drawing/2014/main" id="{00000000-0008-0000-0F00-000026030000}"/>
            </a:ext>
          </a:extLst>
        </xdr:cNvPr>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123552</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15481300" y="182629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106</xdr:row>
      <xdr:rowOff>156211</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4592300" y="182972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64588</xdr:rowOff>
    </xdr:from>
    <xdr:to>
      <xdr:col>72</xdr:col>
      <xdr:colOff>38100</xdr:colOff>
      <xdr:row>106</xdr:row>
      <xdr:rowOff>166188</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365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115388</xdr:rowOff>
    </xdr:from>
    <xdr:to>
      <xdr:col>76</xdr:col>
      <xdr:colOff>114300</xdr:colOff>
      <xdr:row>106</xdr:row>
      <xdr:rowOff>156211</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3703300" y="182890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13" name="n_1aveValue【庁舎】&#10;有形固定資産減価償却率">
          <a:extLst>
            <a:ext uri="{FF2B5EF4-FFF2-40B4-BE49-F238E27FC236}">
              <a16:creationId xmlns:a16="http://schemas.microsoft.com/office/drawing/2014/main" id="{00000000-0008-0000-0F00-00002D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814" name="n_2aveValue【庁舎】&#10;有形固定資産減価償却率">
          <a:extLst>
            <a:ext uri="{FF2B5EF4-FFF2-40B4-BE49-F238E27FC236}">
              <a16:creationId xmlns:a16="http://schemas.microsoft.com/office/drawing/2014/main" id="{00000000-0008-0000-0F00-00002E03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15" name="n_3aveValue【庁舎】&#10;有形固定資産減価償却率">
          <a:extLst>
            <a:ext uri="{FF2B5EF4-FFF2-40B4-BE49-F238E27FC236}">
              <a16:creationId xmlns:a16="http://schemas.microsoft.com/office/drawing/2014/main" id="{00000000-0008-0000-0F00-00002F030000}"/>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F00-000030030000}"/>
            </a:ext>
          </a:extLst>
        </xdr:cNvPr>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F00-000031030000}"/>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157315</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F00-000032030000}"/>
            </a:ext>
          </a:extLst>
        </xdr:cNvPr>
        <xdr:cNvSpPr txBox="1"/>
      </xdr:nvSpPr>
      <xdr:spPr>
        <a:xfrm>
          <a:off x="13500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a:extLst>
            <a:ext uri="{FF2B5EF4-FFF2-40B4-BE49-F238E27FC236}">
              <a16:creationId xmlns:a16="http://schemas.microsoft.com/office/drawing/2014/main" id="{00000000-0008-0000-0F00-00004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a:extLst>
            <a:ext uri="{FF2B5EF4-FFF2-40B4-BE49-F238E27FC236}">
              <a16:creationId xmlns:a16="http://schemas.microsoft.com/office/drawing/2014/main" id="{00000000-0008-0000-0F00-00004B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a:extLst>
            <a:ext uri="{FF2B5EF4-FFF2-40B4-BE49-F238E27FC236}">
              <a16:creationId xmlns:a16="http://schemas.microsoft.com/office/drawing/2014/main" id="{00000000-0008-0000-0F00-00004D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7" name="【庁舎】&#10;一人当たり面積平均値テキスト">
          <a:extLst>
            <a:ext uri="{FF2B5EF4-FFF2-40B4-BE49-F238E27FC236}">
              <a16:creationId xmlns:a16="http://schemas.microsoft.com/office/drawing/2014/main" id="{00000000-0008-0000-0F00-00004F030000}"/>
            </a:ext>
          </a:extLst>
        </xdr:cNvPr>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9494500" y="183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168911</xdr:rowOff>
    </xdr:from>
    <xdr:to>
      <xdr:col>116</xdr:col>
      <xdr:colOff>114300</xdr:colOff>
      <xdr:row>107</xdr:row>
      <xdr:rowOff>99061</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221107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20338</xdr:rowOff>
    </xdr:from>
    <xdr:ext cx="469744" cy="259045"/>
    <xdr:sp macro="" textlink="">
      <xdr:nvSpPr>
        <xdr:cNvPr id="858" name="【庁舎】&#10;一人当たり面積該当値テキスト">
          <a:extLst>
            <a:ext uri="{FF2B5EF4-FFF2-40B4-BE49-F238E27FC236}">
              <a16:creationId xmlns:a16="http://schemas.microsoft.com/office/drawing/2014/main" id="{00000000-0008-0000-0F00-00005A030000}"/>
            </a:ext>
          </a:extLst>
        </xdr:cNvPr>
        <xdr:cNvSpPr txBox="1"/>
      </xdr:nvSpPr>
      <xdr:spPr>
        <a:xfrm>
          <a:off x="22199600" y="181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1270</xdr:rowOff>
    </xdr:from>
    <xdr:to>
      <xdr:col>112</xdr:col>
      <xdr:colOff>38100</xdr:colOff>
      <xdr:row>107</xdr:row>
      <xdr:rowOff>102870</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21272500" y="183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48261</xdr:rowOff>
    </xdr:from>
    <xdr:to>
      <xdr:col>116</xdr:col>
      <xdr:colOff>63500</xdr:colOff>
      <xdr:row>107</xdr:row>
      <xdr:rowOff>52070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21323300" y="18393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3811</xdr:rowOff>
    </xdr:from>
    <xdr:to>
      <xdr:col>107</xdr:col>
      <xdr:colOff>101600</xdr:colOff>
      <xdr:row>107</xdr:row>
      <xdr:rowOff>105411</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20383500" y="183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52070</xdr:rowOff>
    </xdr:from>
    <xdr:to>
      <xdr:col>111</xdr:col>
      <xdr:colOff>177800</xdr:colOff>
      <xdr:row>107</xdr:row>
      <xdr:rowOff>54611</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20434300" y="18397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39370</xdr:rowOff>
    </xdr:from>
    <xdr:to>
      <xdr:col>102</xdr:col>
      <xdr:colOff>165100</xdr:colOff>
      <xdr:row>107</xdr:row>
      <xdr:rowOff>140970</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94945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54611</xdr:rowOff>
    </xdr:from>
    <xdr:to>
      <xdr:col>107</xdr:col>
      <xdr:colOff>50800</xdr:colOff>
      <xdr:row>107</xdr:row>
      <xdr:rowOff>90170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9545300" y="1839976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a:extLst>
            <a:ext uri="{FF2B5EF4-FFF2-40B4-BE49-F238E27FC236}">
              <a16:creationId xmlns:a16="http://schemas.microsoft.com/office/drawing/2014/main" id="{00000000-0008-0000-0F00-000061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66" name="n_2aveValue【庁舎】&#10;一人当たり面積">
          <a:extLst>
            <a:ext uri="{FF2B5EF4-FFF2-40B4-BE49-F238E27FC236}">
              <a16:creationId xmlns:a16="http://schemas.microsoft.com/office/drawing/2014/main" id="{00000000-0008-0000-0F00-000062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867" name="n_3aveValue【庁舎】&#10;一人当たり面積">
          <a:extLst>
            <a:ext uri="{FF2B5EF4-FFF2-40B4-BE49-F238E27FC236}">
              <a16:creationId xmlns:a16="http://schemas.microsoft.com/office/drawing/2014/main" id="{00000000-0008-0000-0F00-000063030000}"/>
            </a:ext>
          </a:extLst>
        </xdr:cNvPr>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93997</xdr:rowOff>
    </xdr:from>
    <xdr:ext cx="469744" cy="259045"/>
    <xdr:sp macro="" textlink="">
      <xdr:nvSpPr>
        <xdr:cNvPr id="868" name="n_1mainValue【庁舎】&#10;一人当たり面積">
          <a:extLst>
            <a:ext uri="{FF2B5EF4-FFF2-40B4-BE49-F238E27FC236}">
              <a16:creationId xmlns:a16="http://schemas.microsoft.com/office/drawing/2014/main" id="{00000000-0008-0000-0F00-000064030000}"/>
            </a:ext>
          </a:extLst>
        </xdr:cNvPr>
        <xdr:cNvSpPr txBox="1"/>
      </xdr:nvSpPr>
      <xdr:spPr>
        <a:xfrm>
          <a:off x="21075727"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121938</xdr:rowOff>
    </xdr:from>
    <xdr:ext cx="469744" cy="259045"/>
    <xdr:sp macro="" textlink="">
      <xdr:nvSpPr>
        <xdr:cNvPr id="869" name="n_2mainValue【庁舎】&#10;一人当たり面積">
          <a:extLst>
            <a:ext uri="{FF2B5EF4-FFF2-40B4-BE49-F238E27FC236}">
              <a16:creationId xmlns:a16="http://schemas.microsoft.com/office/drawing/2014/main" id="{00000000-0008-0000-0F00-000065030000}"/>
            </a:ext>
          </a:extLst>
        </xdr:cNvPr>
        <xdr:cNvSpPr txBox="1"/>
      </xdr:nvSpPr>
      <xdr:spPr>
        <a:xfrm>
          <a:off x="20199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157497</xdr:rowOff>
    </xdr:from>
    <xdr:ext cx="469744" cy="259045"/>
    <xdr:sp macro="" textlink="">
      <xdr:nvSpPr>
        <xdr:cNvPr id="870" name="n_3mainValue【庁舎】&#10;一人当たり面積">
          <a:extLst>
            <a:ext uri="{FF2B5EF4-FFF2-40B4-BE49-F238E27FC236}">
              <a16:creationId xmlns:a16="http://schemas.microsoft.com/office/drawing/2014/main" id="{00000000-0008-0000-0F00-000066030000}"/>
            </a:ext>
          </a:extLst>
        </xdr:cNvPr>
        <xdr:cNvSpPr txBox="1"/>
      </xdr:nvSpPr>
      <xdr:spPr>
        <a:xfrm>
          <a:off x="19310427" y="181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00000000-0008-0000-0F00-00006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類似団体と比較して特に有形固定資産減価償却率が高くなっているのは、体育館・プール、市民会館であり、特に低くなっているのは、保健センター・保健所である。</a:t>
          </a:r>
        </a:p>
        <a:p>
          <a:r>
            <a:rPr kumimoji="1" lang="ja-JP" altLang="en-US" sz="1300">
              <a:latin typeface="ＭＳ Ｐゴシック" panose="020B0600070205080204" pitchFamily="50" charset="-128"/>
              <a:ea typeface="ＭＳ Ｐゴシック" panose="020B0600070205080204" pitchFamily="50" charset="-128"/>
            </a:rPr>
            <a:t>　体育館については、昭和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年に取得した市民体育館の老朽化に伴うものであり、市民会館については、昭和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年度に取得した野口記念館が耐用年数である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年を経過していることや、昭和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年度に取得した延岡総合文化センターの老朽化に伴うものである。このため類似団体と比較して有形固定資産減価償却率が上回っている。野口記念館については、令和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年度開館に向けて、整備を進めているところである。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度に新たに取得したため、有形固定資産減価償却率が低くなっている。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月１日現在：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％）により、社会保障関係経費が高い状況であるため、類似団体平均を下回っている。歳出の徹底的な見直し、定員管理・給与の適正化などの取組を通じて、財政基盤の強化に努める。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公債費の減や法人市民税を始めとする市税の増などにより、前年度より改善しているものの、公共施設に係る維持管理や社会保障関係経費等など今後も増加することが見込まれるため、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市税の課税客体の把握に努めながら、使用料等も含めた収納率の向上を図り、自主財源を確保するとともに、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市債残高の抑制や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行財政改革による職員数の削減等により、比率の抑制を図り、安定的な財政基盤の確立を目指す。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87884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87884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85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61</xdr:row>
      <xdr:rowOff>124206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5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114554</xdr:rowOff>
    </xdr:from>
    <xdr:to>
      <xdr:col>11</xdr:col>
      <xdr:colOff>82550</xdr:colOff>
      <xdr:row>61</xdr:row>
      <xdr:rowOff>44704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49276</xdr:rowOff>
    </xdr:from>
    <xdr:to>
      <xdr:col>11</xdr:col>
      <xdr:colOff>82550</xdr:colOff>
      <xdr:row>61</xdr:row>
      <xdr:rowOff>150876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類似団体平均を上回っている主な要因は人件費であり、類似団体と比較し職員数が多いことや、職員構成の違いなどから平均給料が高いためである。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これまでの定員適正化の取組により、総人件費は逓減傾向で推移しており、給与水準の適正化を図るため、給料の減額措置や定期昇給の抑制措置などを実施してきた。　今後も民間活力の導入や事務事業の見直し等による職員の減員とともに、国、県や他団体の状況等を踏まえた給与制度・水準の実現などの取組を進め、定員管理や給与の適正化に努めていく。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54456</xdr:rowOff>
    </xdr:from>
    <xdr:to>
      <xdr:col>23</xdr:col>
      <xdr:colOff>133350</xdr:colOff>
      <xdr:row>84</xdr:row>
      <xdr:rowOff>59696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56256"/>
          <a:ext cx="8382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6207</xdr:rowOff>
    </xdr:from>
    <xdr:to>
      <xdr:col>19</xdr:col>
      <xdr:colOff>133350</xdr:colOff>
      <xdr:row>84</xdr:row>
      <xdr:rowOff>59696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08007"/>
          <a:ext cx="889000" cy="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6207</xdr:rowOff>
    </xdr:from>
    <xdr:to>
      <xdr:col>15</xdr:col>
      <xdr:colOff>82550</xdr:colOff>
      <xdr:row>84</xdr:row>
      <xdr:rowOff>46413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08007"/>
          <a:ext cx="8890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6621</xdr:rowOff>
    </xdr:from>
    <xdr:to>
      <xdr:col>11</xdr:col>
      <xdr:colOff>31750</xdr:colOff>
      <xdr:row>84</xdr:row>
      <xdr:rowOff>46413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08421"/>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25259</xdr:rowOff>
    </xdr:from>
    <xdr:to>
      <xdr:col>11</xdr:col>
      <xdr:colOff>82550</xdr:colOff>
      <xdr:row>83</xdr:row>
      <xdr:rowOff>126859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137036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3656</xdr:rowOff>
    </xdr:from>
    <xdr:to>
      <xdr:col>23</xdr:col>
      <xdr:colOff>184150</xdr:colOff>
      <xdr:row>84</xdr:row>
      <xdr:rowOff>105256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147183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7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8896</xdr:rowOff>
    </xdr:from>
    <xdr:to>
      <xdr:col>19</xdr:col>
      <xdr:colOff>184150</xdr:colOff>
      <xdr:row>84</xdr:row>
      <xdr:rowOff>110496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95273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9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126857</xdr:rowOff>
    </xdr:from>
    <xdr:to>
      <xdr:col>15</xdr:col>
      <xdr:colOff>133350</xdr:colOff>
      <xdr:row>84</xdr:row>
      <xdr:rowOff>57007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41784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4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167063</xdr:rowOff>
    </xdr:from>
    <xdr:to>
      <xdr:col>11</xdr:col>
      <xdr:colOff>82550</xdr:colOff>
      <xdr:row>84</xdr:row>
      <xdr:rowOff>97213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81990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8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127271</xdr:rowOff>
    </xdr:from>
    <xdr:to>
      <xdr:col>7</xdr:col>
      <xdr:colOff>31750</xdr:colOff>
      <xdr:row>84</xdr:row>
      <xdr:rowOff>57421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42198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4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本市の給与水準は、数次にわたる是正の結果、逓減傾向で推移してきたが、更なる適正化を図るため、平成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年４月から３か月間、一律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％の給料減額措置を実施するとともに、同年７月以降は定期昇給の抑制措置を行った。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年度には国に準じて給料表の引下げ改定（平均▲２％）を実施したうえで、同年度から平成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年度までの各年度において、４月から３か月間は引下げに伴う経過措置（現給保障）を行わないとともに、７月以降は定期昇給の抑制措置を実施した。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年度からは、給料表の等級と職務の関係の整理や新たな職の設置などによる給料表の運用基準の見直しを実施しており、給与の適正化に引き続き取り組んでいる。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今後も給与制度全般について、国・県や他団体の状況等を踏まえ適切に対応していきたい。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53622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1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134055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412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147461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546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147461</xdr:rowOff>
    </xdr:from>
    <xdr:to>
      <xdr:col>68</xdr:col>
      <xdr:colOff>203200</xdr:colOff>
      <xdr:row>88</xdr:row>
      <xdr:rowOff>77611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87788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年以降、６次にわたる行財政改革に取り組み、</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名の職員数を削減し適正化を図っている。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年２月の旧北方・北浦町、ならびに平成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年３月の旧北川町との市町村合併に伴い職員数は増加し、類似団体の平均を上回る職員数で推移しているが、平成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年度までの第５次行革期間には、一般ごみの収集、道路の維持補修、学校給食調理業務などを民間委託し、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名の職員数を削減した。また、平成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年度までの第６次行革期間でも、市立保育所での指定管理者制度の活用をはじめ、その他の事務事業の見直し等に取り組み職員数削減目標の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名削減を達成した。今後、第７次行革に取り組む中で、引き続き定員管理の適正化に努め、効果的・効率的な行政運営を推進する。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58949</xdr:rowOff>
    </xdr:from>
    <xdr:to>
      <xdr:col>81</xdr:col>
      <xdr:colOff>44450</xdr:colOff>
      <xdr:row>65</xdr:row>
      <xdr:rowOff>64981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2031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64981</xdr:rowOff>
    </xdr:from>
    <xdr:to>
      <xdr:col>77</xdr:col>
      <xdr:colOff>44450</xdr:colOff>
      <xdr:row>65</xdr:row>
      <xdr:rowOff>64981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209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56938</xdr:rowOff>
    </xdr:from>
    <xdr:to>
      <xdr:col>72</xdr:col>
      <xdr:colOff>203200</xdr:colOff>
      <xdr:row>65</xdr:row>
      <xdr:rowOff>64981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2011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56938</xdr:rowOff>
    </xdr:from>
    <xdr:to>
      <xdr:col>68</xdr:col>
      <xdr:colOff>152400</xdr:colOff>
      <xdr:row>65</xdr:row>
      <xdr:rowOff>66993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20118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8149</xdr:rowOff>
    </xdr:from>
    <xdr:to>
      <xdr:col>81</xdr:col>
      <xdr:colOff>95250</xdr:colOff>
      <xdr:row>65</xdr:row>
      <xdr:rowOff>109749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151676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2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14181</xdr:rowOff>
    </xdr:from>
    <xdr:to>
      <xdr:col>77</xdr:col>
      <xdr:colOff>95250</xdr:colOff>
      <xdr:row>65</xdr:row>
      <xdr:rowOff>115781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100558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4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14181</xdr:rowOff>
    </xdr:from>
    <xdr:to>
      <xdr:col>73</xdr:col>
      <xdr:colOff>44450</xdr:colOff>
      <xdr:row>65</xdr:row>
      <xdr:rowOff>115781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100558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6138</xdr:rowOff>
    </xdr:from>
    <xdr:to>
      <xdr:col>68</xdr:col>
      <xdr:colOff>203200</xdr:colOff>
      <xdr:row>65</xdr:row>
      <xdr:rowOff>107738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92515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16193</xdr:rowOff>
    </xdr:from>
    <xdr:to>
      <xdr:col>64</xdr:col>
      <xdr:colOff>152400</xdr:colOff>
      <xdr:row>65</xdr:row>
      <xdr:rowOff>117793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102570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整備した消防庁舎や清掃工場、新庁舎などの大型事業に係る地方債償還の影響により、類似団体平均を上回っている。さらに駅周辺整備などの大型事業の償還も始まったことから、市債発行額を元金償還額以内に抑制するなど、公債費の抑制に努めているため、比率が徐々に低下す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30904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710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30904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30904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減少し、今年度は算定されなかった。主な要因は、分子において地方債の現在高や退職手当負担見込額が減少していることや、地方債の償還等に充当可能な基金が増加したことによるものである。今後も、人件費の削減や経費節減を中心とした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95038</xdr:rowOff>
    </xdr:from>
    <xdr:to>
      <xdr:col>77</xdr:col>
      <xdr:colOff>44450</xdr:colOff>
      <xdr:row>15</xdr:row>
      <xdr:rowOff>42898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95338"/>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42898</xdr:rowOff>
    </xdr:from>
    <xdr:to>
      <xdr:col>72</xdr:col>
      <xdr:colOff>203200</xdr:colOff>
      <xdr:row>16</xdr:row>
      <xdr:rowOff>120791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14648"/>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169492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120791</xdr:rowOff>
    </xdr:from>
    <xdr:to>
      <xdr:col>68</xdr:col>
      <xdr:colOff>152400</xdr:colOff>
      <xdr:row>17</xdr:row>
      <xdr:rowOff>145062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63991"/>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131375</xdr:rowOff>
    </xdr:from>
    <xdr:to>
      <xdr:col>68</xdr:col>
      <xdr:colOff>203200</xdr:colOff>
      <xdr:row>15</xdr:row>
      <xdr:rowOff>61525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71702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44238</xdr:rowOff>
    </xdr:from>
    <xdr:to>
      <xdr:col>77</xdr:col>
      <xdr:colOff>95250</xdr:colOff>
      <xdr:row>14</xdr:row>
      <xdr:rowOff>145838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156015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2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163548</xdr:rowOff>
    </xdr:from>
    <xdr:to>
      <xdr:col>73</xdr:col>
      <xdr:colOff>44450</xdr:colOff>
      <xdr:row>15</xdr:row>
      <xdr:rowOff>93698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78475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69991</xdr:rowOff>
    </xdr:from>
    <xdr:to>
      <xdr:col>68</xdr:col>
      <xdr:colOff>203200</xdr:colOff>
      <xdr:row>17</xdr:row>
      <xdr:rowOff>141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156368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89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94262</xdr:rowOff>
    </xdr:from>
    <xdr:to>
      <xdr:col>64</xdr:col>
      <xdr:colOff>152400</xdr:colOff>
      <xdr:row>18</xdr:row>
      <xdr:rowOff>24412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0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と比較し職員数が多いことや、職員構成の違いなどから平均給料が高いことが人件費を押し上げる主な要因となっているが、これまでの定員適正化の取組により、総人件費は逓減傾向で推移している。また、給与水準の適正化を図るため、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年度までの間、給料の減額措置や定期昇給の抑制措置などを実施してきた。</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年度からは、給料表の等級と職務の関係の整理や新たな職の設置などによる給料表の運用基準の見直しを実施しており、給与の適正化に引き続き取り組んでいる。</a:t>
          </a:r>
        </a:p>
        <a:p>
          <a:r>
            <a:rPr kumimoji="1" lang="ja-JP" altLang="en-US" sz="900">
              <a:latin typeface="ＭＳ Ｐゴシック" panose="020B0600070205080204" pitchFamily="50" charset="-128"/>
              <a:ea typeface="ＭＳ Ｐゴシック" panose="020B0600070205080204" pitchFamily="50" charset="-128"/>
            </a:rPr>
            <a:t>　今後も民間活力の導入や事務事業の見直し等による職員の減員とともに、国、県や他団体の状況等を踏まえた給与制度・水準の実現などの取組を進め、定員管理や給与の適正化に努めていく。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9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類似団体と比較すると、比率は低い状態である。その要因として、これまで経常経費の節減に努めてきた効果によるものと考えている。</a:t>
          </a:r>
        </a:p>
        <a:p>
          <a:r>
            <a:rPr kumimoji="1" lang="ja-JP" altLang="en-US" sz="1300">
              <a:latin typeface="ＭＳ Ｐゴシック" panose="020B0600070205080204" pitchFamily="50" charset="-128"/>
              <a:ea typeface="ＭＳ Ｐゴシック" panose="020B0600070205080204" pitchFamily="50" charset="-128"/>
            </a:rPr>
            <a:t>　しかし、新たに整備を行った新庁舎や老朽化した施設の維持管理費、業務の民間委託化の推進などによる物件費の増加が見込まれるため、必要な経費の精査によりコストの縮減を図っていく。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66040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6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1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9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161290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5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xdr:rowOff>
    </xdr:from>
    <xdr:to>
      <xdr:col>82</xdr:col>
      <xdr:colOff>158750</xdr:colOff>
      <xdr:row>14</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31767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今後も、社会保障関係経費の増加が見込まれるため、事業の精査等により、扶助費の適正化に努める。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129722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39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9978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09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117022</xdr:rowOff>
    </xdr:from>
    <xdr:to>
      <xdr:col>11</xdr:col>
      <xdr:colOff>60325</xdr:colOff>
      <xdr:row>54</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よる介護保険特別会計や後期高齢者医療特別会計への繰出金の増加が見込まれるため、健康長寿の推進など、健康増進の施策を充実することにより、今後の伸び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8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年度策定）に基づき毎年見直しを行っており、整理合理化に取り組んでいる。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124278</xdr:rowOff>
    </xdr:from>
    <xdr:to>
      <xdr:col>82</xdr:col>
      <xdr:colOff>107950</xdr:colOff>
      <xdr:row>33</xdr:row>
      <xdr:rowOff>156936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7821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113393</xdr:rowOff>
    </xdr:from>
    <xdr:to>
      <xdr:col>78</xdr:col>
      <xdr:colOff>69850</xdr:colOff>
      <xdr:row>33</xdr:row>
      <xdr:rowOff>124278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33</xdr:row>
      <xdr:rowOff>124278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124278</xdr:rowOff>
    </xdr:from>
    <xdr:to>
      <xdr:col>69</xdr:col>
      <xdr:colOff>92075</xdr:colOff>
      <xdr:row>33</xdr:row>
      <xdr:rowOff>156936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782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106136</xdr:rowOff>
    </xdr:from>
    <xdr:to>
      <xdr:col>82</xdr:col>
      <xdr:colOff>158750</xdr:colOff>
      <xdr:row>34</xdr:row>
      <xdr:rowOff>36286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122663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73478</xdr:rowOff>
    </xdr:from>
    <xdr:to>
      <xdr:col>78</xdr:col>
      <xdr:colOff>120650</xdr:colOff>
      <xdr:row>34</xdr:row>
      <xdr:rowOff>3628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13805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62593</xdr:rowOff>
    </xdr:from>
    <xdr:to>
      <xdr:col>74</xdr:col>
      <xdr:colOff>31750</xdr:colOff>
      <xdr:row>33</xdr:row>
      <xdr:rowOff>164193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2920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過去に整備した消防庁舎や清掃工場、新庁舎など合併関連の大型事業の影響により、類似団体平均と比較して高い水準にある。さらに、駅周辺整備などの大型事業の償還も始まったことから、後年度の公債費負担に配慮した事業の選択を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7058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81</xdr:row>
      <xdr:rowOff>16511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843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81</xdr:row>
      <xdr:rowOff>16511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66039</xdr:rowOff>
    </xdr:from>
    <xdr:to>
      <xdr:col>11</xdr:col>
      <xdr:colOff>9525</xdr:colOff>
      <xdr:row>80</xdr:row>
      <xdr:rowOff>96520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782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137161</xdr:rowOff>
    </xdr:from>
    <xdr:to>
      <xdr:col>15</xdr:col>
      <xdr:colOff>149225</xdr:colOff>
      <xdr:row>81</xdr:row>
      <xdr:rowOff>67311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52088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15239</xdr:rowOff>
    </xdr:from>
    <xdr:to>
      <xdr:col>11</xdr:col>
      <xdr:colOff>60325</xdr:colOff>
      <xdr:row>80</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公債費以外に係る経常収支比率については、比率の大半を占める物件費、補助費等及び繰出金などについて、経費の節減等により比率の抑制が図られたことにより、類似団体平均より低い水準となっている。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64135</xdr:rowOff>
    </xdr:from>
    <xdr:to>
      <xdr:col>82</xdr:col>
      <xdr:colOff>107950</xdr:colOff>
      <xdr:row>74</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51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74</xdr:row>
      <xdr:rowOff>64135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6314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73</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608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98425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608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104775</xdr:rowOff>
    </xdr:from>
    <xdr:to>
      <xdr:col>69</xdr:col>
      <xdr:colOff>142875</xdr:colOff>
      <xdr:row>75</xdr:row>
      <xdr:rowOff>34925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19702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47625</xdr:rowOff>
    </xdr:from>
    <xdr:to>
      <xdr:col>82</xdr:col>
      <xdr:colOff>158750</xdr:colOff>
      <xdr:row>74</xdr:row>
      <xdr:rowOff>149225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64152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xdr:rowOff>
    </xdr:from>
    <xdr:to>
      <xdr:col>78</xdr:col>
      <xdr:colOff>120650</xdr:colOff>
      <xdr:row>74</xdr:row>
      <xdr:rowOff>114935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125112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47625</xdr:rowOff>
    </xdr:from>
    <xdr:to>
      <xdr:col>65</xdr:col>
      <xdr:colOff>53975</xdr:colOff>
      <xdr:row>73</xdr:row>
      <xdr:rowOff>149225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159402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157415</xdr:rowOff>
    </xdr:from>
    <xdr:to>
      <xdr:col>29</xdr:col>
      <xdr:colOff>127000</xdr:colOff>
      <xdr:row>13</xdr:row>
      <xdr:rowOff>168584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3890"/>
          <a:ext cx="6477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168584</xdr:rowOff>
    </xdr:from>
    <xdr:to>
      <xdr:col>26</xdr:col>
      <xdr:colOff>50800</xdr:colOff>
      <xdr:row>14</xdr:row>
      <xdr:rowOff>33546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4505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167277</xdr:rowOff>
    </xdr:from>
    <xdr:to>
      <xdr:col>22</xdr:col>
      <xdr:colOff>114300</xdr:colOff>
      <xdr:row>14</xdr:row>
      <xdr:rowOff>33546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43752"/>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136906</xdr:rowOff>
    </xdr:from>
    <xdr:to>
      <xdr:col>18</xdr:col>
      <xdr:colOff>177800</xdr:colOff>
      <xdr:row>13</xdr:row>
      <xdr:rowOff>167277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13381"/>
          <a:ext cx="698500" cy="3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120102</xdr:rowOff>
    </xdr:from>
    <xdr:to>
      <xdr:col>19</xdr:col>
      <xdr:colOff>38100</xdr:colOff>
      <xdr:row>16</xdr:row>
      <xdr:rowOff>50252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35029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106615</xdr:rowOff>
    </xdr:from>
    <xdr:to>
      <xdr:col>29</xdr:col>
      <xdr:colOff>177800</xdr:colOff>
      <xdr:row>14</xdr:row>
      <xdr:rowOff>36765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123142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2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117784</xdr:rowOff>
    </xdr:from>
    <xdr:to>
      <xdr:col>26</xdr:col>
      <xdr:colOff>101600</xdr:colOff>
      <xdr:row>14</xdr:row>
      <xdr:rowOff>47934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58111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154196</xdr:rowOff>
    </xdr:from>
    <xdr:to>
      <xdr:col>22</xdr:col>
      <xdr:colOff>165100</xdr:colOff>
      <xdr:row>14</xdr:row>
      <xdr:rowOff>84346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3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94523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9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116477</xdr:rowOff>
    </xdr:from>
    <xdr:to>
      <xdr:col>19</xdr:col>
      <xdr:colOff>38100</xdr:colOff>
      <xdr:row>14</xdr:row>
      <xdr:rowOff>46627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9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56804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86106</xdr:rowOff>
    </xdr:from>
    <xdr:to>
      <xdr:col>15</xdr:col>
      <xdr:colOff>101600</xdr:colOff>
      <xdr:row>14</xdr:row>
      <xdr:rowOff>16256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6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26433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3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110808</xdr:rowOff>
    </xdr:from>
    <xdr:to>
      <xdr:col>29</xdr:col>
      <xdr:colOff>127000</xdr:colOff>
      <xdr:row>34</xdr:row>
      <xdr:rowOff>190246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78258"/>
          <a:ext cx="647700" cy="7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49657</xdr:rowOff>
    </xdr:from>
    <xdr:to>
      <xdr:col>26</xdr:col>
      <xdr:colOff>50800</xdr:colOff>
      <xdr:row>34</xdr:row>
      <xdr:rowOff>110808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17107"/>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49657</xdr:rowOff>
    </xdr:from>
    <xdr:to>
      <xdr:col>22</xdr:col>
      <xdr:colOff>114300</xdr:colOff>
      <xdr:row>34</xdr:row>
      <xdr:rowOff>98463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317107"/>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98463</xdr:rowOff>
    </xdr:from>
    <xdr:to>
      <xdr:col>18</xdr:col>
      <xdr:colOff>177800</xdr:colOff>
      <xdr:row>34</xdr:row>
      <xdr:rowOff>140411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65913"/>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139446</xdr:rowOff>
    </xdr:from>
    <xdr:to>
      <xdr:col>29</xdr:col>
      <xdr:colOff>177800</xdr:colOff>
      <xdr:row>34</xdr:row>
      <xdr:rowOff>241046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0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327423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5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60008</xdr:rowOff>
    </xdr:from>
    <xdr:to>
      <xdr:col>26</xdr:col>
      <xdr:colOff>101600</xdr:colOff>
      <xdr:row>34</xdr:row>
      <xdr:rowOff>161608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171785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9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341757</xdr:rowOff>
    </xdr:from>
    <xdr:to>
      <xdr:col>22</xdr:col>
      <xdr:colOff>165100</xdr:colOff>
      <xdr:row>34</xdr:row>
      <xdr:rowOff>100457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110634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47663</xdr:rowOff>
    </xdr:from>
    <xdr:to>
      <xdr:col>19</xdr:col>
      <xdr:colOff>38100</xdr:colOff>
      <xdr:row>34</xdr:row>
      <xdr:rowOff>149263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15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159440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8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89611</xdr:rowOff>
    </xdr:from>
    <xdr:to>
      <xdr:col>15</xdr:col>
      <xdr:colOff>101600</xdr:colOff>
      <xdr:row>34</xdr:row>
      <xdr:rowOff>191211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5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201388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42545</xdr:rowOff>
    </xdr:from>
    <xdr:to>
      <xdr:col>24</xdr:col>
      <xdr:colOff>63500</xdr:colOff>
      <xdr:row>31</xdr:row>
      <xdr:rowOff>51199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57495"/>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51199</xdr:rowOff>
    </xdr:from>
    <xdr:to>
      <xdr:col>19</xdr:col>
      <xdr:colOff>177800</xdr:colOff>
      <xdr:row>31</xdr:row>
      <xdr:rowOff>106128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66149"/>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8614</xdr:rowOff>
    </xdr:from>
    <xdr:to>
      <xdr:col>15</xdr:col>
      <xdr:colOff>50800</xdr:colOff>
      <xdr:row>31</xdr:row>
      <xdr:rowOff>106128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23564"/>
          <a:ext cx="8890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94535</xdr:rowOff>
    </xdr:from>
    <xdr:to>
      <xdr:col>10</xdr:col>
      <xdr:colOff>114300</xdr:colOff>
      <xdr:row>31</xdr:row>
      <xdr:rowOff>8614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38035"/>
          <a:ext cx="889000" cy="8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39229</xdr:rowOff>
    </xdr:from>
    <xdr:to>
      <xdr:col>10</xdr:col>
      <xdr:colOff>165100</xdr:colOff>
      <xdr:row>34</xdr:row>
      <xdr:rowOff>140829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131956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163195</xdr:rowOff>
    </xdr:from>
    <xdr:to>
      <xdr:col>24</xdr:col>
      <xdr:colOff>114300</xdr:colOff>
      <xdr:row>31</xdr:row>
      <xdr:rowOff>93345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399</xdr:rowOff>
    </xdr:from>
    <xdr:to>
      <xdr:col>20</xdr:col>
      <xdr:colOff>38100</xdr:colOff>
      <xdr:row>31</xdr:row>
      <xdr:rowOff>101999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118526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9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55328</xdr:rowOff>
    </xdr:from>
    <xdr:to>
      <xdr:col>15</xdr:col>
      <xdr:colOff>101600</xdr:colOff>
      <xdr:row>31</xdr:row>
      <xdr:rowOff>156928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2005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1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129264</xdr:rowOff>
    </xdr:from>
    <xdr:to>
      <xdr:col>10</xdr:col>
      <xdr:colOff>165100</xdr:colOff>
      <xdr:row>31</xdr:row>
      <xdr:rowOff>59414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75941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43735</xdr:rowOff>
    </xdr:from>
    <xdr:to>
      <xdr:col>6</xdr:col>
      <xdr:colOff>38100</xdr:colOff>
      <xdr:row>30</xdr:row>
      <xdr:rowOff>145335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161862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49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115570</xdr:rowOff>
    </xdr:from>
    <xdr:to>
      <xdr:col>24</xdr:col>
      <xdr:colOff>63500</xdr:colOff>
      <xdr:row>57</xdr:row>
      <xdr:rowOff>126581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88220"/>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115570</xdr:rowOff>
    </xdr:from>
    <xdr:to>
      <xdr:col>19</xdr:col>
      <xdr:colOff>177800</xdr:colOff>
      <xdr:row>57</xdr:row>
      <xdr:rowOff>155880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8220"/>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138761</xdr:rowOff>
    </xdr:from>
    <xdr:to>
      <xdr:col>15</xdr:col>
      <xdr:colOff>50800</xdr:colOff>
      <xdr:row>57</xdr:row>
      <xdr:rowOff>155880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11411"/>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138761</xdr:rowOff>
    </xdr:from>
    <xdr:to>
      <xdr:col>10</xdr:col>
      <xdr:colOff>114300</xdr:colOff>
      <xdr:row>58</xdr:row>
      <xdr:rowOff>11023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1411"/>
          <a:ext cx="8890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50127</xdr:rowOff>
    </xdr:from>
    <xdr:to>
      <xdr:col>10</xdr:col>
      <xdr:colOff>165100</xdr:colOff>
      <xdr:row>57</xdr:row>
      <xdr:rowOff>151727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2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168254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75781</xdr:rowOff>
    </xdr:from>
    <xdr:to>
      <xdr:col>24</xdr:col>
      <xdr:colOff>114300</xdr:colOff>
      <xdr:row>58</xdr:row>
      <xdr:rowOff>5931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54208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64770</xdr:rowOff>
    </xdr:from>
    <xdr:to>
      <xdr:col>20</xdr:col>
      <xdr:colOff>38100</xdr:colOff>
      <xdr:row>57</xdr:row>
      <xdr:rowOff>166370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157497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105080</xdr:rowOff>
    </xdr:from>
    <xdr:to>
      <xdr:col>15</xdr:col>
      <xdr:colOff>101600</xdr:colOff>
      <xdr:row>58</xdr:row>
      <xdr:rowOff>35230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26357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87961</xdr:rowOff>
    </xdr:from>
    <xdr:to>
      <xdr:col>10</xdr:col>
      <xdr:colOff>165100</xdr:colOff>
      <xdr:row>58</xdr:row>
      <xdr:rowOff>18111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131673</xdr:rowOff>
    </xdr:from>
    <xdr:to>
      <xdr:col>6</xdr:col>
      <xdr:colOff>38100</xdr:colOff>
      <xdr:row>58</xdr:row>
      <xdr:rowOff>61823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52950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167041</xdr:rowOff>
    </xdr:from>
    <xdr:to>
      <xdr:col>24</xdr:col>
      <xdr:colOff>63500</xdr:colOff>
      <xdr:row>77</xdr:row>
      <xdr:rowOff>19639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7241"/>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19639</xdr:rowOff>
    </xdr:from>
    <xdr:to>
      <xdr:col>19</xdr:col>
      <xdr:colOff>177800</xdr:colOff>
      <xdr:row>77</xdr:row>
      <xdr:rowOff>40579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1289"/>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162012</xdr:rowOff>
    </xdr:from>
    <xdr:to>
      <xdr:col>15</xdr:col>
      <xdr:colOff>50800</xdr:colOff>
      <xdr:row>77</xdr:row>
      <xdr:rowOff>40579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92212"/>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162012</xdr:rowOff>
    </xdr:from>
    <xdr:to>
      <xdr:col>10</xdr:col>
      <xdr:colOff>114300</xdr:colOff>
      <xdr:row>77</xdr:row>
      <xdr:rowOff>75509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92212"/>
          <a:ext cx="8890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74361</xdr:rowOff>
    </xdr:from>
    <xdr:to>
      <xdr:col>10</xdr:col>
      <xdr:colOff>165100</xdr:colOff>
      <xdr:row>77</xdr:row>
      <xdr:rowOff>4511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21038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116241</xdr:rowOff>
    </xdr:from>
    <xdr:to>
      <xdr:col>24</xdr:col>
      <xdr:colOff>114300</xdr:colOff>
      <xdr:row>77</xdr:row>
      <xdr:rowOff>46391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94668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140289</xdr:rowOff>
    </xdr:from>
    <xdr:to>
      <xdr:col>20</xdr:col>
      <xdr:colOff>38100</xdr:colOff>
      <xdr:row>77</xdr:row>
      <xdr:rowOff>70439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61566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161229</xdr:rowOff>
    </xdr:from>
    <xdr:to>
      <xdr:col>15</xdr:col>
      <xdr:colOff>101600</xdr:colOff>
      <xdr:row>77</xdr:row>
      <xdr:rowOff>91379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82506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111212</xdr:rowOff>
    </xdr:from>
    <xdr:to>
      <xdr:col>10</xdr:col>
      <xdr:colOff>165100</xdr:colOff>
      <xdr:row>77</xdr:row>
      <xdr:rowOff>41362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32489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24709</xdr:rowOff>
    </xdr:from>
    <xdr:to>
      <xdr:col>6</xdr:col>
      <xdr:colOff>38100</xdr:colOff>
      <xdr:row>77</xdr:row>
      <xdr:rowOff>126309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117436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170917</xdr:rowOff>
    </xdr:from>
    <xdr:to>
      <xdr:col>24</xdr:col>
      <xdr:colOff>63500</xdr:colOff>
      <xdr:row>94</xdr:row>
      <xdr:rowOff>11074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15767"/>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170917</xdr:rowOff>
    </xdr:from>
    <xdr:to>
      <xdr:col>19</xdr:col>
      <xdr:colOff>177800</xdr:colOff>
      <xdr:row>94</xdr:row>
      <xdr:rowOff>35103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15767"/>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35103</xdr:rowOff>
    </xdr:from>
    <xdr:to>
      <xdr:col>15</xdr:col>
      <xdr:colOff>50800</xdr:colOff>
      <xdr:row>94</xdr:row>
      <xdr:rowOff>136855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51403"/>
          <a:ext cx="8890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136855</xdr:rowOff>
    </xdr:from>
    <xdr:to>
      <xdr:col>10</xdr:col>
      <xdr:colOff>114300</xdr:colOff>
      <xdr:row>95</xdr:row>
      <xdr:rowOff>87630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53155"/>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116421</xdr:rowOff>
    </xdr:from>
    <xdr:to>
      <xdr:col>10</xdr:col>
      <xdr:colOff>165100</xdr:colOff>
      <xdr:row>98</xdr:row>
      <xdr:rowOff>46571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37698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131724</xdr:rowOff>
    </xdr:from>
    <xdr:to>
      <xdr:col>24</xdr:col>
      <xdr:colOff>114300</xdr:colOff>
      <xdr:row>94</xdr:row>
      <xdr:rowOff>61874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154601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2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120117</xdr:rowOff>
    </xdr:from>
    <xdr:to>
      <xdr:col>20</xdr:col>
      <xdr:colOff>38100</xdr:colOff>
      <xdr:row>94</xdr:row>
      <xdr:rowOff>50267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66794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4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155753</xdr:rowOff>
    </xdr:from>
    <xdr:to>
      <xdr:col>15</xdr:col>
      <xdr:colOff>101600</xdr:colOff>
      <xdr:row>94</xdr:row>
      <xdr:rowOff>85903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102430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8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86055</xdr:rowOff>
    </xdr:from>
    <xdr:to>
      <xdr:col>10</xdr:col>
      <xdr:colOff>165100</xdr:colOff>
      <xdr:row>95</xdr:row>
      <xdr:rowOff>16205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32732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97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36830</xdr:rowOff>
    </xdr:from>
    <xdr:to>
      <xdr:col>6</xdr:col>
      <xdr:colOff>38100</xdr:colOff>
      <xdr:row>95</xdr:row>
      <xdr:rowOff>138430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154957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19538</xdr:rowOff>
    </xdr:from>
    <xdr:to>
      <xdr:col>55</xdr:col>
      <xdr:colOff>0</xdr:colOff>
      <xdr:row>38</xdr:row>
      <xdr:rowOff>21920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34638"/>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21920</xdr:rowOff>
    </xdr:from>
    <xdr:to>
      <xdr:col>50</xdr:col>
      <xdr:colOff>114300</xdr:colOff>
      <xdr:row>38</xdr:row>
      <xdr:rowOff>33062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37020"/>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21431</xdr:rowOff>
    </xdr:from>
    <xdr:to>
      <xdr:col>45</xdr:col>
      <xdr:colOff>177800</xdr:colOff>
      <xdr:row>38</xdr:row>
      <xdr:rowOff>33062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36531"/>
          <a:ext cx="889000" cy="1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21431</xdr:rowOff>
    </xdr:from>
    <xdr:to>
      <xdr:col>41</xdr:col>
      <xdr:colOff>50800</xdr:colOff>
      <xdr:row>38</xdr:row>
      <xdr:rowOff>25400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6531"/>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112876</xdr:rowOff>
    </xdr:from>
    <xdr:to>
      <xdr:col>41</xdr:col>
      <xdr:colOff>101600</xdr:colOff>
      <xdr:row>38</xdr:row>
      <xdr:rowOff>43025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565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59553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140189</xdr:rowOff>
    </xdr:from>
    <xdr:to>
      <xdr:col>55</xdr:col>
      <xdr:colOff>50800</xdr:colOff>
      <xdr:row>38</xdr:row>
      <xdr:rowOff>70338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838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142571</xdr:rowOff>
    </xdr:from>
    <xdr:to>
      <xdr:col>50</xdr:col>
      <xdr:colOff>165100</xdr:colOff>
      <xdr:row>38</xdr:row>
      <xdr:rowOff>72721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63847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153713</xdr:rowOff>
    </xdr:from>
    <xdr:to>
      <xdr:col>46</xdr:col>
      <xdr:colOff>38100</xdr:colOff>
      <xdr:row>38</xdr:row>
      <xdr:rowOff>83863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74989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142082</xdr:rowOff>
    </xdr:from>
    <xdr:to>
      <xdr:col>41</xdr:col>
      <xdr:colOff>101600</xdr:colOff>
      <xdr:row>38</xdr:row>
      <xdr:rowOff>72231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5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63358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67327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28219</xdr:rowOff>
    </xdr:from>
    <xdr:to>
      <xdr:col>55</xdr:col>
      <xdr:colOff>0</xdr:colOff>
      <xdr:row>57</xdr:row>
      <xdr:rowOff>22627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29419"/>
          <a:ext cx="838200" cy="16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28219</xdr:rowOff>
    </xdr:from>
    <xdr:to>
      <xdr:col>50</xdr:col>
      <xdr:colOff>114300</xdr:colOff>
      <xdr:row>56</xdr:row>
      <xdr:rowOff>124978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29419"/>
          <a:ext cx="889000" cy="9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124978</xdr:rowOff>
    </xdr:from>
    <xdr:to>
      <xdr:col>45</xdr:col>
      <xdr:colOff>177800</xdr:colOff>
      <xdr:row>57</xdr:row>
      <xdr:rowOff>32707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26178"/>
          <a:ext cx="889000" cy="7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19448</xdr:rowOff>
    </xdr:from>
    <xdr:to>
      <xdr:col>41</xdr:col>
      <xdr:colOff>50800</xdr:colOff>
      <xdr:row>57</xdr:row>
      <xdr:rowOff>32707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49198"/>
          <a:ext cx="889000" cy="3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154127</xdr:rowOff>
    </xdr:from>
    <xdr:to>
      <xdr:col>41</xdr:col>
      <xdr:colOff>101600</xdr:colOff>
      <xdr:row>57</xdr:row>
      <xdr:rowOff>84277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5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143277</xdr:rowOff>
    </xdr:from>
    <xdr:to>
      <xdr:col>55</xdr:col>
      <xdr:colOff>50800</xdr:colOff>
      <xdr:row>57</xdr:row>
      <xdr:rowOff>73427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166154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148869</xdr:rowOff>
    </xdr:from>
    <xdr:to>
      <xdr:col>50</xdr:col>
      <xdr:colOff>165100</xdr:colOff>
      <xdr:row>56</xdr:row>
      <xdr:rowOff>79019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95546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74178</xdr:rowOff>
    </xdr:from>
    <xdr:to>
      <xdr:col>46</xdr:col>
      <xdr:colOff>38100</xdr:colOff>
      <xdr:row>57</xdr:row>
      <xdr:rowOff>4328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20855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153357</xdr:rowOff>
    </xdr:from>
    <xdr:to>
      <xdr:col>41</xdr:col>
      <xdr:colOff>101600</xdr:colOff>
      <xdr:row>57</xdr:row>
      <xdr:rowOff>83507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100034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140098</xdr:rowOff>
    </xdr:from>
    <xdr:to>
      <xdr:col>36</xdr:col>
      <xdr:colOff>165100</xdr:colOff>
      <xdr:row>55</xdr:row>
      <xdr:rowOff>70248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86775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71210</xdr:rowOff>
    </xdr:from>
    <xdr:to>
      <xdr:col>55</xdr:col>
      <xdr:colOff>0</xdr:colOff>
      <xdr:row>78</xdr:row>
      <xdr:rowOff>116154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72860"/>
          <a:ext cx="838200" cy="2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71210</xdr:rowOff>
    </xdr:from>
    <xdr:to>
      <xdr:col>50</xdr:col>
      <xdr:colOff>114300</xdr:colOff>
      <xdr:row>78</xdr:row>
      <xdr:rowOff>97867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72860"/>
          <a:ext cx="889000" cy="1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162737</xdr:rowOff>
    </xdr:from>
    <xdr:to>
      <xdr:col>45</xdr:col>
      <xdr:colOff>177800</xdr:colOff>
      <xdr:row>78</xdr:row>
      <xdr:rowOff>97867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64387"/>
          <a:ext cx="889000" cy="1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153315</xdr:rowOff>
    </xdr:from>
    <xdr:to>
      <xdr:col>41</xdr:col>
      <xdr:colOff>50800</xdr:colOff>
      <xdr:row>77</xdr:row>
      <xdr:rowOff>162737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54965"/>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132054</xdr:rowOff>
    </xdr:from>
    <xdr:to>
      <xdr:col>41</xdr:col>
      <xdr:colOff>101600</xdr:colOff>
      <xdr:row>78</xdr:row>
      <xdr:rowOff>62204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53331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65354</xdr:rowOff>
    </xdr:from>
    <xdr:to>
      <xdr:col>55</xdr:col>
      <xdr:colOff>50800</xdr:colOff>
      <xdr:row>78</xdr:row>
      <xdr:rowOff>166954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20410</xdr:rowOff>
    </xdr:from>
    <xdr:to>
      <xdr:col>50</xdr:col>
      <xdr:colOff>165100</xdr:colOff>
      <xdr:row>77</xdr:row>
      <xdr:rowOff>122010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138537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47067</xdr:rowOff>
    </xdr:from>
    <xdr:to>
      <xdr:col>46</xdr:col>
      <xdr:colOff>38100</xdr:colOff>
      <xdr:row>78</xdr:row>
      <xdr:rowOff>148667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139794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111937</xdr:rowOff>
    </xdr:from>
    <xdr:to>
      <xdr:col>41</xdr:col>
      <xdr:colOff>101600</xdr:colOff>
      <xdr:row>78</xdr:row>
      <xdr:rowOff>42087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58614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102515</xdr:rowOff>
    </xdr:from>
    <xdr:to>
      <xdr:col>36</xdr:col>
      <xdr:colOff>165100</xdr:colOff>
      <xdr:row>78</xdr:row>
      <xdr:rowOff>32665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23792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33164</xdr:rowOff>
    </xdr:from>
    <xdr:to>
      <xdr:col>55</xdr:col>
      <xdr:colOff>0</xdr:colOff>
      <xdr:row>97</xdr:row>
      <xdr:rowOff>42983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63814"/>
          <a:ext cx="8382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114280</xdr:rowOff>
    </xdr:from>
    <xdr:to>
      <xdr:col>50</xdr:col>
      <xdr:colOff>114300</xdr:colOff>
      <xdr:row>97</xdr:row>
      <xdr:rowOff>33164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73480"/>
          <a:ext cx="889000" cy="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114280</xdr:rowOff>
    </xdr:from>
    <xdr:to>
      <xdr:col>45</xdr:col>
      <xdr:colOff>177800</xdr:colOff>
      <xdr:row>97</xdr:row>
      <xdr:rowOff>86646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73480"/>
          <a:ext cx="889000" cy="1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81544</xdr:rowOff>
    </xdr:from>
    <xdr:to>
      <xdr:col>41</xdr:col>
      <xdr:colOff>50800</xdr:colOff>
      <xdr:row>97</xdr:row>
      <xdr:rowOff>86646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369294"/>
          <a:ext cx="889000" cy="3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71042</xdr:rowOff>
    </xdr:from>
    <xdr:to>
      <xdr:col>41</xdr:col>
      <xdr:colOff>101600</xdr:colOff>
      <xdr:row>98</xdr:row>
      <xdr:rowOff>1192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0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163769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163633</xdr:rowOff>
    </xdr:from>
    <xdr:to>
      <xdr:col>55</xdr:col>
      <xdr:colOff>50800</xdr:colOff>
      <xdr:row>97</xdr:row>
      <xdr:rowOff>93783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15060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153814</xdr:rowOff>
    </xdr:from>
    <xdr:to>
      <xdr:col>50</xdr:col>
      <xdr:colOff>165100</xdr:colOff>
      <xdr:row>97</xdr:row>
      <xdr:rowOff>83964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100491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63480</xdr:rowOff>
    </xdr:from>
    <xdr:to>
      <xdr:col>46</xdr:col>
      <xdr:colOff>38100</xdr:colOff>
      <xdr:row>96</xdr:row>
      <xdr:rowOff>165080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35846</xdr:rowOff>
    </xdr:from>
    <xdr:to>
      <xdr:col>41</xdr:col>
      <xdr:colOff>101600</xdr:colOff>
      <xdr:row>97</xdr:row>
      <xdr:rowOff>137446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153973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30744</xdr:rowOff>
    </xdr:from>
    <xdr:to>
      <xdr:col>36</xdr:col>
      <xdr:colOff>165100</xdr:colOff>
      <xdr:row>95</xdr:row>
      <xdr:rowOff>132344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148871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09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27457</xdr:rowOff>
    </xdr:from>
    <xdr:to>
      <xdr:col>85</xdr:col>
      <xdr:colOff>127000</xdr:colOff>
      <xdr:row>37</xdr:row>
      <xdr:rowOff>128651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71107"/>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27457</xdr:rowOff>
    </xdr:from>
    <xdr:to>
      <xdr:col>81</xdr:col>
      <xdr:colOff>50800</xdr:colOff>
      <xdr:row>38</xdr:row>
      <xdr:rowOff>32486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71107"/>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32486</xdr:rowOff>
    </xdr:from>
    <xdr:to>
      <xdr:col>76</xdr:col>
      <xdr:colOff>114300</xdr:colOff>
      <xdr:row>38</xdr:row>
      <xdr:rowOff>94742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47586"/>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73482</xdr:rowOff>
    </xdr:from>
    <xdr:to>
      <xdr:col>71</xdr:col>
      <xdr:colOff>177800</xdr:colOff>
      <xdr:row>38</xdr:row>
      <xdr:rowOff>94742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8858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126847</xdr:rowOff>
    </xdr:from>
    <xdr:to>
      <xdr:col>72</xdr:col>
      <xdr:colOff>38100</xdr:colOff>
      <xdr:row>39</xdr:row>
      <xdr:rowOff>56997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48124</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34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77851</xdr:rowOff>
    </xdr:from>
    <xdr:to>
      <xdr:col>85</xdr:col>
      <xdr:colOff>177800</xdr:colOff>
      <xdr:row>38</xdr:row>
      <xdr:rowOff>8001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100728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148107</xdr:rowOff>
    </xdr:from>
    <xdr:to>
      <xdr:col>81</xdr:col>
      <xdr:colOff>101600</xdr:colOff>
      <xdr:row>37</xdr:row>
      <xdr:rowOff>78257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94784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0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153137</xdr:rowOff>
    </xdr:from>
    <xdr:to>
      <xdr:col>76</xdr:col>
      <xdr:colOff>165100</xdr:colOff>
      <xdr:row>38</xdr:row>
      <xdr:rowOff>83286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99814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43942</xdr:rowOff>
    </xdr:from>
    <xdr:to>
      <xdr:col>72</xdr:col>
      <xdr:colOff>38100</xdr:colOff>
      <xdr:row>38</xdr:row>
      <xdr:rowOff>145542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162069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22682</xdr:rowOff>
    </xdr:from>
    <xdr:to>
      <xdr:col>67</xdr:col>
      <xdr:colOff>101600</xdr:colOff>
      <xdr:row>38</xdr:row>
      <xdr:rowOff>124282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140809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36716</xdr:rowOff>
    </xdr:from>
    <xdr:to>
      <xdr:col>85</xdr:col>
      <xdr:colOff>127000</xdr:colOff>
      <xdr:row>72</xdr:row>
      <xdr:rowOff>128594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381116"/>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10179</xdr:rowOff>
    </xdr:from>
    <xdr:to>
      <xdr:col>81</xdr:col>
      <xdr:colOff>50800</xdr:colOff>
      <xdr:row>72</xdr:row>
      <xdr:rowOff>36716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354579"/>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10179</xdr:rowOff>
    </xdr:from>
    <xdr:to>
      <xdr:col>76</xdr:col>
      <xdr:colOff>114300</xdr:colOff>
      <xdr:row>72</xdr:row>
      <xdr:rowOff>71806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354579"/>
          <a:ext cx="88900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71806</xdr:rowOff>
    </xdr:from>
    <xdr:to>
      <xdr:col>71</xdr:col>
      <xdr:colOff>177800</xdr:colOff>
      <xdr:row>72</xdr:row>
      <xdr:rowOff>85579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41620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165786</xdr:rowOff>
    </xdr:from>
    <xdr:to>
      <xdr:col>72</xdr:col>
      <xdr:colOff>38100</xdr:colOff>
      <xdr:row>75</xdr:row>
      <xdr:rowOff>95936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87063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77794</xdr:rowOff>
    </xdr:from>
    <xdr:to>
      <xdr:col>85</xdr:col>
      <xdr:colOff>177800</xdr:colOff>
      <xdr:row>73</xdr:row>
      <xdr:rowOff>7944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4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100671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2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157366</xdr:rowOff>
    </xdr:from>
    <xdr:to>
      <xdr:col>81</xdr:col>
      <xdr:colOff>101600</xdr:colOff>
      <xdr:row>72</xdr:row>
      <xdr:rowOff>87516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104043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1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130829</xdr:rowOff>
    </xdr:from>
    <xdr:to>
      <xdr:col>76</xdr:col>
      <xdr:colOff>165100</xdr:colOff>
      <xdr:row>72</xdr:row>
      <xdr:rowOff>60979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77506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0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21006</xdr:rowOff>
    </xdr:from>
    <xdr:to>
      <xdr:col>72</xdr:col>
      <xdr:colOff>38100</xdr:colOff>
      <xdr:row>72</xdr:row>
      <xdr:rowOff>122606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3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139133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1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34779</xdr:rowOff>
    </xdr:from>
    <xdr:to>
      <xdr:col>67</xdr:col>
      <xdr:colOff>101600</xdr:colOff>
      <xdr:row>72</xdr:row>
      <xdr:rowOff>136379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3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152906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1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111568</xdr:rowOff>
    </xdr:from>
    <xdr:to>
      <xdr:col>85</xdr:col>
      <xdr:colOff>127000</xdr:colOff>
      <xdr:row>98</xdr:row>
      <xdr:rowOff>117850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13668"/>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61903</xdr:rowOff>
    </xdr:from>
    <xdr:to>
      <xdr:col>81</xdr:col>
      <xdr:colOff>50800</xdr:colOff>
      <xdr:row>98</xdr:row>
      <xdr:rowOff>117850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64003"/>
          <a:ext cx="889000" cy="5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61903</xdr:rowOff>
    </xdr:from>
    <xdr:to>
      <xdr:col>76</xdr:col>
      <xdr:colOff>114300</xdr:colOff>
      <xdr:row>98</xdr:row>
      <xdr:rowOff>103929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64003"/>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103929</xdr:rowOff>
    </xdr:from>
    <xdr:to>
      <xdr:col>71</xdr:col>
      <xdr:colOff>177800</xdr:colOff>
      <xdr:row>98</xdr:row>
      <xdr:rowOff>122177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06029"/>
          <a:ext cx="8890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60768</xdr:rowOff>
    </xdr:from>
    <xdr:to>
      <xdr:col>85</xdr:col>
      <xdr:colOff>177800</xdr:colOff>
      <xdr:row>98</xdr:row>
      <xdr:rowOff>162368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67050</xdr:rowOff>
    </xdr:from>
    <xdr:to>
      <xdr:col>81</xdr:col>
      <xdr:colOff>101600</xdr:colOff>
      <xdr:row>98</xdr:row>
      <xdr:rowOff>168650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11103</xdr:rowOff>
    </xdr:from>
    <xdr:to>
      <xdr:col>76</xdr:col>
      <xdr:colOff>165100</xdr:colOff>
      <xdr:row>98</xdr:row>
      <xdr:rowOff>112703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8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53129</xdr:rowOff>
    </xdr:from>
    <xdr:to>
      <xdr:col>72</xdr:col>
      <xdr:colOff>38100</xdr:colOff>
      <xdr:row>98</xdr:row>
      <xdr:rowOff>154729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171256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3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71377</xdr:rowOff>
    </xdr:from>
    <xdr:to>
      <xdr:col>67</xdr:col>
      <xdr:colOff>101600</xdr:colOff>
      <xdr:row>99</xdr:row>
      <xdr:rowOff>1527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164104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156921</xdr:rowOff>
    </xdr:from>
    <xdr:to>
      <xdr:col>116</xdr:col>
      <xdr:colOff>63500</xdr:colOff>
      <xdr:row>37</xdr:row>
      <xdr:rowOff>168884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00571"/>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168884</xdr:rowOff>
    </xdr:from>
    <xdr:to>
      <xdr:col>111</xdr:col>
      <xdr:colOff>177800</xdr:colOff>
      <xdr:row>37</xdr:row>
      <xdr:rowOff>169266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1253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169266</xdr:rowOff>
    </xdr:from>
    <xdr:to>
      <xdr:col>107</xdr:col>
      <xdr:colOff>50800</xdr:colOff>
      <xdr:row>38</xdr:row>
      <xdr:rowOff>55423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1291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55423</xdr:rowOff>
    </xdr:from>
    <xdr:to>
      <xdr:col>102</xdr:col>
      <xdr:colOff>114300</xdr:colOff>
      <xdr:row>38</xdr:row>
      <xdr:rowOff>70358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7052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141927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106121</xdr:rowOff>
    </xdr:from>
    <xdr:to>
      <xdr:col>116</xdr:col>
      <xdr:colOff>114300</xdr:colOff>
      <xdr:row>38</xdr:row>
      <xdr:rowOff>36271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128998</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118085</xdr:rowOff>
    </xdr:from>
    <xdr:to>
      <xdr:col>112</xdr:col>
      <xdr:colOff>38100</xdr:colOff>
      <xdr:row>38</xdr:row>
      <xdr:rowOff>48234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64762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118466</xdr:rowOff>
    </xdr:from>
    <xdr:to>
      <xdr:col>107</xdr:col>
      <xdr:colOff>101600</xdr:colOff>
      <xdr:row>38</xdr:row>
      <xdr:rowOff>48616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65143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4623</xdr:rowOff>
    </xdr:from>
    <xdr:to>
      <xdr:col>102</xdr:col>
      <xdr:colOff>165100</xdr:colOff>
      <xdr:row>38</xdr:row>
      <xdr:rowOff>106223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122750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132025</xdr:rowOff>
    </xdr:from>
    <xdr:to>
      <xdr:col>116</xdr:col>
      <xdr:colOff>63500</xdr:colOff>
      <xdr:row>57</xdr:row>
      <xdr:rowOff>138100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04675"/>
          <a:ext cx="8382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132025</xdr:rowOff>
    </xdr:from>
    <xdr:to>
      <xdr:col>111</xdr:col>
      <xdr:colOff>177800</xdr:colOff>
      <xdr:row>57</xdr:row>
      <xdr:rowOff>140255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0467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140255</xdr:rowOff>
    </xdr:from>
    <xdr:to>
      <xdr:col>107</xdr:col>
      <xdr:colOff>50800</xdr:colOff>
      <xdr:row>57</xdr:row>
      <xdr:rowOff>156127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1290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156127</xdr:rowOff>
    </xdr:from>
    <xdr:to>
      <xdr:col>102</xdr:col>
      <xdr:colOff>114300</xdr:colOff>
      <xdr:row>57</xdr:row>
      <xdr:rowOff>162985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287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54447</xdr:rowOff>
    </xdr:from>
    <xdr:to>
      <xdr:col>102</xdr:col>
      <xdr:colOff>165100</xdr:colOff>
      <xdr:row>58</xdr:row>
      <xdr:rowOff>156047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147174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87300</xdr:rowOff>
    </xdr:from>
    <xdr:to>
      <xdr:col>116</xdr:col>
      <xdr:colOff>114300</xdr:colOff>
      <xdr:row>58</xdr:row>
      <xdr:rowOff>17450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110177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81225</xdr:rowOff>
    </xdr:from>
    <xdr:to>
      <xdr:col>112</xdr:col>
      <xdr:colOff>38100</xdr:colOff>
      <xdr:row>58</xdr:row>
      <xdr:rowOff>11375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27902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2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89455</xdr:rowOff>
    </xdr:from>
    <xdr:to>
      <xdr:col>107</xdr:col>
      <xdr:colOff>101600</xdr:colOff>
      <xdr:row>58</xdr:row>
      <xdr:rowOff>19605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36132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105327</xdr:rowOff>
    </xdr:from>
    <xdr:to>
      <xdr:col>102</xdr:col>
      <xdr:colOff>165100</xdr:colOff>
      <xdr:row>58</xdr:row>
      <xdr:rowOff>35477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52004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112185</xdr:rowOff>
    </xdr:from>
    <xdr:to>
      <xdr:col>98</xdr:col>
      <xdr:colOff>38100</xdr:colOff>
      <xdr:row>58</xdr:row>
      <xdr:rowOff>42335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58862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6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116024</xdr:rowOff>
    </xdr:from>
    <xdr:to>
      <xdr:col>116</xdr:col>
      <xdr:colOff>63500</xdr:colOff>
      <xdr:row>73</xdr:row>
      <xdr:rowOff>31834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460424"/>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31834</xdr:rowOff>
    </xdr:from>
    <xdr:to>
      <xdr:col>111</xdr:col>
      <xdr:colOff>177800</xdr:colOff>
      <xdr:row>73</xdr:row>
      <xdr:rowOff>33826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4768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33826</xdr:rowOff>
    </xdr:from>
    <xdr:to>
      <xdr:col>107</xdr:col>
      <xdr:colOff>50800</xdr:colOff>
      <xdr:row>73</xdr:row>
      <xdr:rowOff>82876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49676"/>
          <a:ext cx="889000" cy="4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82876</xdr:rowOff>
    </xdr:from>
    <xdr:to>
      <xdr:col>102</xdr:col>
      <xdr:colOff>114300</xdr:colOff>
      <xdr:row>74</xdr:row>
      <xdr:rowOff>16680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98726"/>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52030</xdr:rowOff>
    </xdr:from>
    <xdr:to>
      <xdr:col>102</xdr:col>
      <xdr:colOff>165100</xdr:colOff>
      <xdr:row>73</xdr:row>
      <xdr:rowOff>153630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144757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65224</xdr:rowOff>
    </xdr:from>
    <xdr:to>
      <xdr:col>116</xdr:col>
      <xdr:colOff>114300</xdr:colOff>
      <xdr:row>72</xdr:row>
      <xdr:rowOff>166824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88101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152484</xdr:rowOff>
    </xdr:from>
    <xdr:to>
      <xdr:col>112</xdr:col>
      <xdr:colOff>38100</xdr:colOff>
      <xdr:row>73</xdr:row>
      <xdr:rowOff>82634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99161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154476</xdr:rowOff>
    </xdr:from>
    <xdr:to>
      <xdr:col>107</xdr:col>
      <xdr:colOff>101600</xdr:colOff>
      <xdr:row>73</xdr:row>
      <xdr:rowOff>84626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101153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32076</xdr:rowOff>
    </xdr:from>
    <xdr:to>
      <xdr:col>102</xdr:col>
      <xdr:colOff>165100</xdr:colOff>
      <xdr:row>73</xdr:row>
      <xdr:rowOff>133676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150203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2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137330</xdr:rowOff>
    </xdr:from>
    <xdr:to>
      <xdr:col>98</xdr:col>
      <xdr:colOff>38100</xdr:colOff>
      <xdr:row>74</xdr:row>
      <xdr:rowOff>67480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58607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464,815</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73,725</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円となっており、類似団体と比較して高止まりの傾向である。これは、類似団体と比較し職員数が多いことや、職員構成の違いなどから平均給料が高いことが人件費を押し上げる主な要因となっている。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130,128</a:t>
          </a:r>
          <a:r>
            <a:rPr kumimoji="1" lang="ja-JP" altLang="en-US" sz="1100">
              <a:latin typeface="ＭＳ Ｐゴシック" panose="020B0600070205080204" pitchFamily="50" charset="-128"/>
              <a:ea typeface="ＭＳ Ｐゴシック" panose="020B0600070205080204" pitchFamily="50" charset="-128"/>
            </a:rPr>
            <a:t>円となっており、類似団体中でも高い水準となっている。これは、認定こども園運営事業や各種福祉サービス給付の増加などが主な要因である。今後も、社会保障関係経費の増加が見込まれるため、事業の精査等により扶助費の適正化に努め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47,864</a:t>
          </a:r>
          <a:r>
            <a:rPr kumimoji="1" lang="ja-JP" altLang="en-US" sz="1100">
              <a:latin typeface="ＭＳ Ｐゴシック" panose="020B0600070205080204" pitchFamily="50" charset="-128"/>
              <a:ea typeface="ＭＳ Ｐゴシック" panose="020B0600070205080204" pitchFamily="50" charset="-128"/>
            </a:rPr>
            <a:t>円となっている。近年類似団体と比較して住民一人当たりの普通建設事業費が高い状況にあったのは、主に中心市街地プロジェクト推進事業等の大型事業によるものであったが、平成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年度に施設が完成したことに伴い今年度は類似団体と同程度の水準となっている。今後については、大型事業（野口遵記念館、内藤記念館）等を行う予定であるため、増加傾向で推移すると見込んでいる。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58,583</a:t>
          </a:r>
          <a:r>
            <a:rPr kumimoji="1" lang="ja-JP" altLang="en-US" sz="1100">
              <a:latin typeface="ＭＳ Ｐゴシック" panose="020B0600070205080204" pitchFamily="50" charset="-128"/>
              <a:ea typeface="ＭＳ Ｐゴシック" panose="020B0600070205080204" pitchFamily="50" charset="-128"/>
            </a:rPr>
            <a:t>円と、類似団体中でも高い水準となっているが、市債発行額を元金償還額以内に抑制することにより、市債残高は着実に減少しており、今後も公債費の抑制に努める。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123,483
123,126
868.02
59,110,203
57,396,804
1,346,734
31,826,747
57,157,004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102362</xdr:rowOff>
    </xdr:from>
    <xdr:to>
      <xdr:col>24</xdr:col>
      <xdr:colOff>63500</xdr:colOff>
      <xdr:row>34</xdr:row>
      <xdr:rowOff>145796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16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145796</xdr:rowOff>
    </xdr:from>
    <xdr:to>
      <xdr:col>19</xdr:col>
      <xdr:colOff>177800</xdr:colOff>
      <xdr:row>34</xdr:row>
      <xdr:rowOff>164084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5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161798</xdr:rowOff>
    </xdr:from>
    <xdr:to>
      <xdr:col>15</xdr:col>
      <xdr:colOff>50800</xdr:colOff>
      <xdr:row>34</xdr:row>
      <xdr:rowOff>164084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9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161798</xdr:rowOff>
    </xdr:from>
    <xdr:to>
      <xdr:col>10</xdr:col>
      <xdr:colOff>114300</xdr:colOff>
      <xdr:row>35</xdr:row>
      <xdr:rowOff>55880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9648"/>
          <a:ext cx="8890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130810</xdr:rowOff>
    </xdr:from>
    <xdr:to>
      <xdr:col>10</xdr:col>
      <xdr:colOff>165100</xdr:colOff>
      <xdr:row>36</xdr:row>
      <xdr:rowOff>60960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52087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51562</xdr:rowOff>
    </xdr:from>
    <xdr:to>
      <xdr:col>24</xdr:col>
      <xdr:colOff>114300</xdr:colOff>
      <xdr:row>34</xdr:row>
      <xdr:rowOff>153162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74439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94996</xdr:rowOff>
    </xdr:from>
    <xdr:to>
      <xdr:col>20</xdr:col>
      <xdr:colOff>38100</xdr:colOff>
      <xdr:row>35</xdr:row>
      <xdr:rowOff>25146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113284</xdr:rowOff>
    </xdr:from>
    <xdr:to>
      <xdr:col>15</xdr:col>
      <xdr:colOff>101600</xdr:colOff>
      <xdr:row>35</xdr:row>
      <xdr:rowOff>43434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59961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110998</xdr:rowOff>
    </xdr:from>
    <xdr:to>
      <xdr:col>10</xdr:col>
      <xdr:colOff>165100</xdr:colOff>
      <xdr:row>34</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57675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5080</xdr:rowOff>
    </xdr:from>
    <xdr:to>
      <xdr:col>6</xdr:col>
      <xdr:colOff>38100</xdr:colOff>
      <xdr:row>35</xdr:row>
      <xdr:rowOff>106680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123207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120679</xdr:rowOff>
    </xdr:from>
    <xdr:to>
      <xdr:col>24</xdr:col>
      <xdr:colOff>63500</xdr:colOff>
      <xdr:row>58</xdr:row>
      <xdr:rowOff>123030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4779"/>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51664</xdr:rowOff>
    </xdr:from>
    <xdr:to>
      <xdr:col>19</xdr:col>
      <xdr:colOff>177800</xdr:colOff>
      <xdr:row>58</xdr:row>
      <xdr:rowOff>123030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5764"/>
          <a:ext cx="889000" cy="7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51664</xdr:rowOff>
    </xdr:from>
    <xdr:to>
      <xdr:col>15</xdr:col>
      <xdr:colOff>50800</xdr:colOff>
      <xdr:row>58</xdr:row>
      <xdr:rowOff>94618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5764"/>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60107</xdr:rowOff>
    </xdr:from>
    <xdr:to>
      <xdr:col>10</xdr:col>
      <xdr:colOff>114300</xdr:colOff>
      <xdr:row>58</xdr:row>
      <xdr:rowOff>94618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4207"/>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76990</xdr:rowOff>
    </xdr:from>
    <xdr:to>
      <xdr:col>10</xdr:col>
      <xdr:colOff>165100</xdr:colOff>
      <xdr:row>59</xdr:row>
      <xdr:rowOff>7140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169717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69879</xdr:rowOff>
    </xdr:from>
    <xdr:to>
      <xdr:col>24</xdr:col>
      <xdr:colOff>114300</xdr:colOff>
      <xdr:row>59</xdr:row>
      <xdr:rowOff>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72230</xdr:rowOff>
    </xdr:from>
    <xdr:to>
      <xdr:col>20</xdr:col>
      <xdr:colOff>38100</xdr:colOff>
      <xdr:row>59</xdr:row>
      <xdr:rowOff>2380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18907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864</xdr:rowOff>
    </xdr:from>
    <xdr:to>
      <xdr:col>15</xdr:col>
      <xdr:colOff>101600</xdr:colOff>
      <xdr:row>58</xdr:row>
      <xdr:rowOff>102464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118991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43818</xdr:rowOff>
    </xdr:from>
    <xdr:to>
      <xdr:col>10</xdr:col>
      <xdr:colOff>165100</xdr:colOff>
      <xdr:row>58</xdr:row>
      <xdr:rowOff>145418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161945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9307</xdr:rowOff>
    </xdr:from>
    <xdr:to>
      <xdr:col>6</xdr:col>
      <xdr:colOff>38100</xdr:colOff>
      <xdr:row>58</xdr:row>
      <xdr:rowOff>110907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127434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95776</xdr:rowOff>
    </xdr:from>
    <xdr:to>
      <xdr:col>24</xdr:col>
      <xdr:colOff>63500</xdr:colOff>
      <xdr:row>73</xdr:row>
      <xdr:rowOff>107065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11626"/>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107065</xdr:rowOff>
    </xdr:from>
    <xdr:to>
      <xdr:col>19</xdr:col>
      <xdr:colOff>177800</xdr:colOff>
      <xdr:row>73</xdr:row>
      <xdr:rowOff>140103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22915"/>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140103</xdr:rowOff>
    </xdr:from>
    <xdr:to>
      <xdr:col>15</xdr:col>
      <xdr:colOff>50800</xdr:colOff>
      <xdr:row>74</xdr:row>
      <xdr:rowOff>69345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55953"/>
          <a:ext cx="88900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69345</xdr:rowOff>
    </xdr:from>
    <xdr:to>
      <xdr:col>10</xdr:col>
      <xdr:colOff>114300</xdr:colOff>
      <xdr:row>74</xdr:row>
      <xdr:rowOff>123251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56645"/>
          <a:ext cx="889000" cy="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128023</xdr:rowOff>
    </xdr:from>
    <xdr:to>
      <xdr:col>10</xdr:col>
      <xdr:colOff>165100</xdr:colOff>
      <xdr:row>77</xdr:row>
      <xdr:rowOff>58173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49300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44976</xdr:rowOff>
    </xdr:from>
    <xdr:to>
      <xdr:col>24</xdr:col>
      <xdr:colOff>114300</xdr:colOff>
      <xdr:row>73</xdr:row>
      <xdr:rowOff>146576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67853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56265</xdr:rowOff>
    </xdr:from>
    <xdr:to>
      <xdr:col>20</xdr:col>
      <xdr:colOff>38100</xdr:colOff>
      <xdr:row>73</xdr:row>
      <xdr:rowOff>157865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89303</xdr:rowOff>
    </xdr:from>
    <xdr:to>
      <xdr:col>15</xdr:col>
      <xdr:colOff>101600</xdr:colOff>
      <xdr:row>74</xdr:row>
      <xdr:rowOff>19453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35980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8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18545</xdr:rowOff>
    </xdr:from>
    <xdr:to>
      <xdr:col>10</xdr:col>
      <xdr:colOff>165100</xdr:colOff>
      <xdr:row>74</xdr:row>
      <xdr:rowOff>120145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136672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8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72451</xdr:rowOff>
    </xdr:from>
    <xdr:to>
      <xdr:col>6</xdr:col>
      <xdr:colOff>38100</xdr:colOff>
      <xdr:row>75</xdr:row>
      <xdr:rowOff>2601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19128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3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6235</xdr:rowOff>
    </xdr:from>
    <xdr:to>
      <xdr:col>24</xdr:col>
      <xdr:colOff>63500</xdr:colOff>
      <xdr:row>97</xdr:row>
      <xdr:rowOff>8255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6885"/>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177800</xdr:colOff>
      <xdr:row>97</xdr:row>
      <xdr:rowOff>35483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8905"/>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35483</xdr:rowOff>
    </xdr:from>
    <xdr:to>
      <xdr:col>15</xdr:col>
      <xdr:colOff>50800</xdr:colOff>
      <xdr:row>97</xdr:row>
      <xdr:rowOff>41173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6133"/>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41173</xdr:rowOff>
    </xdr:from>
    <xdr:to>
      <xdr:col>10</xdr:col>
      <xdr:colOff>114300</xdr:colOff>
      <xdr:row>97</xdr:row>
      <xdr:rowOff>48591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182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103569</xdr:rowOff>
    </xdr:from>
    <xdr:to>
      <xdr:col>10</xdr:col>
      <xdr:colOff>165100</xdr:colOff>
      <xdr:row>97</xdr:row>
      <xdr:rowOff>33719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126885</xdr:rowOff>
    </xdr:from>
    <xdr:to>
      <xdr:col>24</xdr:col>
      <xdr:colOff>114300</xdr:colOff>
      <xdr:row>97</xdr:row>
      <xdr:rowOff>57035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105312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156133</xdr:rowOff>
    </xdr:from>
    <xdr:to>
      <xdr:col>15</xdr:col>
      <xdr:colOff>101600</xdr:colOff>
      <xdr:row>97</xdr:row>
      <xdr:rowOff>86283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77410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161823</xdr:rowOff>
    </xdr:from>
    <xdr:to>
      <xdr:col>10</xdr:col>
      <xdr:colOff>165100</xdr:colOff>
      <xdr:row>97</xdr:row>
      <xdr:rowOff>91973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83100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169241</xdr:rowOff>
    </xdr:from>
    <xdr:to>
      <xdr:col>6</xdr:col>
      <xdr:colOff>38100</xdr:colOff>
      <xdr:row>97</xdr:row>
      <xdr:rowOff>99391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90518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104953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195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104953</xdr:rowOff>
    </xdr:from>
    <xdr:to>
      <xdr:col>50</xdr:col>
      <xdr:colOff>114300</xdr:colOff>
      <xdr:row>38</xdr:row>
      <xdr:rowOff>105410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200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152502</xdr:rowOff>
    </xdr:from>
    <xdr:to>
      <xdr:col>45</xdr:col>
      <xdr:colOff>177800</xdr:colOff>
      <xdr:row>38</xdr:row>
      <xdr:rowOff>105410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96152"/>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84836</xdr:rowOff>
    </xdr:from>
    <xdr:to>
      <xdr:col>41</xdr:col>
      <xdr:colOff>50800</xdr:colOff>
      <xdr:row>37</xdr:row>
      <xdr:rowOff>152502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28486"/>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132791</xdr:rowOff>
    </xdr:from>
    <xdr:to>
      <xdr:col>41</xdr:col>
      <xdr:colOff>101600</xdr:colOff>
      <xdr:row>33</xdr:row>
      <xdr:rowOff>62941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1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79468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3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3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54153</xdr:rowOff>
    </xdr:from>
    <xdr:to>
      <xdr:col>50</xdr:col>
      <xdr:colOff>165100</xdr:colOff>
      <xdr:row>38</xdr:row>
      <xdr:rowOff>155753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146880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54610</xdr:rowOff>
    </xdr:from>
    <xdr:to>
      <xdr:col>46</xdr:col>
      <xdr:colOff>38100</xdr:colOff>
      <xdr:row>38</xdr:row>
      <xdr:rowOff>156210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147337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101702</xdr:rowOff>
    </xdr:from>
    <xdr:to>
      <xdr:col>41</xdr:col>
      <xdr:colOff>101600</xdr:colOff>
      <xdr:row>38</xdr:row>
      <xdr:rowOff>31852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22979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126763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50774</xdr:rowOff>
    </xdr:from>
    <xdr:to>
      <xdr:col>55</xdr:col>
      <xdr:colOff>0</xdr:colOff>
      <xdr:row>55</xdr:row>
      <xdr:rowOff>79807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80524"/>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50774</xdr:rowOff>
    </xdr:from>
    <xdr:to>
      <xdr:col>50</xdr:col>
      <xdr:colOff>114300</xdr:colOff>
      <xdr:row>55</xdr:row>
      <xdr:rowOff>77155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80524"/>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69108</xdr:rowOff>
    </xdr:from>
    <xdr:to>
      <xdr:col>45</xdr:col>
      <xdr:colOff>177800</xdr:colOff>
      <xdr:row>55</xdr:row>
      <xdr:rowOff>77155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49885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69108</xdr:rowOff>
    </xdr:from>
    <xdr:to>
      <xdr:col>41</xdr:col>
      <xdr:colOff>50800</xdr:colOff>
      <xdr:row>55</xdr:row>
      <xdr:rowOff>74092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98858"/>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112446</xdr:rowOff>
    </xdr:from>
    <xdr:to>
      <xdr:col>41</xdr:col>
      <xdr:colOff>101600</xdr:colOff>
      <xdr:row>57</xdr:row>
      <xdr:rowOff>42596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33723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0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143680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29007</xdr:rowOff>
    </xdr:from>
    <xdr:to>
      <xdr:col>55</xdr:col>
      <xdr:colOff>50800</xdr:colOff>
      <xdr:row>55</xdr:row>
      <xdr:rowOff>130607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51884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171424</xdr:rowOff>
    </xdr:from>
    <xdr:to>
      <xdr:col>50</xdr:col>
      <xdr:colOff>165100</xdr:colOff>
      <xdr:row>55</xdr:row>
      <xdr:rowOff>101574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118101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26355</xdr:rowOff>
    </xdr:from>
    <xdr:to>
      <xdr:col>46</xdr:col>
      <xdr:colOff>38100</xdr:colOff>
      <xdr:row>55</xdr:row>
      <xdr:rowOff>127955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144482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3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18308</xdr:rowOff>
    </xdr:from>
    <xdr:to>
      <xdr:col>41</xdr:col>
      <xdr:colOff>101600</xdr:colOff>
      <xdr:row>55</xdr:row>
      <xdr:rowOff>119908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136435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23292</xdr:rowOff>
    </xdr:from>
    <xdr:to>
      <xdr:col>36</xdr:col>
      <xdr:colOff>165100</xdr:colOff>
      <xdr:row>55</xdr:row>
      <xdr:rowOff>124892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111419</xdr:rowOff>
    </xdr:from>
    <xdr:to>
      <xdr:col>55</xdr:col>
      <xdr:colOff>0</xdr:colOff>
      <xdr:row>74</xdr:row>
      <xdr:rowOff>160437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112919"/>
          <a:ext cx="838200" cy="7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111419</xdr:rowOff>
    </xdr:from>
    <xdr:to>
      <xdr:col>50</xdr:col>
      <xdr:colOff>114300</xdr:colOff>
      <xdr:row>75</xdr:row>
      <xdr:rowOff>118669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112919"/>
          <a:ext cx="889000" cy="86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62270</xdr:rowOff>
    </xdr:from>
    <xdr:to>
      <xdr:col>45</xdr:col>
      <xdr:colOff>177800</xdr:colOff>
      <xdr:row>75</xdr:row>
      <xdr:rowOff>118669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21020"/>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62270</xdr:rowOff>
    </xdr:from>
    <xdr:to>
      <xdr:col>41</xdr:col>
      <xdr:colOff>50800</xdr:colOff>
      <xdr:row>76</xdr:row>
      <xdr:rowOff>100054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21020"/>
          <a:ext cx="889000" cy="2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64179</xdr:rowOff>
    </xdr:from>
    <xdr:to>
      <xdr:col>41</xdr:col>
      <xdr:colOff>101600</xdr:colOff>
      <xdr:row>77</xdr:row>
      <xdr:rowOff>165779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156906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109637</xdr:rowOff>
    </xdr:from>
    <xdr:to>
      <xdr:col>55</xdr:col>
      <xdr:colOff>50800</xdr:colOff>
      <xdr:row>75</xdr:row>
      <xdr:rowOff>39787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7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132514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60619</xdr:rowOff>
    </xdr:from>
    <xdr:to>
      <xdr:col>50</xdr:col>
      <xdr:colOff>165100</xdr:colOff>
      <xdr:row>70</xdr:row>
      <xdr:rowOff>162219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0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7296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18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67869</xdr:rowOff>
    </xdr:from>
    <xdr:to>
      <xdr:col>46</xdr:col>
      <xdr:colOff>38100</xdr:colOff>
      <xdr:row>75</xdr:row>
      <xdr:rowOff>169469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11470</xdr:rowOff>
    </xdr:from>
    <xdr:to>
      <xdr:col>41</xdr:col>
      <xdr:colOff>101600</xdr:colOff>
      <xdr:row>75</xdr:row>
      <xdr:rowOff>113070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129597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4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49254</xdr:rowOff>
    </xdr:from>
    <xdr:to>
      <xdr:col>36</xdr:col>
      <xdr:colOff>165100</xdr:colOff>
      <xdr:row>76</xdr:row>
      <xdr:rowOff>150854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167381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152915</xdr:rowOff>
    </xdr:from>
    <xdr:to>
      <xdr:col>55</xdr:col>
      <xdr:colOff>0</xdr:colOff>
      <xdr:row>97</xdr:row>
      <xdr:rowOff>53115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12115"/>
          <a:ext cx="8382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53115</xdr:rowOff>
    </xdr:from>
    <xdr:to>
      <xdr:col>50</xdr:col>
      <xdr:colOff>114300</xdr:colOff>
      <xdr:row>97</xdr:row>
      <xdr:rowOff>110679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3765"/>
          <a:ext cx="8890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39813</xdr:rowOff>
    </xdr:from>
    <xdr:to>
      <xdr:col>45</xdr:col>
      <xdr:colOff>177800</xdr:colOff>
      <xdr:row>97</xdr:row>
      <xdr:rowOff>110679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046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39813</xdr:rowOff>
    </xdr:from>
    <xdr:to>
      <xdr:col>41</xdr:col>
      <xdr:colOff>50800</xdr:colOff>
      <xdr:row>97</xdr:row>
      <xdr:rowOff>112235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0463"/>
          <a:ext cx="889000" cy="7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124964</xdr:rowOff>
    </xdr:from>
    <xdr:to>
      <xdr:col>41</xdr:col>
      <xdr:colOff>101600</xdr:colOff>
      <xdr:row>97</xdr:row>
      <xdr:rowOff>55114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8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71641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102115</xdr:rowOff>
    </xdr:from>
    <xdr:to>
      <xdr:col>55</xdr:col>
      <xdr:colOff>50800</xdr:colOff>
      <xdr:row>97</xdr:row>
      <xdr:rowOff>32265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124992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2315</xdr:rowOff>
    </xdr:from>
    <xdr:to>
      <xdr:col>50</xdr:col>
      <xdr:colOff>165100</xdr:colOff>
      <xdr:row>97</xdr:row>
      <xdr:rowOff>103915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95042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59879</xdr:rowOff>
    </xdr:from>
    <xdr:to>
      <xdr:col>46</xdr:col>
      <xdr:colOff>38100</xdr:colOff>
      <xdr:row>97</xdr:row>
      <xdr:rowOff>161479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152606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160463</xdr:rowOff>
    </xdr:from>
    <xdr:to>
      <xdr:col>41</xdr:col>
      <xdr:colOff>101600</xdr:colOff>
      <xdr:row>97</xdr:row>
      <xdr:rowOff>90613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61435</xdr:rowOff>
    </xdr:from>
    <xdr:to>
      <xdr:col>36</xdr:col>
      <xdr:colOff>165100</xdr:colOff>
      <xdr:row>97</xdr:row>
      <xdr:rowOff>163035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167259</xdr:rowOff>
    </xdr:from>
    <xdr:to>
      <xdr:col>85</xdr:col>
      <xdr:colOff>127000</xdr:colOff>
      <xdr:row>33</xdr:row>
      <xdr:rowOff>10160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82209"/>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10160</xdr:rowOff>
    </xdr:from>
    <xdr:to>
      <xdr:col>81</xdr:col>
      <xdr:colOff>50800</xdr:colOff>
      <xdr:row>33</xdr:row>
      <xdr:rowOff>118618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668010"/>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118618</xdr:rowOff>
    </xdr:from>
    <xdr:to>
      <xdr:col>76</xdr:col>
      <xdr:colOff>114300</xdr:colOff>
      <xdr:row>34</xdr:row>
      <xdr:rowOff>77216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76468"/>
          <a:ext cx="889000" cy="1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160401</xdr:rowOff>
    </xdr:from>
    <xdr:to>
      <xdr:col>71</xdr:col>
      <xdr:colOff>177800</xdr:colOff>
      <xdr:row>34</xdr:row>
      <xdr:rowOff>77216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303901"/>
          <a:ext cx="889000" cy="60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147955</xdr:rowOff>
    </xdr:from>
    <xdr:to>
      <xdr:col>72</xdr:col>
      <xdr:colOff>38100</xdr:colOff>
      <xdr:row>34</xdr:row>
      <xdr:rowOff>78105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94632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116459</xdr:rowOff>
    </xdr:from>
    <xdr:to>
      <xdr:col>85</xdr:col>
      <xdr:colOff>177800</xdr:colOff>
      <xdr:row>32</xdr:row>
      <xdr:rowOff>46609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4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139336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2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130810</xdr:rowOff>
    </xdr:from>
    <xdr:to>
      <xdr:col>81</xdr:col>
      <xdr:colOff>101600</xdr:colOff>
      <xdr:row>33</xdr:row>
      <xdr:rowOff>60960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77487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3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67818</xdr:rowOff>
    </xdr:from>
    <xdr:to>
      <xdr:col>76</xdr:col>
      <xdr:colOff>165100</xdr:colOff>
      <xdr:row>33</xdr:row>
      <xdr:rowOff>169418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14495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26416</xdr:rowOff>
    </xdr:from>
    <xdr:to>
      <xdr:col>72</xdr:col>
      <xdr:colOff>38100</xdr:colOff>
      <xdr:row>34</xdr:row>
      <xdr:rowOff>128016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119143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109601</xdr:rowOff>
    </xdr:from>
    <xdr:to>
      <xdr:col>67</xdr:col>
      <xdr:colOff>101600</xdr:colOff>
      <xdr:row>31</xdr:row>
      <xdr:rowOff>39751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56278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0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151264</xdr:rowOff>
    </xdr:from>
    <xdr:to>
      <xdr:col>85</xdr:col>
      <xdr:colOff>127000</xdr:colOff>
      <xdr:row>57</xdr:row>
      <xdr:rowOff>65634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52464"/>
          <a:ext cx="838200" cy="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111982</xdr:rowOff>
    </xdr:from>
    <xdr:to>
      <xdr:col>81</xdr:col>
      <xdr:colOff>50800</xdr:colOff>
      <xdr:row>56</xdr:row>
      <xdr:rowOff>151264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3182"/>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111982</xdr:rowOff>
    </xdr:from>
    <xdr:to>
      <xdr:col>76</xdr:col>
      <xdr:colOff>114300</xdr:colOff>
      <xdr:row>57</xdr:row>
      <xdr:rowOff>88150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13182"/>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71177</xdr:rowOff>
    </xdr:from>
    <xdr:to>
      <xdr:col>71</xdr:col>
      <xdr:colOff>177800</xdr:colOff>
      <xdr:row>57</xdr:row>
      <xdr:rowOff>88150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00927"/>
          <a:ext cx="889000" cy="3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26871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14834</xdr:rowOff>
    </xdr:from>
    <xdr:to>
      <xdr:col>85</xdr:col>
      <xdr:colOff>177800</xdr:colOff>
      <xdr:row>57</xdr:row>
      <xdr:rowOff>116434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164711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100464</xdr:rowOff>
    </xdr:from>
    <xdr:to>
      <xdr:col>81</xdr:col>
      <xdr:colOff>101600</xdr:colOff>
      <xdr:row>57</xdr:row>
      <xdr:rowOff>30614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47141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61182</xdr:rowOff>
    </xdr:from>
    <xdr:to>
      <xdr:col>76</xdr:col>
      <xdr:colOff>165100</xdr:colOff>
      <xdr:row>56</xdr:row>
      <xdr:rowOff>162782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37350</xdr:rowOff>
    </xdr:from>
    <xdr:to>
      <xdr:col>72</xdr:col>
      <xdr:colOff>38100</xdr:colOff>
      <xdr:row>57</xdr:row>
      <xdr:rowOff>138950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130077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20377</xdr:rowOff>
    </xdr:from>
    <xdr:to>
      <xdr:col>67</xdr:col>
      <xdr:colOff>101600</xdr:colOff>
      <xdr:row>55</xdr:row>
      <xdr:rowOff>121977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138504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27457</xdr:rowOff>
    </xdr:from>
    <xdr:to>
      <xdr:col>85</xdr:col>
      <xdr:colOff>127000</xdr:colOff>
      <xdr:row>77</xdr:row>
      <xdr:rowOff>128651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29107"/>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27457</xdr:rowOff>
    </xdr:from>
    <xdr:to>
      <xdr:col>81</xdr:col>
      <xdr:colOff>50800</xdr:colOff>
      <xdr:row>78</xdr:row>
      <xdr:rowOff>32486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29107"/>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32486</xdr:rowOff>
    </xdr:from>
    <xdr:to>
      <xdr:col>76</xdr:col>
      <xdr:colOff>114300</xdr:colOff>
      <xdr:row>78</xdr:row>
      <xdr:rowOff>94742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05586"/>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73482</xdr:rowOff>
    </xdr:from>
    <xdr:to>
      <xdr:col>71</xdr:col>
      <xdr:colOff>177800</xdr:colOff>
      <xdr:row>78</xdr:row>
      <xdr:rowOff>94742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4658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126848</xdr:rowOff>
    </xdr:from>
    <xdr:to>
      <xdr:col>72</xdr:col>
      <xdr:colOff>38100</xdr:colOff>
      <xdr:row>79</xdr:row>
      <xdr:rowOff>56998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48125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77851</xdr:rowOff>
    </xdr:from>
    <xdr:to>
      <xdr:col>85</xdr:col>
      <xdr:colOff>177800</xdr:colOff>
      <xdr:row>78</xdr:row>
      <xdr:rowOff>8001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100728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148107</xdr:rowOff>
    </xdr:from>
    <xdr:to>
      <xdr:col>81</xdr:col>
      <xdr:colOff>101600</xdr:colOff>
      <xdr:row>77</xdr:row>
      <xdr:rowOff>78257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94784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153136</xdr:rowOff>
    </xdr:from>
    <xdr:to>
      <xdr:col>76</xdr:col>
      <xdr:colOff>165100</xdr:colOff>
      <xdr:row>78</xdr:row>
      <xdr:rowOff>83286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99813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43942</xdr:rowOff>
    </xdr:from>
    <xdr:to>
      <xdr:col>72</xdr:col>
      <xdr:colOff>38100</xdr:colOff>
      <xdr:row>78</xdr:row>
      <xdr:rowOff>145542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162069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22682</xdr:rowOff>
    </xdr:from>
    <xdr:to>
      <xdr:col>67</xdr:col>
      <xdr:colOff>101600</xdr:colOff>
      <xdr:row>78</xdr:row>
      <xdr:rowOff>124282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140809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36716</xdr:rowOff>
    </xdr:from>
    <xdr:to>
      <xdr:col>85</xdr:col>
      <xdr:colOff>127000</xdr:colOff>
      <xdr:row>92</xdr:row>
      <xdr:rowOff>128594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810116"/>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10179</xdr:rowOff>
    </xdr:from>
    <xdr:to>
      <xdr:col>81</xdr:col>
      <xdr:colOff>50800</xdr:colOff>
      <xdr:row>92</xdr:row>
      <xdr:rowOff>36716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783579"/>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10179</xdr:rowOff>
    </xdr:from>
    <xdr:to>
      <xdr:col>76</xdr:col>
      <xdr:colOff>114300</xdr:colOff>
      <xdr:row>92</xdr:row>
      <xdr:rowOff>71806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783579"/>
          <a:ext cx="88900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71806</xdr:rowOff>
    </xdr:from>
    <xdr:to>
      <xdr:col>71</xdr:col>
      <xdr:colOff>177800</xdr:colOff>
      <xdr:row>92</xdr:row>
      <xdr:rowOff>85579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845206"/>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165767</xdr:rowOff>
    </xdr:from>
    <xdr:to>
      <xdr:col>72</xdr:col>
      <xdr:colOff>38100</xdr:colOff>
      <xdr:row>95</xdr:row>
      <xdr:rowOff>95917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87044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77794</xdr:rowOff>
    </xdr:from>
    <xdr:to>
      <xdr:col>85</xdr:col>
      <xdr:colOff>177800</xdr:colOff>
      <xdr:row>93</xdr:row>
      <xdr:rowOff>7944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100671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157366</xdr:rowOff>
    </xdr:from>
    <xdr:to>
      <xdr:col>81</xdr:col>
      <xdr:colOff>101600</xdr:colOff>
      <xdr:row>92</xdr:row>
      <xdr:rowOff>87516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7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104043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5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130829</xdr:rowOff>
    </xdr:from>
    <xdr:to>
      <xdr:col>76</xdr:col>
      <xdr:colOff>165100</xdr:colOff>
      <xdr:row>92</xdr:row>
      <xdr:rowOff>60979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77506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21006</xdr:rowOff>
    </xdr:from>
    <xdr:to>
      <xdr:col>72</xdr:col>
      <xdr:colOff>38100</xdr:colOff>
      <xdr:row>92</xdr:row>
      <xdr:rowOff>122606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7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139133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5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34779</xdr:rowOff>
    </xdr:from>
    <xdr:to>
      <xdr:col>67</xdr:col>
      <xdr:colOff>101600</xdr:colOff>
      <xdr:row>92</xdr:row>
      <xdr:rowOff>136379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8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152906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5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61468</xdr:rowOff>
    </xdr:from>
    <xdr:to>
      <xdr:col>102</xdr:col>
      <xdr:colOff>165100</xdr:colOff>
      <xdr:row>37</xdr:row>
      <xdr:rowOff>163068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8145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49,985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ポイント増加している。これは、地域づくり推進事業基金積立金が増加したことが主な要因である。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184,785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ポイント増加している。これは、臨時福祉給付金支給事業の事業完了など民生費自体は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ポイント減少しているが、人口減少により分母が減少したことが主な要因である。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24,365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ポイント減少している。これは、中心市街地プロジェクト推進事業における複合施設の完成に伴う反動減により減少したことが主な要因である。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18,833</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ポイント増加している。これは消防署南分署建設事業が増加したことが主な要因である。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58,583</a:t>
          </a:r>
          <a:r>
            <a:rPr kumimoji="1" lang="ja-JP" altLang="en-US" sz="1300">
              <a:latin typeface="ＭＳ Ｐゴシック" panose="020B0600070205080204" pitchFamily="50" charset="-128"/>
              <a:ea typeface="ＭＳ Ｐゴシック" panose="020B0600070205080204" pitchFamily="50" charset="-128"/>
            </a:rPr>
            <a:t>円と、類似団体で高い水準となっているが、市債発行額を元金償還額以内に抑制することにより、市債残高は着実に減少しており、今後も公債費の抑制に努める。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財政調整基金については、合併後の長期的な見通しのもとに、財政健全化の取組を着実に実行したことによる決算剰余金を中心に積み立ててきたが、取崩額が積立額を上回ったため、Ｈ</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引き続き残高が減少している。しかし合併算定替適用期間終了の影響により、地方交付税が減少しているなど標準財政規模も減少しているため、財政調整基金残高の標準財政規模比は前年度比より増加している。収支の安定性を保つため、歳入歳出での行財政改革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宮崎県延岡市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年度決算において、全ての会計で赤字は生じていない。</a:t>
          </a:r>
        </a:p>
        <a:p>
          <a:r>
            <a:rPr kumimoji="1" lang="ja-JP" altLang="en-US" sz="1400">
              <a:latin typeface="ＭＳ ゴシック" pitchFamily="49" charset="-128"/>
              <a:ea typeface="ＭＳ ゴシック" pitchFamily="49" charset="-128"/>
            </a:rPr>
            <a:t>　水道事業会計においては、料金改定などに伴い実質黒字額が増加している。</a:t>
          </a:r>
        </a:p>
        <a:p>
          <a:r>
            <a:rPr kumimoji="1" lang="ja-JP" altLang="en-US" sz="1400">
              <a:latin typeface="ＭＳ ゴシック" pitchFamily="49" charset="-128"/>
              <a:ea typeface="ＭＳ ゴシック" pitchFamily="49" charset="-128"/>
            </a:rPr>
            <a:t>　連結実質黒字額は増加しているが、今後も本格的な少子高齢化社会の到来による社会保障関係経費の増加や、歳入の根幹である普通交付税の合併算定替適用期間終了に伴う段階的な縮減などの懸念が見込まれるため、市税の課税客体の把握に努めながら、使用料等も含めた収納率向上を図り、自主財源を確保するとともに、歳出の見直しなど各会計で適正な財政運営、企業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1" customWidth="1"/>
    <col min="12" max="12" width="2.21875" style="181" customWidth="1"/>
    <col min="13" max="17" width="2.33203125" style="181" customWidth="1"/>
    <col min="18" max="119" width="2.109375" style="181" customWidth="1"/>
    <col min="120" max="16384" width="0" style="181" hidden="1"/>
  </cols>
  <sheetData>
    <row r="1" spans="1:119" ht="33" customHeight="1" x14ac:dyDescent="0.2">
      <c r="A1" s="179"/>
      <c r="B1" s="435" t="s">
        <v>79</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 thickBot="1" x14ac:dyDescent="0.25">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436" t="s">
        <v>81</v>
      </c>
      <c r="C3" s="437"/>
      <c r="D3" s="437"/>
      <c r="E3" s="438"/>
      <c r="F3" s="438"/>
      <c r="G3" s="438"/>
      <c r="H3" s="438"/>
      <c r="I3" s="438"/>
      <c r="J3" s="438"/>
      <c r="K3" s="438"/>
      <c r="L3" s="438" t="s">
        <v>82</v>
      </c>
      <c r="M3" s="438"/>
      <c r="N3" s="438"/>
      <c r="O3" s="438"/>
      <c r="P3" s="438"/>
      <c r="Q3" s="438"/>
      <c r="R3" s="445"/>
      <c r="S3" s="445"/>
      <c r="T3" s="445"/>
      <c r="U3" s="445"/>
      <c r="V3" s="446"/>
      <c r="W3" s="420" t="s">
        <v>83</v>
      </c>
      <c r="X3" s="421"/>
      <c r="Y3" s="421"/>
      <c r="Z3" s="421"/>
      <c r="AA3" s="421"/>
      <c r="AB3" s="437"/>
      <c r="AC3" s="445" t="s">
        <v>84</v>
      </c>
      <c r="AD3" s="421"/>
      <c r="AE3" s="421"/>
      <c r="AF3" s="421"/>
      <c r="AG3" s="421"/>
      <c r="AH3" s="421"/>
      <c r="AI3" s="421"/>
      <c r="AJ3" s="421"/>
      <c r="AK3" s="421"/>
      <c r="AL3" s="422"/>
      <c r="AM3" s="420" t="s">
        <v>85</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86</v>
      </c>
      <c r="BO3" s="421"/>
      <c r="BP3" s="421"/>
      <c r="BQ3" s="421"/>
      <c r="BR3" s="421"/>
      <c r="BS3" s="421"/>
      <c r="BT3" s="421"/>
      <c r="BU3" s="422"/>
      <c r="BV3" s="420" t="s">
        <v>87</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88</v>
      </c>
      <c r="CU3" s="421"/>
      <c r="CV3" s="421"/>
      <c r="CW3" s="421"/>
      <c r="CX3" s="421"/>
      <c r="CY3" s="421"/>
      <c r="CZ3" s="421"/>
      <c r="DA3" s="422"/>
      <c r="DB3" s="420" t="s">
        <v>89</v>
      </c>
      <c r="DC3" s="421"/>
      <c r="DD3" s="421"/>
      <c r="DE3" s="421"/>
      <c r="DF3" s="421"/>
      <c r="DG3" s="421"/>
      <c r="DH3" s="421"/>
      <c r="DI3" s="422"/>
      <c r="DJ3" s="179"/>
      <c r="DK3" s="179"/>
      <c r="DL3" s="179"/>
      <c r="DM3" s="179"/>
      <c r="DN3" s="179"/>
      <c r="DO3" s="179"/>
    </row>
    <row r="4" spans="1:119" ht="18.75" customHeight="1" x14ac:dyDescent="0.2">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90</v>
      </c>
      <c r="AZ4" s="424"/>
      <c r="BA4" s="424"/>
      <c r="BB4" s="424"/>
      <c r="BC4" s="424"/>
      <c r="BD4" s="424"/>
      <c r="BE4" s="424"/>
      <c r="BF4" s="424"/>
      <c r="BG4" s="424"/>
      <c r="BH4" s="424"/>
      <c r="BI4" s="424"/>
      <c r="BJ4" s="424"/>
      <c r="BK4" s="424"/>
      <c r="BL4" s="424"/>
      <c r="BM4" s="425"/>
      <c r="BN4" s="426">
        <v>59110203</v>
      </c>
      <c r="BO4" s="427"/>
      <c r="BP4" s="427"/>
      <c r="BQ4" s="427"/>
      <c r="BR4" s="427"/>
      <c r="BS4" s="427"/>
      <c r="BT4" s="427"/>
      <c r="BU4" s="428"/>
      <c r="BV4" s="426">
        <v>62791360</v>
      </c>
      <c r="BW4" s="427"/>
      <c r="BX4" s="427"/>
      <c r="BY4" s="427"/>
      <c r="BZ4" s="427"/>
      <c r="CA4" s="427"/>
      <c r="CB4" s="427"/>
      <c r="CC4" s="428"/>
      <c r="CD4" s="429" t="s">
        <v>91</v>
      </c>
      <c r="CE4" s="430"/>
      <c r="CF4" s="430"/>
      <c r="CG4" s="430"/>
      <c r="CH4" s="430"/>
      <c r="CI4" s="430"/>
      <c r="CJ4" s="430"/>
      <c r="CK4" s="430"/>
      <c r="CL4" s="430"/>
      <c r="CM4" s="430"/>
      <c r="CN4" s="430"/>
      <c r="CO4" s="430"/>
      <c r="CP4" s="430"/>
      <c r="CQ4" s="430"/>
      <c r="CR4" s="430"/>
      <c r="CS4" s="431"/>
      <c r="CT4" s="432">
        <v>4.2</v>
      </c>
      <c r="CU4" s="433"/>
      <c r="CV4" s="433"/>
      <c r="CW4" s="433"/>
      <c r="CX4" s="433"/>
      <c r="CY4" s="433"/>
      <c r="CZ4" s="433"/>
      <c r="DA4" s="434"/>
      <c r="DB4" s="432">
        <v>4.3</v>
      </c>
      <c r="DC4" s="433"/>
      <c r="DD4" s="433"/>
      <c r="DE4" s="433"/>
      <c r="DF4" s="433"/>
      <c r="DG4" s="433"/>
      <c r="DH4" s="433"/>
      <c r="DI4" s="434"/>
      <c r="DJ4" s="179"/>
      <c r="DK4" s="179"/>
      <c r="DL4" s="179"/>
      <c r="DM4" s="179"/>
      <c r="DN4" s="179"/>
      <c r="DO4" s="179"/>
    </row>
    <row r="5" spans="1:119" ht="18.75" customHeight="1" x14ac:dyDescent="0.2">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92</v>
      </c>
      <c r="AN5" s="493"/>
      <c r="AO5" s="493"/>
      <c r="AP5" s="493"/>
      <c r="AQ5" s="493"/>
      <c r="AR5" s="493"/>
      <c r="AS5" s="493"/>
      <c r="AT5" s="494"/>
      <c r="AU5" s="495" t="s">
        <v>93</v>
      </c>
      <c r="AV5" s="496"/>
      <c r="AW5" s="496"/>
      <c r="AX5" s="496"/>
      <c r="AY5" s="497" t="s">
        <v>94</v>
      </c>
      <c r="AZ5" s="498"/>
      <c r="BA5" s="498"/>
      <c r="BB5" s="498"/>
      <c r="BC5" s="498"/>
      <c r="BD5" s="498"/>
      <c r="BE5" s="498"/>
      <c r="BF5" s="498"/>
      <c r="BG5" s="498"/>
      <c r="BH5" s="498"/>
      <c r="BI5" s="498"/>
      <c r="BJ5" s="498"/>
      <c r="BK5" s="498"/>
      <c r="BL5" s="498"/>
      <c r="BM5" s="499"/>
      <c r="BN5" s="463">
        <v>57396804</v>
      </c>
      <c r="BO5" s="464"/>
      <c r="BP5" s="464"/>
      <c r="BQ5" s="464"/>
      <c r="BR5" s="464"/>
      <c r="BS5" s="464"/>
      <c r="BT5" s="464"/>
      <c r="BU5" s="465"/>
      <c r="BV5" s="463">
        <v>61128287</v>
      </c>
      <c r="BW5" s="464"/>
      <c r="BX5" s="464"/>
      <c r="BY5" s="464"/>
      <c r="BZ5" s="464"/>
      <c r="CA5" s="464"/>
      <c r="CB5" s="464"/>
      <c r="CC5" s="465"/>
      <c r="CD5" s="466" t="s">
        <v>95</v>
      </c>
      <c r="CE5" s="467"/>
      <c r="CF5" s="467"/>
      <c r="CG5" s="467"/>
      <c r="CH5" s="467"/>
      <c r="CI5" s="467"/>
      <c r="CJ5" s="467"/>
      <c r="CK5" s="467"/>
      <c r="CL5" s="467"/>
      <c r="CM5" s="467"/>
      <c r="CN5" s="467"/>
      <c r="CO5" s="467"/>
      <c r="CP5" s="467"/>
      <c r="CQ5" s="467"/>
      <c r="CR5" s="467"/>
      <c r="CS5" s="468"/>
      <c r="CT5" s="460">
        <v>92.2</v>
      </c>
      <c r="CU5" s="461"/>
      <c r="CV5" s="461"/>
      <c r="CW5" s="461"/>
      <c r="CX5" s="461"/>
      <c r="CY5" s="461"/>
      <c r="CZ5" s="461"/>
      <c r="DA5" s="462"/>
      <c r="DB5" s="460">
        <v>93.4</v>
      </c>
      <c r="DC5" s="461"/>
      <c r="DD5" s="461"/>
      <c r="DE5" s="461"/>
      <c r="DF5" s="461"/>
      <c r="DG5" s="461"/>
      <c r="DH5" s="461"/>
      <c r="DI5" s="462"/>
      <c r="DJ5" s="179"/>
      <c r="DK5" s="179"/>
      <c r="DL5" s="179"/>
      <c r="DM5" s="179"/>
      <c r="DN5" s="179"/>
      <c r="DO5" s="179"/>
    </row>
    <row r="6" spans="1:119" ht="18.75" customHeight="1" x14ac:dyDescent="0.2">
      <c r="A6" s="180"/>
      <c r="B6" s="469" t="s">
        <v>96</v>
      </c>
      <c r="C6" s="470"/>
      <c r="D6" s="470"/>
      <c r="E6" s="471"/>
      <c r="F6" s="471"/>
      <c r="G6" s="471"/>
      <c r="H6" s="471"/>
      <c r="I6" s="471"/>
      <c r="J6" s="471"/>
      <c r="K6" s="471"/>
      <c r="L6" s="471" t="s">
        <v>97</v>
      </c>
      <c r="M6" s="471"/>
      <c r="N6" s="471"/>
      <c r="O6" s="471"/>
      <c r="P6" s="471"/>
      <c r="Q6" s="471"/>
      <c r="R6" s="475"/>
      <c r="S6" s="475"/>
      <c r="T6" s="475"/>
      <c r="U6" s="475"/>
      <c r="V6" s="476"/>
      <c r="W6" s="479" t="s">
        <v>98</v>
      </c>
      <c r="X6" s="480"/>
      <c r="Y6" s="480"/>
      <c r="Z6" s="480"/>
      <c r="AA6" s="480"/>
      <c r="AB6" s="470"/>
      <c r="AC6" s="483" t="s">
        <v>99</v>
      </c>
      <c r="AD6" s="484"/>
      <c r="AE6" s="484"/>
      <c r="AF6" s="484"/>
      <c r="AG6" s="484"/>
      <c r="AH6" s="484"/>
      <c r="AI6" s="484"/>
      <c r="AJ6" s="484"/>
      <c r="AK6" s="484"/>
      <c r="AL6" s="485"/>
      <c r="AM6" s="492" t="s">
        <v>100</v>
      </c>
      <c r="AN6" s="493"/>
      <c r="AO6" s="493"/>
      <c r="AP6" s="493"/>
      <c r="AQ6" s="493"/>
      <c r="AR6" s="493"/>
      <c r="AS6" s="493"/>
      <c r="AT6" s="494"/>
      <c r="AU6" s="495" t="s">
        <v>101</v>
      </c>
      <c r="AV6" s="496"/>
      <c r="AW6" s="496"/>
      <c r="AX6" s="496"/>
      <c r="AY6" s="497" t="s">
        <v>102</v>
      </c>
      <c r="AZ6" s="498"/>
      <c r="BA6" s="498"/>
      <c r="BB6" s="498"/>
      <c r="BC6" s="498"/>
      <c r="BD6" s="498"/>
      <c r="BE6" s="498"/>
      <c r="BF6" s="498"/>
      <c r="BG6" s="498"/>
      <c r="BH6" s="498"/>
      <c r="BI6" s="498"/>
      <c r="BJ6" s="498"/>
      <c r="BK6" s="498"/>
      <c r="BL6" s="498"/>
      <c r="BM6" s="499"/>
      <c r="BN6" s="463">
        <v>1713399</v>
      </c>
      <c r="BO6" s="464"/>
      <c r="BP6" s="464"/>
      <c r="BQ6" s="464"/>
      <c r="BR6" s="464"/>
      <c r="BS6" s="464"/>
      <c r="BT6" s="464"/>
      <c r="BU6" s="465"/>
      <c r="BV6" s="463">
        <v>1663073</v>
      </c>
      <c r="BW6" s="464"/>
      <c r="BX6" s="464"/>
      <c r="BY6" s="464"/>
      <c r="BZ6" s="464"/>
      <c r="CA6" s="464"/>
      <c r="CB6" s="464"/>
      <c r="CC6" s="465"/>
      <c r="CD6" s="466" t="s">
        <v>103</v>
      </c>
      <c r="CE6" s="467"/>
      <c r="CF6" s="467"/>
      <c r="CG6" s="467"/>
      <c r="CH6" s="467"/>
      <c r="CI6" s="467"/>
      <c r="CJ6" s="467"/>
      <c r="CK6" s="467"/>
      <c r="CL6" s="467"/>
      <c r="CM6" s="467"/>
      <c r="CN6" s="467"/>
      <c r="CO6" s="467"/>
      <c r="CP6" s="467"/>
      <c r="CQ6" s="467"/>
      <c r="CR6" s="467"/>
      <c r="CS6" s="468"/>
      <c r="CT6" s="500">
        <v>97.2</v>
      </c>
      <c r="CU6" s="501"/>
      <c r="CV6" s="501"/>
      <c r="CW6" s="501"/>
      <c r="CX6" s="501"/>
      <c r="CY6" s="501"/>
      <c r="CZ6" s="501"/>
      <c r="DA6" s="502"/>
      <c r="DB6" s="500">
        <v>98.5</v>
      </c>
      <c r="DC6" s="501"/>
      <c r="DD6" s="501"/>
      <c r="DE6" s="501"/>
      <c r="DF6" s="501"/>
      <c r="DG6" s="501"/>
      <c r="DH6" s="501"/>
      <c r="DI6" s="502"/>
      <c r="DJ6" s="179"/>
      <c r="DK6" s="179"/>
      <c r="DL6" s="179"/>
      <c r="DM6" s="179"/>
      <c r="DN6" s="179"/>
      <c r="DO6" s="179"/>
    </row>
    <row r="7" spans="1:119" ht="18.75" customHeight="1" x14ac:dyDescent="0.2">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104</v>
      </c>
      <c r="AN7" s="493"/>
      <c r="AO7" s="493"/>
      <c r="AP7" s="493"/>
      <c r="AQ7" s="493"/>
      <c r="AR7" s="493"/>
      <c r="AS7" s="493"/>
      <c r="AT7" s="494"/>
      <c r="AU7" s="495" t="s">
        <v>101</v>
      </c>
      <c r="AV7" s="496"/>
      <c r="AW7" s="496"/>
      <c r="AX7" s="496"/>
      <c r="AY7" s="497" t="s">
        <v>105</v>
      </c>
      <c r="AZ7" s="498"/>
      <c r="BA7" s="498"/>
      <c r="BB7" s="498"/>
      <c r="BC7" s="498"/>
      <c r="BD7" s="498"/>
      <c r="BE7" s="498"/>
      <c r="BF7" s="498"/>
      <c r="BG7" s="498"/>
      <c r="BH7" s="498"/>
      <c r="BI7" s="498"/>
      <c r="BJ7" s="498"/>
      <c r="BK7" s="498"/>
      <c r="BL7" s="498"/>
      <c r="BM7" s="499"/>
      <c r="BN7" s="463">
        <v>366665</v>
      </c>
      <c r="BO7" s="464"/>
      <c r="BP7" s="464"/>
      <c r="BQ7" s="464"/>
      <c r="BR7" s="464"/>
      <c r="BS7" s="464"/>
      <c r="BT7" s="464"/>
      <c r="BU7" s="465"/>
      <c r="BV7" s="463">
        <v>262951</v>
      </c>
      <c r="BW7" s="464"/>
      <c r="BX7" s="464"/>
      <c r="BY7" s="464"/>
      <c r="BZ7" s="464"/>
      <c r="CA7" s="464"/>
      <c r="CB7" s="464"/>
      <c r="CC7" s="465"/>
      <c r="CD7" s="466" t="s">
        <v>106</v>
      </c>
      <c r="CE7" s="467"/>
      <c r="CF7" s="467"/>
      <c r="CG7" s="467"/>
      <c r="CH7" s="467"/>
      <c r="CI7" s="467"/>
      <c r="CJ7" s="467"/>
      <c r="CK7" s="467"/>
      <c r="CL7" s="467"/>
      <c r="CM7" s="467"/>
      <c r="CN7" s="467"/>
      <c r="CO7" s="467"/>
      <c r="CP7" s="467"/>
      <c r="CQ7" s="467"/>
      <c r="CR7" s="467"/>
      <c r="CS7" s="468"/>
      <c r="CT7" s="463">
        <v>31826747</v>
      </c>
      <c r="CU7" s="464"/>
      <c r="CV7" s="464"/>
      <c r="CW7" s="464"/>
      <c r="CX7" s="464"/>
      <c r="CY7" s="464"/>
      <c r="CZ7" s="464"/>
      <c r="DA7" s="465"/>
      <c r="DB7" s="463">
        <v>32293134</v>
      </c>
      <c r="DC7" s="464"/>
      <c r="DD7" s="464"/>
      <c r="DE7" s="464"/>
      <c r="DF7" s="464"/>
      <c r="DG7" s="464"/>
      <c r="DH7" s="464"/>
      <c r="DI7" s="465"/>
      <c r="DJ7" s="179"/>
      <c r="DK7" s="179"/>
      <c r="DL7" s="179"/>
      <c r="DM7" s="179"/>
      <c r="DN7" s="179"/>
      <c r="DO7" s="179"/>
    </row>
    <row r="8" spans="1:119" ht="18.75" customHeight="1" thickBot="1" x14ac:dyDescent="0.25">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107</v>
      </c>
      <c r="AN8" s="493"/>
      <c r="AO8" s="493"/>
      <c r="AP8" s="493"/>
      <c r="AQ8" s="493"/>
      <c r="AR8" s="493"/>
      <c r="AS8" s="493"/>
      <c r="AT8" s="494"/>
      <c r="AU8" s="495" t="s">
        <v>93</v>
      </c>
      <c r="AV8" s="496"/>
      <c r="AW8" s="496"/>
      <c r="AX8" s="496"/>
      <c r="AY8" s="497" t="s">
        <v>108</v>
      </c>
      <c r="AZ8" s="498"/>
      <c r="BA8" s="498"/>
      <c r="BB8" s="498"/>
      <c r="BC8" s="498"/>
      <c r="BD8" s="498"/>
      <c r="BE8" s="498"/>
      <c r="BF8" s="498"/>
      <c r="BG8" s="498"/>
      <c r="BH8" s="498"/>
      <c r="BI8" s="498"/>
      <c r="BJ8" s="498"/>
      <c r="BK8" s="498"/>
      <c r="BL8" s="498"/>
      <c r="BM8" s="499"/>
      <c r="BN8" s="463">
        <v>1346734</v>
      </c>
      <c r="BO8" s="464"/>
      <c r="BP8" s="464"/>
      <c r="BQ8" s="464"/>
      <c r="BR8" s="464"/>
      <c r="BS8" s="464"/>
      <c r="BT8" s="464"/>
      <c r="BU8" s="465"/>
      <c r="BV8" s="463">
        <v>1400122</v>
      </c>
      <c r="BW8" s="464"/>
      <c r="BX8" s="464"/>
      <c r="BY8" s="464"/>
      <c r="BZ8" s="464"/>
      <c r="CA8" s="464"/>
      <c r="CB8" s="464"/>
      <c r="CC8" s="465"/>
      <c r="CD8" s="466" t="s">
        <v>109</v>
      </c>
      <c r="CE8" s="467"/>
      <c r="CF8" s="467"/>
      <c r="CG8" s="467"/>
      <c r="CH8" s="467"/>
      <c r="CI8" s="467"/>
      <c r="CJ8" s="467"/>
      <c r="CK8" s="467"/>
      <c r="CL8" s="467"/>
      <c r="CM8" s="467"/>
      <c r="CN8" s="467"/>
      <c r="CO8" s="467"/>
      <c r="CP8" s="467"/>
      <c r="CQ8" s="467"/>
      <c r="CR8" s="467"/>
      <c r="CS8" s="468"/>
      <c r="CT8" s="503">
        <v>0.48</v>
      </c>
      <c r="CU8" s="504"/>
      <c r="CV8" s="504"/>
      <c r="CW8" s="504"/>
      <c r="CX8" s="504"/>
      <c r="CY8" s="504"/>
      <c r="CZ8" s="504"/>
      <c r="DA8" s="505"/>
      <c r="DB8" s="503">
        <v>0.48</v>
      </c>
      <c r="DC8" s="504"/>
      <c r="DD8" s="504"/>
      <c r="DE8" s="504"/>
      <c r="DF8" s="504"/>
      <c r="DG8" s="504"/>
      <c r="DH8" s="504"/>
      <c r="DI8" s="505"/>
      <c r="DJ8" s="179"/>
      <c r="DK8" s="179"/>
      <c r="DL8" s="179"/>
      <c r="DM8" s="179"/>
      <c r="DN8" s="179"/>
      <c r="DO8" s="179"/>
    </row>
    <row r="9" spans="1:119" ht="18.75" customHeight="1" thickBot="1" x14ac:dyDescent="0.25">
      <c r="A9" s="180"/>
      <c r="B9" s="457" t="s">
        <v>110</v>
      </c>
      <c r="C9" s="458"/>
      <c r="D9" s="458"/>
      <c r="E9" s="458"/>
      <c r="F9" s="458"/>
      <c r="G9" s="458"/>
      <c r="H9" s="458"/>
      <c r="I9" s="458"/>
      <c r="J9" s="458"/>
      <c r="K9" s="506"/>
      <c r="L9" s="507" t="s">
        <v>111</v>
      </c>
      <c r="M9" s="508"/>
      <c r="N9" s="508"/>
      <c r="O9" s="508"/>
      <c r="P9" s="508"/>
      <c r="Q9" s="509"/>
      <c r="R9" s="510">
        <v>125159</v>
      </c>
      <c r="S9" s="511"/>
      <c r="T9" s="511"/>
      <c r="U9" s="511"/>
      <c r="V9" s="512"/>
      <c r="W9" s="420" t="s">
        <v>112</v>
      </c>
      <c r="X9" s="421"/>
      <c r="Y9" s="421"/>
      <c r="Z9" s="421"/>
      <c r="AA9" s="421"/>
      <c r="AB9" s="421"/>
      <c r="AC9" s="421"/>
      <c r="AD9" s="421"/>
      <c r="AE9" s="421"/>
      <c r="AF9" s="421"/>
      <c r="AG9" s="421"/>
      <c r="AH9" s="421"/>
      <c r="AI9" s="421"/>
      <c r="AJ9" s="421"/>
      <c r="AK9" s="421"/>
      <c r="AL9" s="422"/>
      <c r="AM9" s="492" t="s">
        <v>113</v>
      </c>
      <c r="AN9" s="493"/>
      <c r="AO9" s="493"/>
      <c r="AP9" s="493"/>
      <c r="AQ9" s="493"/>
      <c r="AR9" s="493"/>
      <c r="AS9" s="493"/>
      <c r="AT9" s="494"/>
      <c r="AU9" s="495" t="s">
        <v>101</v>
      </c>
      <c r="AV9" s="496"/>
      <c r="AW9" s="496"/>
      <c r="AX9" s="496"/>
      <c r="AY9" s="497" t="s">
        <v>114</v>
      </c>
      <c r="AZ9" s="498"/>
      <c r="BA9" s="498"/>
      <c r="BB9" s="498"/>
      <c r="BC9" s="498"/>
      <c r="BD9" s="498"/>
      <c r="BE9" s="498"/>
      <c r="BF9" s="498"/>
      <c r="BG9" s="498"/>
      <c r="BH9" s="498"/>
      <c r="BI9" s="498"/>
      <c r="BJ9" s="498"/>
      <c r="BK9" s="498"/>
      <c r="BL9" s="498"/>
      <c r="BM9" s="499"/>
      <c r="BN9" s="463">
        <v>-53388</v>
      </c>
      <c r="BO9" s="464"/>
      <c r="BP9" s="464"/>
      <c r="BQ9" s="464"/>
      <c r="BR9" s="464"/>
      <c r="BS9" s="464"/>
      <c r="BT9" s="464"/>
      <c r="BU9" s="465"/>
      <c r="BV9" s="463">
        <v>160278</v>
      </c>
      <c r="BW9" s="464"/>
      <c r="BX9" s="464"/>
      <c r="BY9" s="464"/>
      <c r="BZ9" s="464"/>
      <c r="CA9" s="464"/>
      <c r="CB9" s="464"/>
      <c r="CC9" s="465"/>
      <c r="CD9" s="466" t="s">
        <v>115</v>
      </c>
      <c r="CE9" s="467"/>
      <c r="CF9" s="467"/>
      <c r="CG9" s="467"/>
      <c r="CH9" s="467"/>
      <c r="CI9" s="467"/>
      <c r="CJ9" s="467"/>
      <c r="CK9" s="467"/>
      <c r="CL9" s="467"/>
      <c r="CM9" s="467"/>
      <c r="CN9" s="467"/>
      <c r="CO9" s="467"/>
      <c r="CP9" s="467"/>
      <c r="CQ9" s="467"/>
      <c r="CR9" s="467"/>
      <c r="CS9" s="468"/>
      <c r="CT9" s="460">
        <v>18.600000000000001</v>
      </c>
      <c r="CU9" s="461"/>
      <c r="CV9" s="461"/>
      <c r="CW9" s="461"/>
      <c r="CX9" s="461"/>
      <c r="CY9" s="461"/>
      <c r="CZ9" s="461"/>
      <c r="DA9" s="462"/>
      <c r="DB9" s="460">
        <v>20.100000000000001</v>
      </c>
      <c r="DC9" s="461"/>
      <c r="DD9" s="461"/>
      <c r="DE9" s="461"/>
      <c r="DF9" s="461"/>
      <c r="DG9" s="461"/>
      <c r="DH9" s="461"/>
      <c r="DI9" s="462"/>
      <c r="DJ9" s="179"/>
      <c r="DK9" s="179"/>
      <c r="DL9" s="179"/>
      <c r="DM9" s="179"/>
      <c r="DN9" s="179"/>
      <c r="DO9" s="179"/>
    </row>
    <row r="10" spans="1:119" ht="18.75" customHeight="1" thickBot="1" x14ac:dyDescent="0.25">
      <c r="A10" s="180"/>
      <c r="B10" s="457"/>
      <c r="C10" s="458"/>
      <c r="D10" s="458"/>
      <c r="E10" s="458"/>
      <c r="F10" s="458"/>
      <c r="G10" s="458"/>
      <c r="H10" s="458"/>
      <c r="I10" s="458"/>
      <c r="J10" s="458"/>
      <c r="K10" s="506"/>
      <c r="L10" s="513" t="s">
        <v>116</v>
      </c>
      <c r="M10" s="493"/>
      <c r="N10" s="493"/>
      <c r="O10" s="493"/>
      <c r="P10" s="493"/>
      <c r="Q10" s="494"/>
      <c r="R10" s="514">
        <v>131182</v>
      </c>
      <c r="S10" s="515"/>
      <c r="T10" s="515"/>
      <c r="U10" s="515"/>
      <c r="V10" s="516"/>
      <c r="W10" s="451"/>
      <c r="X10" s="452"/>
      <c r="Y10" s="452"/>
      <c r="Z10" s="452"/>
      <c r="AA10" s="452"/>
      <c r="AB10" s="452"/>
      <c r="AC10" s="452"/>
      <c r="AD10" s="452"/>
      <c r="AE10" s="452"/>
      <c r="AF10" s="452"/>
      <c r="AG10" s="452"/>
      <c r="AH10" s="452"/>
      <c r="AI10" s="452"/>
      <c r="AJ10" s="452"/>
      <c r="AK10" s="452"/>
      <c r="AL10" s="455"/>
      <c r="AM10" s="492" t="s">
        <v>117</v>
      </c>
      <c r="AN10" s="493"/>
      <c r="AO10" s="493"/>
      <c r="AP10" s="493"/>
      <c r="AQ10" s="493"/>
      <c r="AR10" s="493"/>
      <c r="AS10" s="493"/>
      <c r="AT10" s="494"/>
      <c r="AU10" s="495" t="s">
        <v>118</v>
      </c>
      <c r="AV10" s="496"/>
      <c r="AW10" s="496"/>
      <c r="AX10" s="496"/>
      <c r="AY10" s="497" t="s">
        <v>119</v>
      </c>
      <c r="AZ10" s="498"/>
      <c r="BA10" s="498"/>
      <c r="BB10" s="498"/>
      <c r="BC10" s="498"/>
      <c r="BD10" s="498"/>
      <c r="BE10" s="498"/>
      <c r="BF10" s="498"/>
      <c r="BG10" s="498"/>
      <c r="BH10" s="498"/>
      <c r="BI10" s="498"/>
      <c r="BJ10" s="498"/>
      <c r="BK10" s="498"/>
      <c r="BL10" s="498"/>
      <c r="BM10" s="499"/>
      <c r="BN10" s="463">
        <v>723210</v>
      </c>
      <c r="BO10" s="464"/>
      <c r="BP10" s="464"/>
      <c r="BQ10" s="464"/>
      <c r="BR10" s="464"/>
      <c r="BS10" s="464"/>
      <c r="BT10" s="464"/>
      <c r="BU10" s="465"/>
      <c r="BV10" s="463">
        <v>641710</v>
      </c>
      <c r="BW10" s="464"/>
      <c r="BX10" s="464"/>
      <c r="BY10" s="464"/>
      <c r="BZ10" s="464"/>
      <c r="CA10" s="464"/>
      <c r="CB10" s="464"/>
      <c r="CC10" s="465"/>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457"/>
      <c r="C11" s="458"/>
      <c r="D11" s="458"/>
      <c r="E11" s="458"/>
      <c r="F11" s="458"/>
      <c r="G11" s="458"/>
      <c r="H11" s="458"/>
      <c r="I11" s="458"/>
      <c r="J11" s="458"/>
      <c r="K11" s="506"/>
      <c r="L11" s="517" t="s">
        <v>121</v>
      </c>
      <c r="M11" s="518"/>
      <c r="N11" s="518"/>
      <c r="O11" s="518"/>
      <c r="P11" s="518"/>
      <c r="Q11" s="519"/>
      <c r="R11" s="520" t="s">
        <v>122</v>
      </c>
      <c r="S11" s="521"/>
      <c r="T11" s="521"/>
      <c r="U11" s="521"/>
      <c r="V11" s="522"/>
      <c r="W11" s="451"/>
      <c r="X11" s="452"/>
      <c r="Y11" s="452"/>
      <c r="Z11" s="452"/>
      <c r="AA11" s="452"/>
      <c r="AB11" s="452"/>
      <c r="AC11" s="452"/>
      <c r="AD11" s="452"/>
      <c r="AE11" s="452"/>
      <c r="AF11" s="452"/>
      <c r="AG11" s="452"/>
      <c r="AH11" s="452"/>
      <c r="AI11" s="452"/>
      <c r="AJ11" s="452"/>
      <c r="AK11" s="452"/>
      <c r="AL11" s="455"/>
      <c r="AM11" s="492" t="s">
        <v>123</v>
      </c>
      <c r="AN11" s="493"/>
      <c r="AO11" s="493"/>
      <c r="AP11" s="493"/>
      <c r="AQ11" s="493"/>
      <c r="AR11" s="493"/>
      <c r="AS11" s="493"/>
      <c r="AT11" s="494"/>
      <c r="AU11" s="495" t="s">
        <v>124</v>
      </c>
      <c r="AV11" s="496"/>
      <c r="AW11" s="496"/>
      <c r="AX11" s="496"/>
      <c r="AY11" s="497" t="s">
        <v>125</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126</v>
      </c>
      <c r="CE11" s="467"/>
      <c r="CF11" s="467"/>
      <c r="CG11" s="467"/>
      <c r="CH11" s="467"/>
      <c r="CI11" s="467"/>
      <c r="CJ11" s="467"/>
      <c r="CK11" s="467"/>
      <c r="CL11" s="467"/>
      <c r="CM11" s="467"/>
      <c r="CN11" s="467"/>
      <c r="CO11" s="467"/>
      <c r="CP11" s="467"/>
      <c r="CQ11" s="467"/>
      <c r="CR11" s="467"/>
      <c r="CS11" s="468"/>
      <c r="CT11" s="503" t="s">
        <v>127</v>
      </c>
      <c r="CU11" s="504"/>
      <c r="CV11" s="504"/>
      <c r="CW11" s="504"/>
      <c r="CX11" s="504"/>
      <c r="CY11" s="504"/>
      <c r="CZ11" s="504"/>
      <c r="DA11" s="505"/>
      <c r="DB11" s="503" t="s">
        <v>128</v>
      </c>
      <c r="DC11" s="504"/>
      <c r="DD11" s="504"/>
      <c r="DE11" s="504"/>
      <c r="DF11" s="504"/>
      <c r="DG11" s="504"/>
      <c r="DH11" s="504"/>
      <c r="DI11" s="505"/>
      <c r="DJ11" s="179"/>
      <c r="DK11" s="179"/>
      <c r="DL11" s="179"/>
      <c r="DM11" s="179"/>
      <c r="DN11" s="179"/>
      <c r="DO11" s="179"/>
    </row>
    <row r="12" spans="1:119" ht="18.75" customHeight="1" x14ac:dyDescent="0.2">
      <c r="A12" s="180"/>
      <c r="B12" s="523" t="s">
        <v>129</v>
      </c>
      <c r="C12" s="524"/>
      <c r="D12" s="524"/>
      <c r="E12" s="524"/>
      <c r="F12" s="524"/>
      <c r="G12" s="524"/>
      <c r="H12" s="524"/>
      <c r="I12" s="524"/>
      <c r="J12" s="524"/>
      <c r="K12" s="525"/>
      <c r="L12" s="532" t="s">
        <v>130</v>
      </c>
      <c r="M12" s="533"/>
      <c r="N12" s="533"/>
      <c r="O12" s="533"/>
      <c r="P12" s="533"/>
      <c r="Q12" s="534"/>
      <c r="R12" s="535">
        <v>123483</v>
      </c>
      <c r="S12" s="536"/>
      <c r="T12" s="536"/>
      <c r="U12" s="536"/>
      <c r="V12" s="537"/>
      <c r="W12" s="538" t="s">
        <v>1</v>
      </c>
      <c r="X12" s="496"/>
      <c r="Y12" s="496"/>
      <c r="Z12" s="496"/>
      <c r="AA12" s="496"/>
      <c r="AB12" s="539"/>
      <c r="AC12" s="495" t="s">
        <v>131</v>
      </c>
      <c r="AD12" s="496"/>
      <c r="AE12" s="496"/>
      <c r="AF12" s="496"/>
      <c r="AG12" s="539"/>
      <c r="AH12" s="495" t="s">
        <v>132</v>
      </c>
      <c r="AI12" s="496"/>
      <c r="AJ12" s="496"/>
      <c r="AK12" s="496"/>
      <c r="AL12" s="540"/>
      <c r="AM12" s="492" t="s">
        <v>133</v>
      </c>
      <c r="AN12" s="493"/>
      <c r="AO12" s="493"/>
      <c r="AP12" s="493"/>
      <c r="AQ12" s="493"/>
      <c r="AR12" s="493"/>
      <c r="AS12" s="493"/>
      <c r="AT12" s="494"/>
      <c r="AU12" s="495" t="s">
        <v>101</v>
      </c>
      <c r="AV12" s="496"/>
      <c r="AW12" s="496"/>
      <c r="AX12" s="496"/>
      <c r="AY12" s="497" t="s">
        <v>134</v>
      </c>
      <c r="AZ12" s="498"/>
      <c r="BA12" s="498"/>
      <c r="BB12" s="498"/>
      <c r="BC12" s="498"/>
      <c r="BD12" s="498"/>
      <c r="BE12" s="498"/>
      <c r="BF12" s="498"/>
      <c r="BG12" s="498"/>
      <c r="BH12" s="498"/>
      <c r="BI12" s="498"/>
      <c r="BJ12" s="498"/>
      <c r="BK12" s="498"/>
      <c r="BL12" s="498"/>
      <c r="BM12" s="499"/>
      <c r="BN12" s="463">
        <v>733870</v>
      </c>
      <c r="BO12" s="464"/>
      <c r="BP12" s="464"/>
      <c r="BQ12" s="464"/>
      <c r="BR12" s="464"/>
      <c r="BS12" s="464"/>
      <c r="BT12" s="464"/>
      <c r="BU12" s="465"/>
      <c r="BV12" s="463">
        <v>830174</v>
      </c>
      <c r="BW12" s="464"/>
      <c r="BX12" s="464"/>
      <c r="BY12" s="464"/>
      <c r="BZ12" s="464"/>
      <c r="CA12" s="464"/>
      <c r="CB12" s="464"/>
      <c r="CC12" s="465"/>
      <c r="CD12" s="466" t="s">
        <v>135</v>
      </c>
      <c r="CE12" s="467"/>
      <c r="CF12" s="467"/>
      <c r="CG12" s="467"/>
      <c r="CH12" s="467"/>
      <c r="CI12" s="467"/>
      <c r="CJ12" s="467"/>
      <c r="CK12" s="467"/>
      <c r="CL12" s="467"/>
      <c r="CM12" s="467"/>
      <c r="CN12" s="467"/>
      <c r="CO12" s="467"/>
      <c r="CP12" s="467"/>
      <c r="CQ12" s="467"/>
      <c r="CR12" s="467"/>
      <c r="CS12" s="468"/>
      <c r="CT12" s="503" t="s">
        <v>136</v>
      </c>
      <c r="CU12" s="504"/>
      <c r="CV12" s="504"/>
      <c r="CW12" s="504"/>
      <c r="CX12" s="504"/>
      <c r="CY12" s="504"/>
      <c r="CZ12" s="504"/>
      <c r="DA12" s="505"/>
      <c r="DB12" s="503" t="s">
        <v>128</v>
      </c>
      <c r="DC12" s="504"/>
      <c r="DD12" s="504"/>
      <c r="DE12" s="504"/>
      <c r="DF12" s="504"/>
      <c r="DG12" s="504"/>
      <c r="DH12" s="504"/>
      <c r="DI12" s="505"/>
      <c r="DJ12" s="179"/>
      <c r="DK12" s="179"/>
      <c r="DL12" s="179"/>
      <c r="DM12" s="179"/>
      <c r="DN12" s="179"/>
      <c r="DO12" s="179"/>
    </row>
    <row r="13" spans="1:119" ht="18.75" customHeight="1" x14ac:dyDescent="0.2">
      <c r="A13" s="180"/>
      <c r="B13" s="526"/>
      <c r="C13" s="527"/>
      <c r="D13" s="527"/>
      <c r="E13" s="527"/>
      <c r="F13" s="527"/>
      <c r="G13" s="527"/>
      <c r="H13" s="527"/>
      <c r="I13" s="527"/>
      <c r="J13" s="527"/>
      <c r="K13" s="528"/>
      <c r="L13" s="190"/>
      <c r="M13" s="551" t="s">
        <v>137</v>
      </c>
      <c r="N13" s="552"/>
      <c r="O13" s="552"/>
      <c r="P13" s="552"/>
      <c r="Q13" s="553"/>
      <c r="R13" s="544">
        <v>123126</v>
      </c>
      <c r="S13" s="545"/>
      <c r="T13" s="545"/>
      <c r="U13" s="545"/>
      <c r="V13" s="546"/>
      <c r="W13" s="479" t="s">
        <v>138</v>
      </c>
      <c r="X13" s="480"/>
      <c r="Y13" s="480"/>
      <c r="Z13" s="480"/>
      <c r="AA13" s="480"/>
      <c r="AB13" s="470"/>
      <c r="AC13" s="514">
        <v>3017</v>
      </c>
      <c r="AD13" s="515"/>
      <c r="AE13" s="515"/>
      <c r="AF13" s="515"/>
      <c r="AG13" s="554"/>
      <c r="AH13" s="514">
        <v>3113</v>
      </c>
      <c r="AI13" s="515"/>
      <c r="AJ13" s="515"/>
      <c r="AK13" s="515"/>
      <c r="AL13" s="516"/>
      <c r="AM13" s="492" t="s">
        <v>139</v>
      </c>
      <c r="AN13" s="493"/>
      <c r="AO13" s="493"/>
      <c r="AP13" s="493"/>
      <c r="AQ13" s="493"/>
      <c r="AR13" s="493"/>
      <c r="AS13" s="493"/>
      <c r="AT13" s="494"/>
      <c r="AU13" s="495" t="s">
        <v>140</v>
      </c>
      <c r="AV13" s="496"/>
      <c r="AW13" s="496"/>
      <c r="AX13" s="496"/>
      <c r="AY13" s="497" t="s">
        <v>141</v>
      </c>
      <c r="AZ13" s="498"/>
      <c r="BA13" s="498"/>
      <c r="BB13" s="498"/>
      <c r="BC13" s="498"/>
      <c r="BD13" s="498"/>
      <c r="BE13" s="498"/>
      <c r="BF13" s="498"/>
      <c r="BG13" s="498"/>
      <c r="BH13" s="498"/>
      <c r="BI13" s="498"/>
      <c r="BJ13" s="498"/>
      <c r="BK13" s="498"/>
      <c r="BL13" s="498"/>
      <c r="BM13" s="499"/>
      <c r="BN13" s="463">
        <v>-64048</v>
      </c>
      <c r="BO13" s="464"/>
      <c r="BP13" s="464"/>
      <c r="BQ13" s="464"/>
      <c r="BR13" s="464"/>
      <c r="BS13" s="464"/>
      <c r="BT13" s="464"/>
      <c r="BU13" s="465"/>
      <c r="BV13" s="463">
        <v>-28186</v>
      </c>
      <c r="BW13" s="464"/>
      <c r="BX13" s="464"/>
      <c r="BY13" s="464"/>
      <c r="BZ13" s="464"/>
      <c r="CA13" s="464"/>
      <c r="CB13" s="464"/>
      <c r="CC13" s="465"/>
      <c r="CD13" s="466" t="s">
        <v>142</v>
      </c>
      <c r="CE13" s="467"/>
      <c r="CF13" s="467"/>
      <c r="CG13" s="467"/>
      <c r="CH13" s="467"/>
      <c r="CI13" s="467"/>
      <c r="CJ13" s="467"/>
      <c r="CK13" s="467"/>
      <c r="CL13" s="467"/>
      <c r="CM13" s="467"/>
      <c r="CN13" s="467"/>
      <c r="CO13" s="467"/>
      <c r="CP13" s="467"/>
      <c r="CQ13" s="467"/>
      <c r="CR13" s="467"/>
      <c r="CS13" s="468"/>
      <c r="CT13" s="460">
        <v>9.8000000000000007</v>
      </c>
      <c r="CU13" s="461"/>
      <c r="CV13" s="461"/>
      <c r="CW13" s="461"/>
      <c r="CX13" s="461"/>
      <c r="CY13" s="461"/>
      <c r="CZ13" s="461"/>
      <c r="DA13" s="462"/>
      <c r="DB13" s="460">
        <v>10.199999999999999</v>
      </c>
      <c r="DC13" s="461"/>
      <c r="DD13" s="461"/>
      <c r="DE13" s="461"/>
      <c r="DF13" s="461"/>
      <c r="DG13" s="461"/>
      <c r="DH13" s="461"/>
      <c r="DI13" s="462"/>
      <c r="DJ13" s="179"/>
      <c r="DK13" s="179"/>
      <c r="DL13" s="179"/>
      <c r="DM13" s="179"/>
      <c r="DN13" s="179"/>
      <c r="DO13" s="179"/>
    </row>
    <row r="14" spans="1:119" ht="18.75" customHeight="1" thickBot="1" x14ac:dyDescent="0.25">
      <c r="A14" s="180"/>
      <c r="B14" s="526"/>
      <c r="C14" s="527"/>
      <c r="D14" s="527"/>
      <c r="E14" s="527"/>
      <c r="F14" s="527"/>
      <c r="G14" s="527"/>
      <c r="H14" s="527"/>
      <c r="I14" s="527"/>
      <c r="J14" s="527"/>
      <c r="K14" s="528"/>
      <c r="L14" s="541" t="s">
        <v>143</v>
      </c>
      <c r="M14" s="542"/>
      <c r="N14" s="542"/>
      <c r="O14" s="542"/>
      <c r="P14" s="542"/>
      <c r="Q14" s="543"/>
      <c r="R14" s="544">
        <v>125244</v>
      </c>
      <c r="S14" s="545"/>
      <c r="T14" s="545"/>
      <c r="U14" s="545"/>
      <c r="V14" s="546"/>
      <c r="W14" s="453"/>
      <c r="X14" s="454"/>
      <c r="Y14" s="454"/>
      <c r="Z14" s="454"/>
      <c r="AA14" s="454"/>
      <c r="AB14" s="443"/>
      <c r="AC14" s="547">
        <v>5.5</v>
      </c>
      <c r="AD14" s="548"/>
      <c r="AE14" s="548"/>
      <c r="AF14" s="548"/>
      <c r="AG14" s="549"/>
      <c r="AH14" s="547">
        <v>5.6</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144</v>
      </c>
      <c r="CE14" s="556"/>
      <c r="CF14" s="556"/>
      <c r="CG14" s="556"/>
      <c r="CH14" s="556"/>
      <c r="CI14" s="556"/>
      <c r="CJ14" s="556"/>
      <c r="CK14" s="556"/>
      <c r="CL14" s="556"/>
      <c r="CM14" s="556"/>
      <c r="CN14" s="556"/>
      <c r="CO14" s="556"/>
      <c r="CP14" s="556"/>
      <c r="CQ14" s="556"/>
      <c r="CR14" s="556"/>
      <c r="CS14" s="557"/>
      <c r="CT14" s="558" t="s">
        <v>145</v>
      </c>
      <c r="CU14" s="559"/>
      <c r="CV14" s="559"/>
      <c r="CW14" s="559"/>
      <c r="CX14" s="559"/>
      <c r="CY14" s="559"/>
      <c r="CZ14" s="559"/>
      <c r="DA14" s="560"/>
      <c r="DB14" s="558">
        <v>9.3000000000000007</v>
      </c>
      <c r="DC14" s="559"/>
      <c r="DD14" s="559"/>
      <c r="DE14" s="559"/>
      <c r="DF14" s="559"/>
      <c r="DG14" s="559"/>
      <c r="DH14" s="559"/>
      <c r="DI14" s="560"/>
      <c r="DJ14" s="179"/>
      <c r="DK14" s="179"/>
      <c r="DL14" s="179"/>
      <c r="DM14" s="179"/>
      <c r="DN14" s="179"/>
      <c r="DO14" s="179"/>
    </row>
    <row r="15" spans="1:119" ht="18.75" customHeight="1" x14ac:dyDescent="0.2">
      <c r="A15" s="180"/>
      <c r="B15" s="526"/>
      <c r="C15" s="527"/>
      <c r="D15" s="527"/>
      <c r="E15" s="527"/>
      <c r="F15" s="527"/>
      <c r="G15" s="527"/>
      <c r="H15" s="527"/>
      <c r="I15" s="527"/>
      <c r="J15" s="527"/>
      <c r="K15" s="528"/>
      <c r="L15" s="190"/>
      <c r="M15" s="551" t="s">
        <v>137</v>
      </c>
      <c r="N15" s="552"/>
      <c r="O15" s="552"/>
      <c r="P15" s="552"/>
      <c r="Q15" s="553"/>
      <c r="R15" s="544">
        <v>124913</v>
      </c>
      <c r="S15" s="545"/>
      <c r="T15" s="545"/>
      <c r="U15" s="545"/>
      <c r="V15" s="546"/>
      <c r="W15" s="479" t="s">
        <v>146</v>
      </c>
      <c r="X15" s="480"/>
      <c r="Y15" s="480"/>
      <c r="Z15" s="480"/>
      <c r="AA15" s="480"/>
      <c r="AB15" s="470"/>
      <c r="AC15" s="514">
        <v>15279</v>
      </c>
      <c r="AD15" s="515"/>
      <c r="AE15" s="515"/>
      <c r="AF15" s="515"/>
      <c r="AG15" s="554"/>
      <c r="AH15" s="514">
        <v>16091</v>
      </c>
      <c r="AI15" s="515"/>
      <c r="AJ15" s="515"/>
      <c r="AK15" s="515"/>
      <c r="AL15" s="516"/>
      <c r="AM15" s="492"/>
      <c r="AN15" s="493"/>
      <c r="AO15" s="493"/>
      <c r="AP15" s="493"/>
      <c r="AQ15" s="493"/>
      <c r="AR15" s="493"/>
      <c r="AS15" s="493"/>
      <c r="AT15" s="494"/>
      <c r="AU15" s="495"/>
      <c r="AV15" s="496"/>
      <c r="AW15" s="496"/>
      <c r="AX15" s="496"/>
      <c r="AY15" s="423" t="s">
        <v>147</v>
      </c>
      <c r="AZ15" s="424"/>
      <c r="BA15" s="424"/>
      <c r="BB15" s="424"/>
      <c r="BC15" s="424"/>
      <c r="BD15" s="424"/>
      <c r="BE15" s="424"/>
      <c r="BF15" s="424"/>
      <c r="BG15" s="424"/>
      <c r="BH15" s="424"/>
      <c r="BI15" s="424"/>
      <c r="BJ15" s="424"/>
      <c r="BK15" s="424"/>
      <c r="BL15" s="424"/>
      <c r="BM15" s="425"/>
      <c r="BN15" s="426">
        <v>12655988</v>
      </c>
      <c r="BO15" s="427"/>
      <c r="BP15" s="427"/>
      <c r="BQ15" s="427"/>
      <c r="BR15" s="427"/>
      <c r="BS15" s="427"/>
      <c r="BT15" s="427"/>
      <c r="BU15" s="428"/>
      <c r="BV15" s="426">
        <v>12789480</v>
      </c>
      <c r="BW15" s="427"/>
      <c r="BX15" s="427"/>
      <c r="BY15" s="427"/>
      <c r="BZ15" s="427"/>
      <c r="CA15" s="427"/>
      <c r="CB15" s="427"/>
      <c r="CC15" s="428"/>
      <c r="CD15" s="561" t="s">
        <v>148</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526"/>
      <c r="C16" s="527"/>
      <c r="D16" s="527"/>
      <c r="E16" s="527"/>
      <c r="F16" s="527"/>
      <c r="G16" s="527"/>
      <c r="H16" s="527"/>
      <c r="I16" s="527"/>
      <c r="J16" s="527"/>
      <c r="K16" s="528"/>
      <c r="L16" s="541" t="s">
        <v>149</v>
      </c>
      <c r="M16" s="572"/>
      <c r="N16" s="572"/>
      <c r="O16" s="572"/>
      <c r="P16" s="572"/>
      <c r="Q16" s="573"/>
      <c r="R16" s="564" t="s">
        <v>150</v>
      </c>
      <c r="S16" s="565"/>
      <c r="T16" s="565"/>
      <c r="U16" s="565"/>
      <c r="V16" s="566"/>
      <c r="W16" s="453"/>
      <c r="X16" s="454"/>
      <c r="Y16" s="454"/>
      <c r="Z16" s="454"/>
      <c r="AA16" s="454"/>
      <c r="AB16" s="443"/>
      <c r="AC16" s="547">
        <v>27.8</v>
      </c>
      <c r="AD16" s="548"/>
      <c r="AE16" s="548"/>
      <c r="AF16" s="548"/>
      <c r="AG16" s="549"/>
      <c r="AH16" s="547">
        <v>29</v>
      </c>
      <c r="AI16" s="548"/>
      <c r="AJ16" s="548"/>
      <c r="AK16" s="548"/>
      <c r="AL16" s="550"/>
      <c r="AM16" s="492"/>
      <c r="AN16" s="493"/>
      <c r="AO16" s="493"/>
      <c r="AP16" s="493"/>
      <c r="AQ16" s="493"/>
      <c r="AR16" s="493"/>
      <c r="AS16" s="493"/>
      <c r="AT16" s="494"/>
      <c r="AU16" s="495"/>
      <c r="AV16" s="496"/>
      <c r="AW16" s="496"/>
      <c r="AX16" s="496"/>
      <c r="AY16" s="497" t="s">
        <v>151</v>
      </c>
      <c r="AZ16" s="498"/>
      <c r="BA16" s="498"/>
      <c r="BB16" s="498"/>
      <c r="BC16" s="498"/>
      <c r="BD16" s="498"/>
      <c r="BE16" s="498"/>
      <c r="BF16" s="498"/>
      <c r="BG16" s="498"/>
      <c r="BH16" s="498"/>
      <c r="BI16" s="498"/>
      <c r="BJ16" s="498"/>
      <c r="BK16" s="498"/>
      <c r="BL16" s="498"/>
      <c r="BM16" s="499"/>
      <c r="BN16" s="463">
        <v>26172313</v>
      </c>
      <c r="BO16" s="464"/>
      <c r="BP16" s="464"/>
      <c r="BQ16" s="464"/>
      <c r="BR16" s="464"/>
      <c r="BS16" s="464"/>
      <c r="BT16" s="464"/>
      <c r="BU16" s="465"/>
      <c r="BV16" s="463">
        <v>26362629</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5">
      <c r="A17" s="180"/>
      <c r="B17" s="529"/>
      <c r="C17" s="530"/>
      <c r="D17" s="530"/>
      <c r="E17" s="530"/>
      <c r="F17" s="530"/>
      <c r="G17" s="530"/>
      <c r="H17" s="530"/>
      <c r="I17" s="530"/>
      <c r="J17" s="530"/>
      <c r="K17" s="531"/>
      <c r="L17" s="195"/>
      <c r="M17" s="567" t="s">
        <v>152</v>
      </c>
      <c r="N17" s="568"/>
      <c r="O17" s="568"/>
      <c r="P17" s="568"/>
      <c r="Q17" s="569"/>
      <c r="R17" s="564" t="s">
        <v>153</v>
      </c>
      <c r="S17" s="565"/>
      <c r="T17" s="565"/>
      <c r="U17" s="565"/>
      <c r="V17" s="566"/>
      <c r="W17" s="479" t="s">
        <v>154</v>
      </c>
      <c r="X17" s="480"/>
      <c r="Y17" s="480"/>
      <c r="Z17" s="480"/>
      <c r="AA17" s="480"/>
      <c r="AB17" s="470"/>
      <c r="AC17" s="514">
        <v>36739</v>
      </c>
      <c r="AD17" s="515"/>
      <c r="AE17" s="515"/>
      <c r="AF17" s="515"/>
      <c r="AG17" s="554"/>
      <c r="AH17" s="514">
        <v>36203</v>
      </c>
      <c r="AI17" s="515"/>
      <c r="AJ17" s="515"/>
      <c r="AK17" s="515"/>
      <c r="AL17" s="516"/>
      <c r="AM17" s="492"/>
      <c r="AN17" s="493"/>
      <c r="AO17" s="493"/>
      <c r="AP17" s="493"/>
      <c r="AQ17" s="493"/>
      <c r="AR17" s="493"/>
      <c r="AS17" s="493"/>
      <c r="AT17" s="494"/>
      <c r="AU17" s="495"/>
      <c r="AV17" s="496"/>
      <c r="AW17" s="496"/>
      <c r="AX17" s="496"/>
      <c r="AY17" s="497" t="s">
        <v>155</v>
      </c>
      <c r="AZ17" s="498"/>
      <c r="BA17" s="498"/>
      <c r="BB17" s="498"/>
      <c r="BC17" s="498"/>
      <c r="BD17" s="498"/>
      <c r="BE17" s="498"/>
      <c r="BF17" s="498"/>
      <c r="BG17" s="498"/>
      <c r="BH17" s="498"/>
      <c r="BI17" s="498"/>
      <c r="BJ17" s="498"/>
      <c r="BK17" s="498"/>
      <c r="BL17" s="498"/>
      <c r="BM17" s="499"/>
      <c r="BN17" s="463">
        <v>16073330</v>
      </c>
      <c r="BO17" s="464"/>
      <c r="BP17" s="464"/>
      <c r="BQ17" s="464"/>
      <c r="BR17" s="464"/>
      <c r="BS17" s="464"/>
      <c r="BT17" s="464"/>
      <c r="BU17" s="465"/>
      <c r="BV17" s="463">
        <v>16253630</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5">
      <c r="A18" s="180"/>
      <c r="B18" s="574" t="s">
        <v>156</v>
      </c>
      <c r="C18" s="506"/>
      <c r="D18" s="506"/>
      <c r="E18" s="575"/>
      <c r="F18" s="575"/>
      <c r="G18" s="575"/>
      <c r="H18" s="575"/>
      <c r="I18" s="575"/>
      <c r="J18" s="575"/>
      <c r="K18" s="575"/>
      <c r="L18" s="576">
        <v>868.02</v>
      </c>
      <c r="M18" s="576"/>
      <c r="N18" s="576"/>
      <c r="O18" s="576"/>
      <c r="P18" s="576"/>
      <c r="Q18" s="576"/>
      <c r="R18" s="577"/>
      <c r="S18" s="577"/>
      <c r="T18" s="577"/>
      <c r="U18" s="577"/>
      <c r="V18" s="578"/>
      <c r="W18" s="481"/>
      <c r="X18" s="482"/>
      <c r="Y18" s="482"/>
      <c r="Z18" s="482"/>
      <c r="AA18" s="482"/>
      <c r="AB18" s="473"/>
      <c r="AC18" s="579">
        <v>66.8</v>
      </c>
      <c r="AD18" s="580"/>
      <c r="AE18" s="580"/>
      <c r="AF18" s="580"/>
      <c r="AG18" s="581"/>
      <c r="AH18" s="579">
        <v>65.3</v>
      </c>
      <c r="AI18" s="580"/>
      <c r="AJ18" s="580"/>
      <c r="AK18" s="580"/>
      <c r="AL18" s="582"/>
      <c r="AM18" s="492"/>
      <c r="AN18" s="493"/>
      <c r="AO18" s="493"/>
      <c r="AP18" s="493"/>
      <c r="AQ18" s="493"/>
      <c r="AR18" s="493"/>
      <c r="AS18" s="493"/>
      <c r="AT18" s="494"/>
      <c r="AU18" s="495"/>
      <c r="AV18" s="496"/>
      <c r="AW18" s="496"/>
      <c r="AX18" s="496"/>
      <c r="AY18" s="497" t="s">
        <v>157</v>
      </c>
      <c r="AZ18" s="498"/>
      <c r="BA18" s="498"/>
      <c r="BB18" s="498"/>
      <c r="BC18" s="498"/>
      <c r="BD18" s="498"/>
      <c r="BE18" s="498"/>
      <c r="BF18" s="498"/>
      <c r="BG18" s="498"/>
      <c r="BH18" s="498"/>
      <c r="BI18" s="498"/>
      <c r="BJ18" s="498"/>
      <c r="BK18" s="498"/>
      <c r="BL18" s="498"/>
      <c r="BM18" s="499"/>
      <c r="BN18" s="463">
        <v>30968001</v>
      </c>
      <c r="BO18" s="464"/>
      <c r="BP18" s="464"/>
      <c r="BQ18" s="464"/>
      <c r="BR18" s="464"/>
      <c r="BS18" s="464"/>
      <c r="BT18" s="464"/>
      <c r="BU18" s="465"/>
      <c r="BV18" s="463">
        <v>31314823</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5">
      <c r="A19" s="180"/>
      <c r="B19" s="574" t="s">
        <v>158</v>
      </c>
      <c r="C19" s="506"/>
      <c r="D19" s="506"/>
      <c r="E19" s="575"/>
      <c r="F19" s="575"/>
      <c r="G19" s="575"/>
      <c r="H19" s="575"/>
      <c r="I19" s="575"/>
      <c r="J19" s="575"/>
      <c r="K19" s="575"/>
      <c r="L19" s="583">
        <v>144</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159</v>
      </c>
      <c r="AZ19" s="498"/>
      <c r="BA19" s="498"/>
      <c r="BB19" s="498"/>
      <c r="BC19" s="498"/>
      <c r="BD19" s="498"/>
      <c r="BE19" s="498"/>
      <c r="BF19" s="498"/>
      <c r="BG19" s="498"/>
      <c r="BH19" s="498"/>
      <c r="BI19" s="498"/>
      <c r="BJ19" s="498"/>
      <c r="BK19" s="498"/>
      <c r="BL19" s="498"/>
      <c r="BM19" s="499"/>
      <c r="BN19" s="463">
        <v>37370131</v>
      </c>
      <c r="BO19" s="464"/>
      <c r="BP19" s="464"/>
      <c r="BQ19" s="464"/>
      <c r="BR19" s="464"/>
      <c r="BS19" s="464"/>
      <c r="BT19" s="464"/>
      <c r="BU19" s="465"/>
      <c r="BV19" s="463">
        <v>37536854</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5">
      <c r="A20" s="180"/>
      <c r="B20" s="574" t="s">
        <v>160</v>
      </c>
      <c r="C20" s="506"/>
      <c r="D20" s="506"/>
      <c r="E20" s="575"/>
      <c r="F20" s="575"/>
      <c r="G20" s="575"/>
      <c r="H20" s="575"/>
      <c r="I20" s="575"/>
      <c r="J20" s="575"/>
      <c r="K20" s="575"/>
      <c r="L20" s="583">
        <v>51751</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2">
      <c r="A21" s="180"/>
      <c r="B21" s="594" t="s">
        <v>161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5">
      <c r="A22" s="180"/>
      <c r="B22" s="597" t="s">
        <v>162</v>
      </c>
      <c r="C22" s="598"/>
      <c r="D22" s="599"/>
      <c r="E22" s="475" t="s">
        <v>1</v>
      </c>
      <c r="F22" s="480"/>
      <c r="G22" s="480"/>
      <c r="H22" s="480"/>
      <c r="I22" s="480"/>
      <c r="J22" s="480"/>
      <c r="K22" s="470"/>
      <c r="L22" s="475" t="s">
        <v>163</v>
      </c>
      <c r="M22" s="480"/>
      <c r="N22" s="480"/>
      <c r="O22" s="480"/>
      <c r="P22" s="470"/>
      <c r="Q22" s="606" t="s">
        <v>164</v>
      </c>
      <c r="R22" s="607"/>
      <c r="S22" s="607"/>
      <c r="T22" s="607"/>
      <c r="U22" s="607"/>
      <c r="V22" s="608"/>
      <c r="W22" s="612" t="s">
        <v>165</v>
      </c>
      <c r="X22" s="598"/>
      <c r="Y22" s="599"/>
      <c r="Z22" s="475" t="s">
        <v>1</v>
      </c>
      <c r="AA22" s="480"/>
      <c r="AB22" s="480"/>
      <c r="AC22" s="480"/>
      <c r="AD22" s="480"/>
      <c r="AE22" s="480"/>
      <c r="AF22" s="480"/>
      <c r="AG22" s="470"/>
      <c r="AH22" s="625" t="s">
        <v>166</v>
      </c>
      <c r="AI22" s="480"/>
      <c r="AJ22" s="480"/>
      <c r="AK22" s="480"/>
      <c r="AL22" s="470"/>
      <c r="AM22" s="625" t="s">
        <v>167</v>
      </c>
      <c r="AN22" s="626"/>
      <c r="AO22" s="626"/>
      <c r="AP22" s="626"/>
      <c r="AQ22" s="626"/>
      <c r="AR22" s="627"/>
      <c r="AS22" s="606" t="s">
        <v>164</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2">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168</v>
      </c>
      <c r="AZ23" s="424"/>
      <c r="BA23" s="424"/>
      <c r="BB23" s="424"/>
      <c r="BC23" s="424"/>
      <c r="BD23" s="424"/>
      <c r="BE23" s="424"/>
      <c r="BF23" s="424"/>
      <c r="BG23" s="424"/>
      <c r="BH23" s="424"/>
      <c r="BI23" s="424"/>
      <c r="BJ23" s="424"/>
      <c r="BK23" s="424"/>
      <c r="BL23" s="424"/>
      <c r="BM23" s="425"/>
      <c r="BN23" s="463">
        <v>57157004</v>
      </c>
      <c r="BO23" s="464"/>
      <c r="BP23" s="464"/>
      <c r="BQ23" s="464"/>
      <c r="BR23" s="464"/>
      <c r="BS23" s="464"/>
      <c r="BT23" s="464"/>
      <c r="BU23" s="465"/>
      <c r="BV23" s="463">
        <v>59353963</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5">
      <c r="A24" s="180"/>
      <c r="B24" s="600"/>
      <c r="C24" s="601"/>
      <c r="D24" s="602"/>
      <c r="E24" s="513" t="s">
        <v>169</v>
      </c>
      <c r="F24" s="493"/>
      <c r="G24" s="493"/>
      <c r="H24" s="493"/>
      <c r="I24" s="493"/>
      <c r="J24" s="493"/>
      <c r="K24" s="494"/>
      <c r="L24" s="514">
        <v>1</v>
      </c>
      <c r="M24" s="515"/>
      <c r="N24" s="515"/>
      <c r="O24" s="515"/>
      <c r="P24" s="554"/>
      <c r="Q24" s="514">
        <v>9550</v>
      </c>
      <c r="R24" s="515"/>
      <c r="S24" s="515"/>
      <c r="T24" s="515"/>
      <c r="U24" s="515"/>
      <c r="V24" s="554"/>
      <c r="W24" s="613"/>
      <c r="X24" s="601"/>
      <c r="Y24" s="602"/>
      <c r="Z24" s="513" t="s">
        <v>170</v>
      </c>
      <c r="AA24" s="493"/>
      <c r="AB24" s="493"/>
      <c r="AC24" s="493"/>
      <c r="AD24" s="493"/>
      <c r="AE24" s="493"/>
      <c r="AF24" s="493"/>
      <c r="AG24" s="494"/>
      <c r="AH24" s="514">
        <v>975</v>
      </c>
      <c r="AI24" s="515"/>
      <c r="AJ24" s="515"/>
      <c r="AK24" s="515"/>
      <c r="AL24" s="554"/>
      <c r="AM24" s="514">
        <v>3143400</v>
      </c>
      <c r="AN24" s="515"/>
      <c r="AO24" s="515"/>
      <c r="AP24" s="515"/>
      <c r="AQ24" s="515"/>
      <c r="AR24" s="554"/>
      <c r="AS24" s="514">
        <v>3224</v>
      </c>
      <c r="AT24" s="515"/>
      <c r="AU24" s="515"/>
      <c r="AV24" s="515"/>
      <c r="AW24" s="515"/>
      <c r="AX24" s="516"/>
      <c r="AY24" s="633" t="s">
        <v>171</v>
      </c>
      <c r="AZ24" s="634"/>
      <c r="BA24" s="634"/>
      <c r="BB24" s="634"/>
      <c r="BC24" s="634"/>
      <c r="BD24" s="634"/>
      <c r="BE24" s="634"/>
      <c r="BF24" s="634"/>
      <c r="BG24" s="634"/>
      <c r="BH24" s="634"/>
      <c r="BI24" s="634"/>
      <c r="BJ24" s="634"/>
      <c r="BK24" s="634"/>
      <c r="BL24" s="634"/>
      <c r="BM24" s="635"/>
      <c r="BN24" s="463">
        <v>48131173</v>
      </c>
      <c r="BO24" s="464"/>
      <c r="BP24" s="464"/>
      <c r="BQ24" s="464"/>
      <c r="BR24" s="464"/>
      <c r="BS24" s="464"/>
      <c r="BT24" s="464"/>
      <c r="BU24" s="465"/>
      <c r="BV24" s="463">
        <v>49741004</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2">
      <c r="A25" s="180"/>
      <c r="B25" s="600"/>
      <c r="C25" s="601"/>
      <c r="D25" s="602"/>
      <c r="E25" s="513" t="s">
        <v>172</v>
      </c>
      <c r="F25" s="493"/>
      <c r="G25" s="493"/>
      <c r="H25" s="493"/>
      <c r="I25" s="493"/>
      <c r="J25" s="493"/>
      <c r="K25" s="494"/>
      <c r="L25" s="514">
        <v>2</v>
      </c>
      <c r="M25" s="515"/>
      <c r="N25" s="515"/>
      <c r="O25" s="515"/>
      <c r="P25" s="554"/>
      <c r="Q25" s="514">
        <v>7700</v>
      </c>
      <c r="R25" s="515"/>
      <c r="S25" s="515"/>
      <c r="T25" s="515"/>
      <c r="U25" s="515"/>
      <c r="V25" s="554"/>
      <c r="W25" s="613"/>
      <c r="X25" s="601"/>
      <c r="Y25" s="602"/>
      <c r="Z25" s="513" t="s">
        <v>173</v>
      </c>
      <c r="AA25" s="493"/>
      <c r="AB25" s="493"/>
      <c r="AC25" s="493"/>
      <c r="AD25" s="493"/>
      <c r="AE25" s="493"/>
      <c r="AF25" s="493"/>
      <c r="AG25" s="494"/>
      <c r="AH25" s="514">
        <v>165</v>
      </c>
      <c r="AI25" s="515"/>
      <c r="AJ25" s="515"/>
      <c r="AK25" s="515"/>
      <c r="AL25" s="554"/>
      <c r="AM25" s="514">
        <v>505230</v>
      </c>
      <c r="AN25" s="515"/>
      <c r="AO25" s="515"/>
      <c r="AP25" s="515"/>
      <c r="AQ25" s="515"/>
      <c r="AR25" s="554"/>
      <c r="AS25" s="514">
        <v>3062</v>
      </c>
      <c r="AT25" s="515"/>
      <c r="AU25" s="515"/>
      <c r="AV25" s="515"/>
      <c r="AW25" s="515"/>
      <c r="AX25" s="516"/>
      <c r="AY25" s="423" t="s">
        <v>174</v>
      </c>
      <c r="AZ25" s="424"/>
      <c r="BA25" s="424"/>
      <c r="BB25" s="424"/>
      <c r="BC25" s="424"/>
      <c r="BD25" s="424"/>
      <c r="BE25" s="424"/>
      <c r="BF25" s="424"/>
      <c r="BG25" s="424"/>
      <c r="BH25" s="424"/>
      <c r="BI25" s="424"/>
      <c r="BJ25" s="424"/>
      <c r="BK25" s="424"/>
      <c r="BL25" s="424"/>
      <c r="BM25" s="425"/>
      <c r="BN25" s="426">
        <v>4181231</v>
      </c>
      <c r="BO25" s="427"/>
      <c r="BP25" s="427"/>
      <c r="BQ25" s="427"/>
      <c r="BR25" s="427"/>
      <c r="BS25" s="427"/>
      <c r="BT25" s="427"/>
      <c r="BU25" s="428"/>
      <c r="BV25" s="426">
        <v>1106031</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2">
      <c r="A26" s="180"/>
      <c r="B26" s="600"/>
      <c r="C26" s="601"/>
      <c r="D26" s="602"/>
      <c r="E26" s="513" t="s">
        <v>175</v>
      </c>
      <c r="F26" s="493"/>
      <c r="G26" s="493"/>
      <c r="H26" s="493"/>
      <c r="I26" s="493"/>
      <c r="J26" s="493"/>
      <c r="K26" s="494"/>
      <c r="L26" s="514">
        <v>1</v>
      </c>
      <c r="M26" s="515"/>
      <c r="N26" s="515"/>
      <c r="O26" s="515"/>
      <c r="P26" s="554"/>
      <c r="Q26" s="514">
        <v>6800</v>
      </c>
      <c r="R26" s="515"/>
      <c r="S26" s="515"/>
      <c r="T26" s="515"/>
      <c r="U26" s="515"/>
      <c r="V26" s="554"/>
      <c r="W26" s="613"/>
      <c r="X26" s="601"/>
      <c r="Y26" s="602"/>
      <c r="Z26" s="513" t="s">
        <v>176</v>
      </c>
      <c r="AA26" s="623"/>
      <c r="AB26" s="623"/>
      <c r="AC26" s="623"/>
      <c r="AD26" s="623"/>
      <c r="AE26" s="623"/>
      <c r="AF26" s="623"/>
      <c r="AG26" s="624"/>
      <c r="AH26" s="514">
        <v>31</v>
      </c>
      <c r="AI26" s="515"/>
      <c r="AJ26" s="515"/>
      <c r="AK26" s="515"/>
      <c r="AL26" s="554"/>
      <c r="AM26" s="514">
        <v>113956</v>
      </c>
      <c r="AN26" s="515"/>
      <c r="AO26" s="515"/>
      <c r="AP26" s="515"/>
      <c r="AQ26" s="515"/>
      <c r="AR26" s="554"/>
      <c r="AS26" s="514">
        <v>3676</v>
      </c>
      <c r="AT26" s="515"/>
      <c r="AU26" s="515"/>
      <c r="AV26" s="515"/>
      <c r="AW26" s="515"/>
      <c r="AX26" s="516"/>
      <c r="AY26" s="466" t="s">
        <v>177</v>
      </c>
      <c r="AZ26" s="467"/>
      <c r="BA26" s="467"/>
      <c r="BB26" s="467"/>
      <c r="BC26" s="467"/>
      <c r="BD26" s="467"/>
      <c r="BE26" s="467"/>
      <c r="BF26" s="467"/>
      <c r="BG26" s="467"/>
      <c r="BH26" s="467"/>
      <c r="BI26" s="467"/>
      <c r="BJ26" s="467"/>
      <c r="BK26" s="467"/>
      <c r="BL26" s="467"/>
      <c r="BM26" s="468"/>
      <c r="BN26" s="463" t="s">
        <v>178</v>
      </c>
      <c r="BO26" s="464"/>
      <c r="BP26" s="464"/>
      <c r="BQ26" s="464"/>
      <c r="BR26" s="464"/>
      <c r="BS26" s="464"/>
      <c r="BT26" s="464"/>
      <c r="BU26" s="465"/>
      <c r="BV26" s="463" t="s">
        <v>178</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5">
      <c r="A27" s="180"/>
      <c r="B27" s="600"/>
      <c r="C27" s="601"/>
      <c r="D27" s="602"/>
      <c r="E27" s="513" t="s">
        <v>179</v>
      </c>
      <c r="F27" s="493"/>
      <c r="G27" s="493"/>
      <c r="H27" s="493"/>
      <c r="I27" s="493"/>
      <c r="J27" s="493"/>
      <c r="K27" s="494"/>
      <c r="L27" s="514">
        <v>1</v>
      </c>
      <c r="M27" s="515"/>
      <c r="N27" s="515"/>
      <c r="O27" s="515"/>
      <c r="P27" s="554"/>
      <c r="Q27" s="514">
        <v>5160</v>
      </c>
      <c r="R27" s="515"/>
      <c r="S27" s="515"/>
      <c r="T27" s="515"/>
      <c r="U27" s="515"/>
      <c r="V27" s="554"/>
      <c r="W27" s="613"/>
      <c r="X27" s="601"/>
      <c r="Y27" s="602"/>
      <c r="Z27" s="513" t="s">
        <v>180</v>
      </c>
      <c r="AA27" s="493"/>
      <c r="AB27" s="493"/>
      <c r="AC27" s="493"/>
      <c r="AD27" s="493"/>
      <c r="AE27" s="493"/>
      <c r="AF27" s="493"/>
      <c r="AG27" s="494"/>
      <c r="AH27" s="514">
        <v>17</v>
      </c>
      <c r="AI27" s="515"/>
      <c r="AJ27" s="515"/>
      <c r="AK27" s="515"/>
      <c r="AL27" s="554"/>
      <c r="AM27" s="514">
        <v>60972</v>
      </c>
      <c r="AN27" s="515"/>
      <c r="AO27" s="515"/>
      <c r="AP27" s="515"/>
      <c r="AQ27" s="515"/>
      <c r="AR27" s="554"/>
      <c r="AS27" s="514">
        <v>3587</v>
      </c>
      <c r="AT27" s="515"/>
      <c r="AU27" s="515"/>
      <c r="AV27" s="515"/>
      <c r="AW27" s="515"/>
      <c r="AX27" s="516"/>
      <c r="AY27" s="555" t="s">
        <v>181</v>
      </c>
      <c r="AZ27" s="556"/>
      <c r="BA27" s="556"/>
      <c r="BB27" s="556"/>
      <c r="BC27" s="556"/>
      <c r="BD27" s="556"/>
      <c r="BE27" s="556"/>
      <c r="BF27" s="556"/>
      <c r="BG27" s="556"/>
      <c r="BH27" s="556"/>
      <c r="BI27" s="556"/>
      <c r="BJ27" s="556"/>
      <c r="BK27" s="556"/>
      <c r="BL27" s="556"/>
      <c r="BM27" s="557"/>
      <c r="BN27" s="636">
        <v>2428934</v>
      </c>
      <c r="BO27" s="637"/>
      <c r="BP27" s="637"/>
      <c r="BQ27" s="637"/>
      <c r="BR27" s="637"/>
      <c r="BS27" s="637"/>
      <c r="BT27" s="637"/>
      <c r="BU27" s="638"/>
      <c r="BV27" s="636">
        <v>2209552</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2">
      <c r="A28" s="180"/>
      <c r="B28" s="600"/>
      <c r="C28" s="601"/>
      <c r="D28" s="602"/>
      <c r="E28" s="513" t="s">
        <v>182</v>
      </c>
      <c r="F28" s="493"/>
      <c r="G28" s="493"/>
      <c r="H28" s="493"/>
      <c r="I28" s="493"/>
      <c r="J28" s="493"/>
      <c r="K28" s="494"/>
      <c r="L28" s="514">
        <v>1</v>
      </c>
      <c r="M28" s="515"/>
      <c r="N28" s="515"/>
      <c r="O28" s="515"/>
      <c r="P28" s="554"/>
      <c r="Q28" s="514">
        <v>4710</v>
      </c>
      <c r="R28" s="515"/>
      <c r="S28" s="515"/>
      <c r="T28" s="515"/>
      <c r="U28" s="515"/>
      <c r="V28" s="554"/>
      <c r="W28" s="613"/>
      <c r="X28" s="601"/>
      <c r="Y28" s="602"/>
      <c r="Z28" s="513" t="s">
        <v>183</v>
      </c>
      <c r="AA28" s="493"/>
      <c r="AB28" s="493"/>
      <c r="AC28" s="493"/>
      <c r="AD28" s="493"/>
      <c r="AE28" s="493"/>
      <c r="AF28" s="493"/>
      <c r="AG28" s="494"/>
      <c r="AH28" s="514" t="s">
        <v>178</v>
      </c>
      <c r="AI28" s="515"/>
      <c r="AJ28" s="515"/>
      <c r="AK28" s="515"/>
      <c r="AL28" s="554"/>
      <c r="AM28" s="514" t="s">
        <v>145</v>
      </c>
      <c r="AN28" s="515"/>
      <c r="AO28" s="515"/>
      <c r="AP28" s="515"/>
      <c r="AQ28" s="515"/>
      <c r="AR28" s="554"/>
      <c r="AS28" s="514" t="s">
        <v>178</v>
      </c>
      <c r="AT28" s="515"/>
      <c r="AU28" s="515"/>
      <c r="AV28" s="515"/>
      <c r="AW28" s="515"/>
      <c r="AX28" s="516"/>
      <c r="AY28" s="639" t="s">
        <v>184</v>
      </c>
      <c r="AZ28" s="640"/>
      <c r="BA28" s="640"/>
      <c r="BB28" s="641"/>
      <c r="BC28" s="423" t="s">
        <v>48</v>
      </c>
      <c r="BD28" s="424"/>
      <c r="BE28" s="424"/>
      <c r="BF28" s="424"/>
      <c r="BG28" s="424"/>
      <c r="BH28" s="424"/>
      <c r="BI28" s="424"/>
      <c r="BJ28" s="424"/>
      <c r="BK28" s="424"/>
      <c r="BL28" s="424"/>
      <c r="BM28" s="425"/>
      <c r="BN28" s="426">
        <v>5284981</v>
      </c>
      <c r="BO28" s="427"/>
      <c r="BP28" s="427"/>
      <c r="BQ28" s="427"/>
      <c r="BR28" s="427"/>
      <c r="BS28" s="427"/>
      <c r="BT28" s="427"/>
      <c r="BU28" s="428"/>
      <c r="BV28" s="426">
        <v>5295641</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2">
      <c r="A29" s="180"/>
      <c r="B29" s="600"/>
      <c r="C29" s="601"/>
      <c r="D29" s="602"/>
      <c r="E29" s="513" t="s">
        <v>185</v>
      </c>
      <c r="F29" s="493"/>
      <c r="G29" s="493"/>
      <c r="H29" s="493"/>
      <c r="I29" s="493"/>
      <c r="J29" s="493"/>
      <c r="K29" s="494"/>
      <c r="L29" s="514">
        <v>25</v>
      </c>
      <c r="M29" s="515"/>
      <c r="N29" s="515"/>
      <c r="O29" s="515"/>
      <c r="P29" s="554"/>
      <c r="Q29" s="514">
        <v>4350</v>
      </c>
      <c r="R29" s="515"/>
      <c r="S29" s="515"/>
      <c r="T29" s="515"/>
      <c r="U29" s="515"/>
      <c r="V29" s="554"/>
      <c r="W29" s="614"/>
      <c r="X29" s="615"/>
      <c r="Y29" s="616"/>
      <c r="Z29" s="513" t="s">
        <v>186</v>
      </c>
      <c r="AA29" s="493"/>
      <c r="AB29" s="493"/>
      <c r="AC29" s="493"/>
      <c r="AD29" s="493"/>
      <c r="AE29" s="493"/>
      <c r="AF29" s="493"/>
      <c r="AG29" s="494"/>
      <c r="AH29" s="514">
        <v>992</v>
      </c>
      <c r="AI29" s="515"/>
      <c r="AJ29" s="515"/>
      <c r="AK29" s="515"/>
      <c r="AL29" s="554"/>
      <c r="AM29" s="514">
        <v>3204372</v>
      </c>
      <c r="AN29" s="515"/>
      <c r="AO29" s="515"/>
      <c r="AP29" s="515"/>
      <c r="AQ29" s="515"/>
      <c r="AR29" s="554"/>
      <c r="AS29" s="514">
        <v>3230</v>
      </c>
      <c r="AT29" s="515"/>
      <c r="AU29" s="515"/>
      <c r="AV29" s="515"/>
      <c r="AW29" s="515"/>
      <c r="AX29" s="516"/>
      <c r="AY29" s="642"/>
      <c r="AZ29" s="643"/>
      <c r="BA29" s="643"/>
      <c r="BB29" s="644"/>
      <c r="BC29" s="497" t="s">
        <v>187</v>
      </c>
      <c r="BD29" s="498"/>
      <c r="BE29" s="498"/>
      <c r="BF29" s="498"/>
      <c r="BG29" s="498"/>
      <c r="BH29" s="498"/>
      <c r="BI29" s="498"/>
      <c r="BJ29" s="498"/>
      <c r="BK29" s="498"/>
      <c r="BL29" s="498"/>
      <c r="BM29" s="499"/>
      <c r="BN29" s="463">
        <v>2466485</v>
      </c>
      <c r="BO29" s="464"/>
      <c r="BP29" s="464"/>
      <c r="BQ29" s="464"/>
      <c r="BR29" s="464"/>
      <c r="BS29" s="464"/>
      <c r="BT29" s="464"/>
      <c r="BU29" s="465"/>
      <c r="BV29" s="463">
        <v>2455755</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5">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188</v>
      </c>
      <c r="X30" s="621"/>
      <c r="Y30" s="621"/>
      <c r="Z30" s="621"/>
      <c r="AA30" s="621"/>
      <c r="AB30" s="621"/>
      <c r="AC30" s="621"/>
      <c r="AD30" s="621"/>
      <c r="AE30" s="621"/>
      <c r="AF30" s="621"/>
      <c r="AG30" s="622"/>
      <c r="AH30" s="579">
        <v>99.8</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12463997</v>
      </c>
      <c r="BO30" s="637"/>
      <c r="BP30" s="637"/>
      <c r="BQ30" s="637"/>
      <c r="BR30" s="637"/>
      <c r="BS30" s="637"/>
      <c r="BT30" s="637"/>
      <c r="BU30" s="638"/>
      <c r="BV30" s="636">
        <v>12146384</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189</v>
      </c>
      <c r="D32" s="207"/>
      <c r="E32" s="207"/>
      <c r="F32" s="204"/>
      <c r="G32" s="204"/>
      <c r="H32" s="204"/>
      <c r="I32" s="204"/>
      <c r="J32" s="204"/>
      <c r="K32" s="204"/>
      <c r="L32" s="204"/>
      <c r="M32" s="204"/>
      <c r="N32" s="204"/>
      <c r="O32" s="204"/>
      <c r="P32" s="204"/>
      <c r="Q32" s="204"/>
      <c r="R32" s="204"/>
      <c r="S32" s="204"/>
      <c r="T32" s="204"/>
      <c r="U32" s="204" t="s">
        <v>190</v>
      </c>
      <c r="V32" s="204"/>
      <c r="W32" s="204"/>
      <c r="X32" s="204"/>
      <c r="Y32" s="204"/>
      <c r="Z32" s="204"/>
      <c r="AA32" s="204"/>
      <c r="AB32" s="204"/>
      <c r="AC32" s="204"/>
      <c r="AD32" s="204"/>
      <c r="AE32" s="204"/>
      <c r="AF32" s="204"/>
      <c r="AG32" s="204"/>
      <c r="AH32" s="204"/>
      <c r="AI32" s="204"/>
      <c r="AJ32" s="204"/>
      <c r="AK32" s="204"/>
      <c r="AL32" s="204"/>
      <c r="AM32" s="208" t="s">
        <v>191</v>
      </c>
      <c r="AN32" s="204"/>
      <c r="AO32" s="204"/>
      <c r="AP32" s="204"/>
      <c r="AQ32" s="204"/>
      <c r="AR32" s="204"/>
      <c r="AS32" s="208"/>
      <c r="AT32" s="208"/>
      <c r="AU32" s="208"/>
      <c r="AV32" s="208"/>
      <c r="AW32" s="208"/>
      <c r="AX32" s="208"/>
      <c r="AY32" s="208"/>
      <c r="AZ32" s="208"/>
      <c r="BA32" s="208"/>
      <c r="BB32" s="204"/>
      <c r="BC32" s="208"/>
      <c r="BD32" s="204"/>
      <c r="BE32" s="208" t="s">
        <v>192</v>
      </c>
      <c r="BF32" s="204"/>
      <c r="BG32" s="204"/>
      <c r="BH32" s="204"/>
      <c r="BI32" s="204"/>
      <c r="BJ32" s="208"/>
      <c r="BK32" s="208"/>
      <c r="BL32" s="208"/>
      <c r="BM32" s="208"/>
      <c r="BN32" s="208"/>
      <c r="BO32" s="208"/>
      <c r="BP32" s="208"/>
      <c r="BQ32" s="208"/>
      <c r="BR32" s="204"/>
      <c r="BS32" s="204"/>
      <c r="BT32" s="204"/>
      <c r="BU32" s="204"/>
      <c r="BV32" s="204"/>
      <c r="BW32" s="204" t="s">
        <v>193</v>
      </c>
      <c r="BX32" s="204"/>
      <c r="BY32" s="204"/>
      <c r="BZ32" s="204"/>
      <c r="CA32" s="204"/>
      <c r="CB32" s="208"/>
      <c r="CC32" s="208"/>
      <c r="CD32" s="208"/>
      <c r="CE32" s="208"/>
      <c r="CF32" s="208"/>
      <c r="CG32" s="208"/>
      <c r="CH32" s="208"/>
      <c r="CI32" s="208"/>
      <c r="CJ32" s="208"/>
      <c r="CK32" s="208"/>
      <c r="CL32" s="208"/>
      <c r="CM32" s="208"/>
      <c r="CN32" s="208"/>
      <c r="CO32" s="208" t="s">
        <v>194</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87" t="s">
        <v>195</v>
      </c>
      <c r="D33" s="487"/>
      <c r="E33" s="452" t="s">
        <v>196</v>
      </c>
      <c r="F33" s="452"/>
      <c r="G33" s="452"/>
      <c r="H33" s="452"/>
      <c r="I33" s="452"/>
      <c r="J33" s="452"/>
      <c r="K33" s="452"/>
      <c r="L33" s="452"/>
      <c r="M33" s="452"/>
      <c r="N33" s="452"/>
      <c r="O33" s="452"/>
      <c r="P33" s="452"/>
      <c r="Q33" s="452"/>
      <c r="R33" s="452"/>
      <c r="S33" s="452"/>
      <c r="T33" s="209"/>
      <c r="U33" s="487" t="s">
        <v>195</v>
      </c>
      <c r="V33" s="487"/>
      <c r="W33" s="452" t="s">
        <v>197</v>
      </c>
      <c r="X33" s="452"/>
      <c r="Y33" s="452"/>
      <c r="Z33" s="452"/>
      <c r="AA33" s="452"/>
      <c r="AB33" s="452"/>
      <c r="AC33" s="452"/>
      <c r="AD33" s="452"/>
      <c r="AE33" s="452"/>
      <c r="AF33" s="452"/>
      <c r="AG33" s="452"/>
      <c r="AH33" s="452"/>
      <c r="AI33" s="452"/>
      <c r="AJ33" s="452"/>
      <c r="AK33" s="452"/>
      <c r="AL33" s="209"/>
      <c r="AM33" s="487" t="s">
        <v>198</v>
      </c>
      <c r="AN33" s="487"/>
      <c r="AO33" s="452" t="s">
        <v>199</v>
      </c>
      <c r="AP33" s="452"/>
      <c r="AQ33" s="452"/>
      <c r="AR33" s="452"/>
      <c r="AS33" s="452"/>
      <c r="AT33" s="452"/>
      <c r="AU33" s="452"/>
      <c r="AV33" s="452"/>
      <c r="AW33" s="452"/>
      <c r="AX33" s="452"/>
      <c r="AY33" s="452"/>
      <c r="AZ33" s="452"/>
      <c r="BA33" s="452"/>
      <c r="BB33" s="452"/>
      <c r="BC33" s="452"/>
      <c r="BD33" s="210"/>
      <c r="BE33" s="452" t="s">
        <v>200</v>
      </c>
      <c r="BF33" s="452"/>
      <c r="BG33" s="452" t="s">
        <v>201</v>
      </c>
      <c r="BH33" s="452"/>
      <c r="BI33" s="452"/>
      <c r="BJ33" s="452"/>
      <c r="BK33" s="452"/>
      <c r="BL33" s="452"/>
      <c r="BM33" s="452"/>
      <c r="BN33" s="452"/>
      <c r="BO33" s="452"/>
      <c r="BP33" s="452"/>
      <c r="BQ33" s="452"/>
      <c r="BR33" s="452"/>
      <c r="BS33" s="452"/>
      <c r="BT33" s="452"/>
      <c r="BU33" s="452"/>
      <c r="BV33" s="210"/>
      <c r="BW33" s="487" t="s">
        <v>200</v>
      </c>
      <c r="BX33" s="487"/>
      <c r="BY33" s="452" t="s">
        <v>202</v>
      </c>
      <c r="BZ33" s="452"/>
      <c r="CA33" s="452"/>
      <c r="CB33" s="452"/>
      <c r="CC33" s="452"/>
      <c r="CD33" s="452"/>
      <c r="CE33" s="452"/>
      <c r="CF33" s="452"/>
      <c r="CG33" s="452"/>
      <c r="CH33" s="452"/>
      <c r="CI33" s="452"/>
      <c r="CJ33" s="452"/>
      <c r="CK33" s="452"/>
      <c r="CL33" s="452"/>
      <c r="CM33" s="452"/>
      <c r="CN33" s="209"/>
      <c r="CO33" s="487" t="s">
        <v>195</v>
      </c>
      <c r="CP33" s="487"/>
      <c r="CQ33" s="452" t="s">
        <v>203</v>
      </c>
      <c r="CR33" s="452"/>
      <c r="CS33" s="452"/>
      <c r="CT33" s="452"/>
      <c r="CU33" s="452"/>
      <c r="CV33" s="452"/>
      <c r="CW33" s="452"/>
      <c r="CX33" s="452"/>
      <c r="CY33" s="452"/>
      <c r="CZ33" s="452"/>
      <c r="DA33" s="452"/>
      <c r="DB33" s="452"/>
      <c r="DC33" s="452"/>
      <c r="DD33" s="452"/>
      <c r="DE33" s="452"/>
      <c r="DF33" s="209"/>
      <c r="DG33" s="648" t="s">
        <v>204</v>
      </c>
      <c r="DH33" s="648"/>
      <c r="DI33" s="211"/>
      <c r="DJ33" s="179"/>
      <c r="DK33" s="179"/>
      <c r="DL33" s="179"/>
      <c r="DM33" s="179"/>
      <c r="DN33" s="179"/>
      <c r="DO33" s="179"/>
    </row>
    <row r="34" spans="1:119" ht="32.25" customHeight="1" x14ac:dyDescent="0.2">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2</v>
      </c>
      <c r="V34" s="649"/>
      <c r="W34" s="650" t="str">
        <f>IF('各会計、関係団体の財政状況及び健全化判断比率'!B28="","",'各会計、関係団体の財政状況及び健全化判断比率'!B28)</f>
        <v>国民健康保険</v>
      </c>
      <c r="X34" s="650"/>
      <c r="Y34" s="650"/>
      <c r="Z34" s="650"/>
      <c r="AA34" s="650"/>
      <c r="AB34" s="650"/>
      <c r="AC34" s="650"/>
      <c r="AD34" s="650"/>
      <c r="AE34" s="650"/>
      <c r="AF34" s="650"/>
      <c r="AG34" s="650"/>
      <c r="AH34" s="650"/>
      <c r="AI34" s="650"/>
      <c r="AJ34" s="650"/>
      <c r="AK34" s="650"/>
      <c r="AL34" s="207"/>
      <c r="AM34" s="649">
        <f>IF(AO34="","",MAX(C34:D43,U34:V43)+1)</f>
        <v>5</v>
      </c>
      <c r="AN34" s="649"/>
      <c r="AO34" s="650" t="str">
        <f>IF('各会計、関係団体の財政状況及び健全化判断比率'!B31="","",'各会計、関係団体の財政状況及び健全化判断比率'!B31)</f>
        <v>水道事業</v>
      </c>
      <c r="AP34" s="650"/>
      <c r="AQ34" s="650"/>
      <c r="AR34" s="650"/>
      <c r="AS34" s="650"/>
      <c r="AT34" s="650"/>
      <c r="AU34" s="650"/>
      <c r="AV34" s="650"/>
      <c r="AW34" s="650"/>
      <c r="AX34" s="650"/>
      <c r="AY34" s="650"/>
      <c r="AZ34" s="650"/>
      <c r="BA34" s="650"/>
      <c r="BB34" s="650"/>
      <c r="BC34" s="650"/>
      <c r="BD34" s="207"/>
      <c r="BE34" s="649">
        <f>IF(BG34="","",MAX(C34:D43,U34:V43,AM34:AN43)+1)</f>
        <v>7</v>
      </c>
      <c r="BF34" s="649"/>
      <c r="BG34" s="650" t="str">
        <f>IF('各会計、関係団体の財政状況及び健全化判断比率'!B33="","",'各会計、関係団体の財政状況及び健全化判断比率'!B33)</f>
        <v>食肉センター（と畜場）</v>
      </c>
      <c r="BH34" s="650"/>
      <c r="BI34" s="650"/>
      <c r="BJ34" s="650"/>
      <c r="BK34" s="650"/>
      <c r="BL34" s="650"/>
      <c r="BM34" s="650"/>
      <c r="BN34" s="650"/>
      <c r="BO34" s="650"/>
      <c r="BP34" s="650"/>
      <c r="BQ34" s="650"/>
      <c r="BR34" s="650"/>
      <c r="BS34" s="650"/>
      <c r="BT34" s="650"/>
      <c r="BU34" s="650"/>
      <c r="BV34" s="207"/>
      <c r="BW34" s="649">
        <f>IF(BY34="","",MAX(C34:D43,U34:V43,AM34:AN43,BE34:BF43)+1)</f>
        <v>8</v>
      </c>
      <c r="BX34" s="649"/>
      <c r="BY34" s="650" t="str">
        <f>IF('各会計、関係団体の財政状況及び健全化判断比率'!B68="","",'各会計、関係団体の財政状況及び健全化判断比率'!B68)</f>
        <v>宮崎県北部広域行政事務組合（一般会計）</v>
      </c>
      <c r="BZ34" s="650"/>
      <c r="CA34" s="650"/>
      <c r="CB34" s="650"/>
      <c r="CC34" s="650"/>
      <c r="CD34" s="650"/>
      <c r="CE34" s="650"/>
      <c r="CF34" s="650"/>
      <c r="CG34" s="650"/>
      <c r="CH34" s="650"/>
      <c r="CI34" s="650"/>
      <c r="CJ34" s="650"/>
      <c r="CK34" s="650"/>
      <c r="CL34" s="650"/>
      <c r="CM34" s="650"/>
      <c r="CN34" s="207"/>
      <c r="CO34" s="649">
        <f>IF(CQ34="","",MAX(C34:D43,U34:V43,AM34:AN43,BE34:BF43,BW34:BX43)+1)</f>
        <v>15</v>
      </c>
      <c r="CP34" s="649"/>
      <c r="CQ34" s="650" t="str">
        <f>IF('各会計、関係団体の財政状況及び健全化判断比率'!BS7="","",'各会計、関係団体の財政状況及び健全化判断比率'!BS7)</f>
        <v>（財）延岡市高齢者福祉協会</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
      </c>
      <c r="DH34" s="651"/>
      <c r="DI34" s="211"/>
      <c r="DJ34" s="179"/>
      <c r="DK34" s="179"/>
      <c r="DL34" s="179"/>
      <c r="DM34" s="179"/>
      <c r="DN34" s="179"/>
      <c r="DO34" s="179"/>
    </row>
    <row r="35" spans="1:119" ht="32.25" customHeight="1" x14ac:dyDescent="0.2">
      <c r="A35" s="180"/>
      <c r="B35" s="206"/>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07"/>
      <c r="U35" s="649">
        <f>IF(W35="","",U34+1)</f>
        <v>3</v>
      </c>
      <c r="V35" s="649"/>
      <c r="W35" s="650" t="str">
        <f>IF('各会計、関係団体の財政状況及び健全化判断比率'!B29="","",'各会計、関係団体の財政状況及び健全化判断比率'!B29)</f>
        <v>介護保険</v>
      </c>
      <c r="X35" s="650"/>
      <c r="Y35" s="650"/>
      <c r="Z35" s="650"/>
      <c r="AA35" s="650"/>
      <c r="AB35" s="650"/>
      <c r="AC35" s="650"/>
      <c r="AD35" s="650"/>
      <c r="AE35" s="650"/>
      <c r="AF35" s="650"/>
      <c r="AG35" s="650"/>
      <c r="AH35" s="650"/>
      <c r="AI35" s="650"/>
      <c r="AJ35" s="650"/>
      <c r="AK35" s="650"/>
      <c r="AL35" s="207"/>
      <c r="AM35" s="649">
        <f t="shared" ref="AM35:AM43" si="0">IF(AO35="","",AM34+1)</f>
        <v>6</v>
      </c>
      <c r="AN35" s="649"/>
      <c r="AO35" s="650" t="str">
        <f>IF('各会計、関係団体の財政状況及び健全化判断比率'!B32="","",'各会計、関係団体の財政状況及び健全化判断比率'!B32)</f>
        <v>下水道事業</v>
      </c>
      <c r="AP35" s="650"/>
      <c r="AQ35" s="650"/>
      <c r="AR35" s="650"/>
      <c r="AS35" s="650"/>
      <c r="AT35" s="650"/>
      <c r="AU35" s="650"/>
      <c r="AV35" s="650"/>
      <c r="AW35" s="650"/>
      <c r="AX35" s="650"/>
      <c r="AY35" s="650"/>
      <c r="AZ35" s="650"/>
      <c r="BA35" s="650"/>
      <c r="BB35" s="650"/>
      <c r="BC35" s="650"/>
      <c r="BD35" s="207"/>
      <c r="BE35" s="649" t="str">
        <f t="shared" ref="BE35:BE43" si="1">IF(BG35="","",BE34+1)</f>
        <v/>
      </c>
      <c r="BF35" s="649"/>
      <c r="BG35" s="650"/>
      <c r="BH35" s="650"/>
      <c r="BI35" s="650"/>
      <c r="BJ35" s="650"/>
      <c r="BK35" s="650"/>
      <c r="BL35" s="650"/>
      <c r="BM35" s="650"/>
      <c r="BN35" s="650"/>
      <c r="BO35" s="650"/>
      <c r="BP35" s="650"/>
      <c r="BQ35" s="650"/>
      <c r="BR35" s="650"/>
      <c r="BS35" s="650"/>
      <c r="BT35" s="650"/>
      <c r="BU35" s="650"/>
      <c r="BV35" s="207"/>
      <c r="BW35" s="649">
        <f t="shared" ref="BW35:BW43" si="2">IF(BY35="","",BW34+1)</f>
        <v>9</v>
      </c>
      <c r="BX35" s="649"/>
      <c r="BY35" s="650" t="str">
        <f>IF('各会計、関係団体の財政状況及び健全化判断比率'!B69="","",'各会計、関係団体の財政状況及び健全化判断比率'!B69)</f>
        <v>宮崎県北部広域行政事務組合（特別会計）</v>
      </c>
      <c r="BZ35" s="650"/>
      <c r="CA35" s="650"/>
      <c r="CB35" s="650"/>
      <c r="CC35" s="650"/>
      <c r="CD35" s="650"/>
      <c r="CE35" s="650"/>
      <c r="CF35" s="650"/>
      <c r="CG35" s="650"/>
      <c r="CH35" s="650"/>
      <c r="CI35" s="650"/>
      <c r="CJ35" s="650"/>
      <c r="CK35" s="650"/>
      <c r="CL35" s="650"/>
      <c r="CM35" s="650"/>
      <c r="CN35" s="207"/>
      <c r="CO35" s="649">
        <f t="shared" ref="CO35:CO43" si="3">IF(CQ35="","",CO34+1)</f>
        <v>16</v>
      </c>
      <c r="CP35" s="649"/>
      <c r="CQ35" s="650" t="str">
        <f>IF('各会計、関係団体の財政状況及び健全化判断比率'!BS8="","",'各会計、関係団体の財政状況及び健全化判断比率'!BS8)</f>
        <v>のべおか文化事業団</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2">
      <c r="A36" s="180"/>
      <c r="B36" s="206"/>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07"/>
      <c r="U36" s="649">
        <f t="shared" ref="U36:U43" si="4">IF(W36="","",U35+1)</f>
        <v>4</v>
      </c>
      <c r="V36" s="649"/>
      <c r="W36" s="650" t="str">
        <f>IF('各会計、関係団体の財政状況及び健全化判断比率'!B30="","",'各会計、関係団体の財政状況及び健全化判断比率'!B30)</f>
        <v>後期高齢者医療</v>
      </c>
      <c r="X36" s="650"/>
      <c r="Y36" s="650"/>
      <c r="Z36" s="650"/>
      <c r="AA36" s="650"/>
      <c r="AB36" s="650"/>
      <c r="AC36" s="650"/>
      <c r="AD36" s="650"/>
      <c r="AE36" s="650"/>
      <c r="AF36" s="650"/>
      <c r="AG36" s="650"/>
      <c r="AH36" s="650"/>
      <c r="AI36" s="650"/>
      <c r="AJ36" s="650"/>
      <c r="AK36" s="650"/>
      <c r="AL36" s="207"/>
      <c r="AM36" s="649" t="str">
        <f t="shared" si="0"/>
        <v/>
      </c>
      <c r="AN36" s="649"/>
      <c r="AO36" s="650"/>
      <c r="AP36" s="650"/>
      <c r="AQ36" s="650"/>
      <c r="AR36" s="650"/>
      <c r="AS36" s="650"/>
      <c r="AT36" s="650"/>
      <c r="AU36" s="650"/>
      <c r="AV36" s="650"/>
      <c r="AW36" s="650"/>
      <c r="AX36" s="650"/>
      <c r="AY36" s="650"/>
      <c r="AZ36" s="650"/>
      <c r="BA36" s="650"/>
      <c r="BB36" s="650"/>
      <c r="BC36" s="650"/>
      <c r="BD36" s="207"/>
      <c r="BE36" s="649" t="str">
        <f t="shared" si="1"/>
        <v/>
      </c>
      <c r="BF36" s="649"/>
      <c r="BG36" s="650"/>
      <c r="BH36" s="650"/>
      <c r="BI36" s="650"/>
      <c r="BJ36" s="650"/>
      <c r="BK36" s="650"/>
      <c r="BL36" s="650"/>
      <c r="BM36" s="650"/>
      <c r="BN36" s="650"/>
      <c r="BO36" s="650"/>
      <c r="BP36" s="650"/>
      <c r="BQ36" s="650"/>
      <c r="BR36" s="650"/>
      <c r="BS36" s="650"/>
      <c r="BT36" s="650"/>
      <c r="BU36" s="650"/>
      <c r="BV36" s="207"/>
      <c r="BW36" s="649">
        <f t="shared" si="2"/>
        <v>10</v>
      </c>
      <c r="BX36" s="649"/>
      <c r="BY36" s="650" t="str">
        <f>IF('各会計、関係団体の財政状況及び健全化判断比率'!B70="","",'各会計、関係団体の財政状況及び健全化判断比率'!B70)</f>
        <v>宮崎県後期高齢者医療広域連合(一般会計)</v>
      </c>
      <c r="BZ36" s="650"/>
      <c r="CA36" s="650"/>
      <c r="CB36" s="650"/>
      <c r="CC36" s="650"/>
      <c r="CD36" s="650"/>
      <c r="CE36" s="650"/>
      <c r="CF36" s="650"/>
      <c r="CG36" s="650"/>
      <c r="CH36" s="650"/>
      <c r="CI36" s="650"/>
      <c r="CJ36" s="650"/>
      <c r="CK36" s="650"/>
      <c r="CL36" s="650"/>
      <c r="CM36" s="650"/>
      <c r="CN36" s="207"/>
      <c r="CO36" s="649">
        <f t="shared" si="3"/>
        <v>17</v>
      </c>
      <c r="CP36" s="649"/>
      <c r="CQ36" s="650" t="str">
        <f>IF('各会計、関係団体の財政状況及び健全化判断比率'!BS9="","",'各会計、関係団体の財政状況及び健全化判断比率'!BS9)</f>
        <v>（株）ヘルストピア延岡</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2">
      <c r="A37" s="180"/>
      <c r="B37" s="206"/>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07"/>
      <c r="U37" s="649" t="str">
        <f t="shared" si="4"/>
        <v/>
      </c>
      <c r="V37" s="649"/>
      <c r="W37" s="650"/>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t="str">
        <f t="shared" si="1"/>
        <v/>
      </c>
      <c r="BF37" s="649"/>
      <c r="BG37" s="650"/>
      <c r="BH37" s="650"/>
      <c r="BI37" s="650"/>
      <c r="BJ37" s="650"/>
      <c r="BK37" s="650"/>
      <c r="BL37" s="650"/>
      <c r="BM37" s="650"/>
      <c r="BN37" s="650"/>
      <c r="BO37" s="650"/>
      <c r="BP37" s="650"/>
      <c r="BQ37" s="650"/>
      <c r="BR37" s="650"/>
      <c r="BS37" s="650"/>
      <c r="BT37" s="650"/>
      <c r="BU37" s="650"/>
      <c r="BV37" s="207"/>
      <c r="BW37" s="649">
        <f t="shared" si="2"/>
        <v>11</v>
      </c>
      <c r="BX37" s="649"/>
      <c r="BY37" s="650" t="str">
        <f>IF('各会計、関係団体の財政状況及び健全化判断比率'!B71="","",'各会計、関係団体の財政状況及び健全化判断比率'!B71)</f>
        <v>宮崎県後期高齢者医療広域連合(事業会計)</v>
      </c>
      <c r="BZ37" s="650"/>
      <c r="CA37" s="650"/>
      <c r="CB37" s="650"/>
      <c r="CC37" s="650"/>
      <c r="CD37" s="650"/>
      <c r="CE37" s="650"/>
      <c r="CF37" s="650"/>
      <c r="CG37" s="650"/>
      <c r="CH37" s="650"/>
      <c r="CI37" s="650"/>
      <c r="CJ37" s="650"/>
      <c r="CK37" s="650"/>
      <c r="CL37" s="650"/>
      <c r="CM37" s="650"/>
      <c r="CN37" s="207"/>
      <c r="CO37" s="649">
        <f t="shared" si="3"/>
        <v>18</v>
      </c>
      <c r="CP37" s="649"/>
      <c r="CQ37" s="650" t="str">
        <f>IF('各会計、関係団体の財政状況及び健全化判断比率'!BS10="","",'各会計、関係団体の財政状況及び健全化判断比率'!BS10)</f>
        <v>（有）延岡市リサイクルプラザゲン丸館</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2">
      <c r="A38" s="180"/>
      <c r="B38" s="206"/>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f t="shared" si="2"/>
        <v>12</v>
      </c>
      <c r="BX38" s="649"/>
      <c r="BY38" s="650" t="str">
        <f>IF('各会計、関係団体の財政状況及び健全化判断比率'!B72="","",'各会計、関係団体の財政状況及び健全化判断比率'!B72)</f>
        <v>宮崎県市町村総合事務組合(一般会計）</v>
      </c>
      <c r="BZ38" s="650"/>
      <c r="CA38" s="650"/>
      <c r="CB38" s="650"/>
      <c r="CC38" s="650"/>
      <c r="CD38" s="650"/>
      <c r="CE38" s="650"/>
      <c r="CF38" s="650"/>
      <c r="CG38" s="650"/>
      <c r="CH38" s="650"/>
      <c r="CI38" s="650"/>
      <c r="CJ38" s="650"/>
      <c r="CK38" s="650"/>
      <c r="CL38" s="650"/>
      <c r="CM38" s="650"/>
      <c r="CN38" s="207"/>
      <c r="CO38" s="649">
        <f t="shared" si="3"/>
        <v>19</v>
      </c>
      <c r="CP38" s="649"/>
      <c r="CQ38" s="650" t="str">
        <f>IF('各会計、関係団体の財政状況及び健全化判断比率'!BS11="","",'各会計、関係団体の財政状況及び健全化判断比率'!BS11)</f>
        <v>（株）延岡地区有機肥料センター</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2">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f t="shared" si="2"/>
        <v>13</v>
      </c>
      <c r="BX39" s="649"/>
      <c r="BY39" s="650" t="str">
        <f>IF('各会計、関係団体の財政状況及び健全化判断比率'!B73="","",'各会計、関係団体の財政状況及び健全化判断比率'!B73)</f>
        <v>宮崎県市町村総合事務組合(市町村交通災害共済事業特別会計）</v>
      </c>
      <c r="BZ39" s="650"/>
      <c r="CA39" s="650"/>
      <c r="CB39" s="650"/>
      <c r="CC39" s="650"/>
      <c r="CD39" s="650"/>
      <c r="CE39" s="650"/>
      <c r="CF39" s="650"/>
      <c r="CG39" s="650"/>
      <c r="CH39" s="650"/>
      <c r="CI39" s="650"/>
      <c r="CJ39" s="650"/>
      <c r="CK39" s="650"/>
      <c r="CL39" s="650"/>
      <c r="CM39" s="650"/>
      <c r="CN39" s="207"/>
      <c r="CO39" s="649">
        <f t="shared" si="3"/>
        <v>20</v>
      </c>
      <c r="CP39" s="649"/>
      <c r="CQ39" s="650" t="str">
        <f>IF('各会計、関係団体の財政状況及び健全化判断比率'!BS12="","",'各会計、関係団体の財政状況及び健全化判断比率'!BS12)</f>
        <v>延岡市土地開発公社</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v>
      </c>
      <c r="DH39" s="651"/>
      <c r="DI39" s="211"/>
      <c r="DJ39" s="179"/>
      <c r="DK39" s="179"/>
      <c r="DL39" s="179"/>
      <c r="DM39" s="179"/>
      <c r="DN39" s="179"/>
      <c r="DO39" s="179"/>
    </row>
    <row r="40" spans="1:119" ht="32.25" customHeight="1" x14ac:dyDescent="0.2">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f t="shared" si="2"/>
        <v>14</v>
      </c>
      <c r="BX40" s="649"/>
      <c r="BY40" s="650" t="str">
        <f>IF('各会計、関係団体の財政状況及び健全化判断比率'!B74="","",'各会計、関係団体の財政状況及び健全化判断比率'!B74)</f>
        <v>宮崎県市町村総合事務組合(自治会館管理運営特別会計）</v>
      </c>
      <c r="BZ40" s="650"/>
      <c r="CA40" s="650"/>
      <c r="CB40" s="650"/>
      <c r="CC40" s="650"/>
      <c r="CD40" s="650"/>
      <c r="CE40" s="650"/>
      <c r="CF40" s="650"/>
      <c r="CG40" s="650"/>
      <c r="CH40" s="650"/>
      <c r="CI40" s="650"/>
      <c r="CJ40" s="650"/>
      <c r="CK40" s="650"/>
      <c r="CL40" s="650"/>
      <c r="CM40" s="650"/>
      <c r="CN40" s="207"/>
      <c r="CO40" s="649">
        <f t="shared" si="3"/>
        <v>21</v>
      </c>
      <c r="CP40" s="649"/>
      <c r="CQ40" s="650" t="str">
        <f>IF('各会計、関係団体の財政状況及び健全化判断比率'!BS13="","",'各会計、関係団体の財政状況及び健全化判断比率'!BS13)</f>
        <v>（財）速日の峰振興事業団</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2">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t="str">
        <f t="shared" si="2"/>
        <v/>
      </c>
      <c r="BX41" s="649"/>
      <c r="BY41" s="650" t="str">
        <f>IF('各会計、関係団体の財政状況及び健全化判断比率'!B75="","",'各会計、関係団体の財政状況及び健全化判断比率'!B75)</f>
        <v/>
      </c>
      <c r="BZ41" s="650"/>
      <c r="CA41" s="650"/>
      <c r="CB41" s="650"/>
      <c r="CC41" s="650"/>
      <c r="CD41" s="650"/>
      <c r="CE41" s="650"/>
      <c r="CF41" s="650"/>
      <c r="CG41" s="650"/>
      <c r="CH41" s="650"/>
      <c r="CI41" s="650"/>
      <c r="CJ41" s="650"/>
      <c r="CK41" s="650"/>
      <c r="CL41" s="650"/>
      <c r="CM41" s="650"/>
      <c r="CN41" s="207"/>
      <c r="CO41" s="649">
        <f t="shared" si="3"/>
        <v>22</v>
      </c>
      <c r="CP41" s="649"/>
      <c r="CQ41" s="650" t="str">
        <f>IF('各会計、関係団体の財政状況及び健全化判断比率'!BS14="","",'各会計、関係団体の財政状況及び健全化判断比率'!BS14)</f>
        <v>（財）北浦町農業公社</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2">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t="str">
        <f t="shared" si="2"/>
        <v/>
      </c>
      <c r="BX42" s="649"/>
      <c r="BY42" s="650" t="str">
        <f>IF('各会計、関係団体の財政状況及び健全化判断比率'!B76="","",'各会計、関係団体の財政状況及び健全化判断比率'!B76)</f>
        <v/>
      </c>
      <c r="BZ42" s="650"/>
      <c r="CA42" s="650"/>
      <c r="CB42" s="650"/>
      <c r="CC42" s="650"/>
      <c r="CD42" s="650"/>
      <c r="CE42" s="650"/>
      <c r="CF42" s="650"/>
      <c r="CG42" s="650"/>
      <c r="CH42" s="650"/>
      <c r="CI42" s="650"/>
      <c r="CJ42" s="650"/>
      <c r="CK42" s="650"/>
      <c r="CL42" s="650"/>
      <c r="CM42" s="650"/>
      <c r="CN42" s="207"/>
      <c r="CO42" s="649">
        <f t="shared" si="3"/>
        <v>23</v>
      </c>
      <c r="CP42" s="649"/>
      <c r="CQ42" s="650" t="str">
        <f>IF('各会計、関係団体の財政状況及び健全化判断比率'!BS15="","",'各会計、関係団体の財政状況及び健全化判断比率'!BS15)</f>
        <v>のべおか道の駅（株）</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2">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t="str">
        <f t="shared" si="2"/>
        <v/>
      </c>
      <c r="BX43" s="649"/>
      <c r="BY43" s="650" t="str">
        <f>IF('各会計、関係団体の財政状況及び健全化判断比率'!B77="","",'各会計、関係団体の財政状況及び健全化判断比率'!B77)</f>
        <v/>
      </c>
      <c r="BZ43" s="650"/>
      <c r="CA43" s="650"/>
      <c r="CB43" s="650"/>
      <c r="CC43" s="650"/>
      <c r="CD43" s="650"/>
      <c r="CE43" s="650"/>
      <c r="CF43" s="650"/>
      <c r="CG43" s="650"/>
      <c r="CH43" s="650"/>
      <c r="CI43" s="650"/>
      <c r="CJ43" s="650"/>
      <c r="CK43" s="650"/>
      <c r="CL43" s="650"/>
      <c r="CM43" s="650"/>
      <c r="CN43" s="207"/>
      <c r="CO43" s="649">
        <f t="shared" si="3"/>
        <v>24</v>
      </c>
      <c r="CP43" s="649"/>
      <c r="CQ43" s="650" t="str">
        <f>IF('各会計、関係団体の財政状況及び健全化判断比率'!BS16="","",'各会計、関係団体の財政状況及び健全化判断比率'!BS16)</f>
        <v>（有）祝子川温泉美人の湯</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2">
      <c r="B46" s="179" t="s">
        <v>205</v>
      </c>
      <c r="C46" s="179"/>
      <c r="D46" s="179"/>
      <c r="E46" s="179" t="s">
        <v>206</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2">
      <c r="B47" s="179"/>
      <c r="C47" s="179"/>
      <c r="D47" s="179"/>
      <c r="E47" s="179" t="s">
        <v>207</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2">
      <c r="B48" s="179"/>
      <c r="C48" s="179"/>
      <c r="D48" s="179"/>
      <c r="E48" s="179" t="s">
        <v>208</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2">
      <c r="E49" s="215" t="s">
        <v>209</v>
      </c>
    </row>
    <row r="50" spans="5:5" x14ac:dyDescent="0.2">
      <c r="E50" s="181" t="s">
        <v>210</v>
      </c>
    </row>
    <row r="51" spans="5:5" x14ac:dyDescent="0.2">
      <c r="E51" s="181" t="s">
        <v>211</v>
      </c>
    </row>
    <row r="52" spans="5:5" x14ac:dyDescent="0.2">
      <c r="E52" s="181"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iRWdPOMUdvZmbE4cJHORC0OtJx3KB76q187ZtNzLYOTgPiPvGER5QyGlpHJ0424ZHSPsZH2ovPyiYuWbzkalg==" saltValue="rkLwi7kfxOd79kVn2h3q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1" t="s">
        <v>575</v>
      </c>
      <c r="D34" s="1241"/>
      <c r="E34" s="1242"/>
      <c r="F34" s="32">
        <v>3.9</v>
      </c>
      <c r="G34" s="33">
        <v>4.46</v>
      </c>
      <c r="H34" s="33">
        <v>4.5999999999999996</v>
      </c>
      <c r="I34" s="33">
        <v>4.67</v>
      </c>
      <c r="J34" s="34">
        <v>5.52</v>
      </c>
      <c r="K34" s="22"/>
      <c r="L34" s="22"/>
      <c r="M34" s="22"/>
      <c r="N34" s="22"/>
      <c r="O34" s="22"/>
      <c r="P34" s="22"/>
    </row>
    <row r="35" spans="1:16" ht="39" customHeight="1" x14ac:dyDescent="0.2">
      <c r="A35" s="22"/>
      <c r="B35" s="35"/>
      <c r="C35" s="1235" t="s">
        <v>576</v>
      </c>
      <c r="D35" s="1236"/>
      <c r="E35" s="1237"/>
      <c r="F35" s="36">
        <v>3.6</v>
      </c>
      <c r="G35" s="37">
        <v>2.78</v>
      </c>
      <c r="H35" s="37">
        <v>3.81</v>
      </c>
      <c r="I35" s="37">
        <v>4.33</v>
      </c>
      <c r="J35" s="38">
        <v>4.2300000000000004</v>
      </c>
      <c r="K35" s="22"/>
      <c r="L35" s="22"/>
      <c r="M35" s="22"/>
      <c r="N35" s="22"/>
      <c r="O35" s="22"/>
      <c r="P35" s="22"/>
    </row>
    <row r="36" spans="1:16" ht="39" customHeight="1" x14ac:dyDescent="0.2">
      <c r="A36" s="22"/>
      <c r="B36" s="35"/>
      <c r="C36" s="1235" t="s">
        <v>577</v>
      </c>
      <c r="D36" s="1236"/>
      <c r="E36" s="1237"/>
      <c r="F36" s="36">
        <v>0.61</v>
      </c>
      <c r="G36" s="37">
        <v>0.89</v>
      </c>
      <c r="H36" s="37">
        <v>2.3199999999999998</v>
      </c>
      <c r="I36" s="37">
        <v>2.59</v>
      </c>
      <c r="J36" s="38">
        <v>2.2599999999999998</v>
      </c>
      <c r="K36" s="22"/>
      <c r="L36" s="22"/>
      <c r="M36" s="22"/>
      <c r="N36" s="22"/>
      <c r="O36" s="22"/>
      <c r="P36" s="22"/>
    </row>
    <row r="37" spans="1:16" ht="39" customHeight="1" x14ac:dyDescent="0.2">
      <c r="A37" s="22"/>
      <c r="B37" s="35"/>
      <c r="C37" s="1235" t="s">
        <v>578</v>
      </c>
      <c r="D37" s="1236"/>
      <c r="E37" s="1237"/>
      <c r="F37" s="36">
        <v>0.75</v>
      </c>
      <c r="G37" s="37">
        <v>0.89</v>
      </c>
      <c r="H37" s="37">
        <v>1.05</v>
      </c>
      <c r="I37" s="37">
        <v>1.06</v>
      </c>
      <c r="J37" s="38">
        <v>1.1000000000000001</v>
      </c>
      <c r="K37" s="22"/>
      <c r="L37" s="22"/>
      <c r="M37" s="22"/>
      <c r="N37" s="22"/>
      <c r="O37" s="22"/>
      <c r="P37" s="22"/>
    </row>
    <row r="38" spans="1:16" ht="39" customHeight="1" x14ac:dyDescent="0.2">
      <c r="A38" s="22"/>
      <c r="B38" s="35"/>
      <c r="C38" s="1235" t="s">
        <v>579</v>
      </c>
      <c r="D38" s="1236"/>
      <c r="E38" s="1237"/>
      <c r="F38" s="36">
        <v>0.72</v>
      </c>
      <c r="G38" s="37">
        <v>0.04</v>
      </c>
      <c r="H38" s="37">
        <v>0.93</v>
      </c>
      <c r="I38" s="37">
        <v>0.87</v>
      </c>
      <c r="J38" s="38">
        <v>0.83</v>
      </c>
      <c r="K38" s="22"/>
      <c r="L38" s="22"/>
      <c r="M38" s="22"/>
      <c r="N38" s="22"/>
      <c r="O38" s="22"/>
      <c r="P38" s="22"/>
    </row>
    <row r="39" spans="1:16" ht="39" customHeight="1" x14ac:dyDescent="0.2">
      <c r="A39" s="22"/>
      <c r="B39" s="35"/>
      <c r="C39" s="1235" t="s">
        <v>580</v>
      </c>
      <c r="D39" s="1236"/>
      <c r="E39" s="1237"/>
      <c r="F39" s="36">
        <v>0.01</v>
      </c>
      <c r="G39" s="37">
        <v>0.01</v>
      </c>
      <c r="H39" s="37">
        <v>0</v>
      </c>
      <c r="I39" s="37">
        <v>0.01</v>
      </c>
      <c r="J39" s="38">
        <v>0.01</v>
      </c>
      <c r="K39" s="22"/>
      <c r="L39" s="22"/>
      <c r="M39" s="22"/>
      <c r="N39" s="22"/>
      <c r="O39" s="22"/>
      <c r="P39" s="22"/>
    </row>
    <row r="40" spans="1:16" ht="39" customHeight="1" x14ac:dyDescent="0.2">
      <c r="A40" s="22"/>
      <c r="B40" s="35"/>
      <c r="C40" s="1235" t="s">
        <v>581</v>
      </c>
      <c r="D40" s="1236"/>
      <c r="E40" s="1237"/>
      <c r="F40" s="36">
        <v>0</v>
      </c>
      <c r="G40" s="37">
        <v>0</v>
      </c>
      <c r="H40" s="37">
        <v>0</v>
      </c>
      <c r="I40" s="37">
        <v>0</v>
      </c>
      <c r="J40" s="38">
        <v>0</v>
      </c>
      <c r="K40" s="22"/>
      <c r="L40" s="22"/>
      <c r="M40" s="22"/>
      <c r="N40" s="22"/>
      <c r="O40" s="22"/>
      <c r="P40" s="22"/>
    </row>
    <row r="41" spans="1:16" ht="39" customHeight="1" x14ac:dyDescent="0.2">
      <c r="A41" s="22"/>
      <c r="B41" s="35"/>
      <c r="C41" s="1235"/>
      <c r="D41" s="1236"/>
      <c r="E41" s="1237"/>
      <c r="F41" s="36"/>
      <c r="G41" s="37"/>
      <c r="H41" s="37"/>
      <c r="I41" s="37"/>
      <c r="J41" s="38"/>
      <c r="K41" s="22"/>
      <c r="L41" s="22"/>
      <c r="M41" s="22"/>
      <c r="N41" s="22"/>
      <c r="O41" s="22"/>
      <c r="P41" s="22"/>
    </row>
    <row r="42" spans="1:16" ht="39" customHeight="1" x14ac:dyDescent="0.2">
      <c r="A42" s="22"/>
      <c r="B42" s="39"/>
      <c r="C42" s="1235" t="s">
        <v>582</v>
      </c>
      <c r="D42" s="1236"/>
      <c r="E42" s="1237"/>
      <c r="F42" s="36" t="s">
        <v>526</v>
      </c>
      <c r="G42" s="37" t="s">
        <v>526</v>
      </c>
      <c r="H42" s="37" t="s">
        <v>526</v>
      </c>
      <c r="I42" s="37" t="s">
        <v>526</v>
      </c>
      <c r="J42" s="38" t="s">
        <v>526</v>
      </c>
      <c r="K42" s="22"/>
      <c r="L42" s="22"/>
      <c r="M42" s="22"/>
      <c r="N42" s="22"/>
      <c r="O42" s="22"/>
      <c r="P42" s="22"/>
    </row>
    <row r="43" spans="1:16" ht="39" customHeight="1" thickBot="1" x14ac:dyDescent="0.25">
      <c r="A43" s="22"/>
      <c r="B43" s="40"/>
      <c r="C43" s="1238" t="s">
        <v>583</v>
      </c>
      <c r="D43" s="1239"/>
      <c r="E43" s="1240"/>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jArYbALqebnD8esyfbnn8hiLpkgrPWwNnZJoxoI/7fskxsfYCKg6oLRg4CzICeemh1hHYfHkRF8BNYpdWAX4A==" saltValue="xLvAYG4ehzdc0mHpPFPp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43" t="s">
        <v>11</v>
      </c>
      <c r="C45" s="1244"/>
      <c r="D45" s="58"/>
      <c r="E45" s="1249" t="s">
        <v>12</v>
      </c>
      <c r="F45" s="1249"/>
      <c r="G45" s="1249"/>
      <c r="H45" s="1249"/>
      <c r="I45" s="1249"/>
      <c r="J45" s="1250"/>
      <c r="K45" s="59">
        <v>7871</v>
      </c>
      <c r="L45" s="60">
        <v>7876</v>
      </c>
      <c r="M45" s="60">
        <v>8204</v>
      </c>
      <c r="N45" s="60">
        <v>7941</v>
      </c>
      <c r="O45" s="61">
        <v>7234</v>
      </c>
      <c r="P45" s="48"/>
      <c r="Q45" s="48"/>
      <c r="R45" s="48"/>
      <c r="S45" s="48"/>
      <c r="T45" s="48"/>
      <c r="U45" s="48"/>
    </row>
    <row r="46" spans="1:21" ht="30.75" customHeight="1" x14ac:dyDescent="0.2">
      <c r="A46" s="48"/>
      <c r="B46" s="1245"/>
      <c r="C46" s="1246"/>
      <c r="D46" s="62"/>
      <c r="E46" s="1251" t="s">
        <v>13</v>
      </c>
      <c r="F46" s="1251"/>
      <c r="G46" s="1251"/>
      <c r="H46" s="1251"/>
      <c r="I46" s="1251"/>
      <c r="J46" s="1252"/>
      <c r="K46" s="63" t="s">
        <v>526</v>
      </c>
      <c r="L46" s="64" t="s">
        <v>526</v>
      </c>
      <c r="M46" s="64" t="s">
        <v>526</v>
      </c>
      <c r="N46" s="64" t="s">
        <v>526</v>
      </c>
      <c r="O46" s="65" t="s">
        <v>526</v>
      </c>
      <c r="P46" s="48"/>
      <c r="Q46" s="48"/>
      <c r="R46" s="48"/>
      <c r="S46" s="48"/>
      <c r="T46" s="48"/>
      <c r="U46" s="48"/>
    </row>
    <row r="47" spans="1:21" ht="30.75" customHeight="1" x14ac:dyDescent="0.2">
      <c r="A47" s="48"/>
      <c r="B47" s="1245"/>
      <c r="C47" s="1246"/>
      <c r="D47" s="62"/>
      <c r="E47" s="1251" t="s">
        <v>14</v>
      </c>
      <c r="F47" s="1251"/>
      <c r="G47" s="1251"/>
      <c r="H47" s="1251"/>
      <c r="I47" s="1251"/>
      <c r="J47" s="1252"/>
      <c r="K47" s="63" t="s">
        <v>526</v>
      </c>
      <c r="L47" s="64" t="s">
        <v>526</v>
      </c>
      <c r="M47" s="64" t="s">
        <v>526</v>
      </c>
      <c r="N47" s="64" t="s">
        <v>526</v>
      </c>
      <c r="O47" s="65" t="s">
        <v>526</v>
      </c>
      <c r="P47" s="48"/>
      <c r="Q47" s="48"/>
      <c r="R47" s="48"/>
      <c r="S47" s="48"/>
      <c r="T47" s="48"/>
      <c r="U47" s="48"/>
    </row>
    <row r="48" spans="1:21" ht="30.75" customHeight="1" x14ac:dyDescent="0.2">
      <c r="A48" s="48"/>
      <c r="B48" s="1245"/>
      <c r="C48" s="1246"/>
      <c r="D48" s="62"/>
      <c r="E48" s="1251" t="s">
        <v>15</v>
      </c>
      <c r="F48" s="1251"/>
      <c r="G48" s="1251"/>
      <c r="H48" s="1251"/>
      <c r="I48" s="1251"/>
      <c r="J48" s="1252"/>
      <c r="K48" s="63">
        <v>978</v>
      </c>
      <c r="L48" s="64">
        <v>967</v>
      </c>
      <c r="M48" s="64">
        <v>917</v>
      </c>
      <c r="N48" s="64">
        <v>891</v>
      </c>
      <c r="O48" s="65">
        <v>912</v>
      </c>
      <c r="P48" s="48"/>
      <c r="Q48" s="48"/>
      <c r="R48" s="48"/>
      <c r="S48" s="48"/>
      <c r="T48" s="48"/>
      <c r="U48" s="48"/>
    </row>
    <row r="49" spans="1:21" ht="30.75" customHeight="1" x14ac:dyDescent="0.2">
      <c r="A49" s="48"/>
      <c r="B49" s="1245"/>
      <c r="C49" s="1246"/>
      <c r="D49" s="62"/>
      <c r="E49" s="1251" t="s">
        <v>16</v>
      </c>
      <c r="F49" s="1251"/>
      <c r="G49" s="1251"/>
      <c r="H49" s="1251"/>
      <c r="I49" s="1251"/>
      <c r="J49" s="1252"/>
      <c r="K49" s="63" t="s">
        <v>526</v>
      </c>
      <c r="L49" s="64" t="s">
        <v>526</v>
      </c>
      <c r="M49" s="64" t="s">
        <v>526</v>
      </c>
      <c r="N49" s="64" t="s">
        <v>526</v>
      </c>
      <c r="O49" s="65" t="s">
        <v>526</v>
      </c>
      <c r="P49" s="48"/>
      <c r="Q49" s="48"/>
      <c r="R49" s="48"/>
      <c r="S49" s="48"/>
      <c r="T49" s="48"/>
      <c r="U49" s="48"/>
    </row>
    <row r="50" spans="1:21" ht="30.75" customHeight="1" x14ac:dyDescent="0.2">
      <c r="A50" s="48"/>
      <c r="B50" s="1245"/>
      <c r="C50" s="1246"/>
      <c r="D50" s="62"/>
      <c r="E50" s="1251" t="s">
        <v>17</v>
      </c>
      <c r="F50" s="1251"/>
      <c r="G50" s="1251"/>
      <c r="H50" s="1251"/>
      <c r="I50" s="1251"/>
      <c r="J50" s="1252"/>
      <c r="K50" s="63">
        <v>41</v>
      </c>
      <c r="L50" s="64">
        <v>37</v>
      </c>
      <c r="M50" s="64">
        <v>32</v>
      </c>
      <c r="N50" s="64">
        <v>30</v>
      </c>
      <c r="O50" s="65">
        <v>26</v>
      </c>
      <c r="P50" s="48"/>
      <c r="Q50" s="48"/>
      <c r="R50" s="48"/>
      <c r="S50" s="48"/>
      <c r="T50" s="48"/>
      <c r="U50" s="48"/>
    </row>
    <row r="51" spans="1:21" ht="30.75" customHeight="1" x14ac:dyDescent="0.2">
      <c r="A51" s="48"/>
      <c r="B51" s="1247"/>
      <c r="C51" s="1248"/>
      <c r="D51" s="66"/>
      <c r="E51" s="1251" t="s">
        <v>18</v>
      </c>
      <c r="F51" s="1251"/>
      <c r="G51" s="1251"/>
      <c r="H51" s="1251"/>
      <c r="I51" s="1251"/>
      <c r="J51" s="1252"/>
      <c r="K51" s="63" t="s">
        <v>526</v>
      </c>
      <c r="L51" s="64" t="s">
        <v>526</v>
      </c>
      <c r="M51" s="64" t="s">
        <v>526</v>
      </c>
      <c r="N51" s="64" t="s">
        <v>526</v>
      </c>
      <c r="O51" s="65" t="s">
        <v>526</v>
      </c>
      <c r="P51" s="48"/>
      <c r="Q51" s="48"/>
      <c r="R51" s="48"/>
      <c r="S51" s="48"/>
      <c r="T51" s="48"/>
      <c r="U51" s="48"/>
    </row>
    <row r="52" spans="1:21" ht="30.75" customHeight="1" x14ac:dyDescent="0.2">
      <c r="A52" s="48"/>
      <c r="B52" s="1253" t="s">
        <v>19</v>
      </c>
      <c r="C52" s="1254"/>
      <c r="D52" s="66"/>
      <c r="E52" s="1251" t="s">
        <v>20</v>
      </c>
      <c r="F52" s="1251"/>
      <c r="G52" s="1251"/>
      <c r="H52" s="1251"/>
      <c r="I52" s="1251"/>
      <c r="J52" s="1252"/>
      <c r="K52" s="63">
        <v>6281</v>
      </c>
      <c r="L52" s="64">
        <v>6161</v>
      </c>
      <c r="M52" s="64">
        <v>6301</v>
      </c>
      <c r="N52" s="64">
        <v>6242</v>
      </c>
      <c r="O52" s="65">
        <v>5847</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2609</v>
      </c>
      <c r="L53" s="69">
        <v>2719</v>
      </c>
      <c r="M53" s="69">
        <v>2852</v>
      </c>
      <c r="N53" s="69">
        <v>2620</v>
      </c>
      <c r="O53" s="70">
        <v>2325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2">
      <c r="B57" s="1259" t="s">
        <v>25</v>
      </c>
      <c r="C57" s="1260"/>
      <c r="D57" s="1263" t="s">
        <v>26</v>
      </c>
      <c r="E57" s="1264"/>
      <c r="F57" s="1264"/>
      <c r="G57" s="1264"/>
      <c r="H57" s="1264"/>
      <c r="I57" s="1264"/>
      <c r="J57" s="1265"/>
      <c r="K57" s="379" t="s">
        <v>526</v>
      </c>
      <c r="L57" s="380" t="s">
        <v>526</v>
      </c>
      <c r="M57" s="380" t="s">
        <v>526</v>
      </c>
      <c r="N57" s="380" t="s">
        <v>526</v>
      </c>
      <c r="O57" s="381" t="s">
        <v>526</v>
      </c>
    </row>
    <row r="58" spans="1:21" ht="31.5" customHeight="1" thickBot="1" x14ac:dyDescent="0.25">
      <c r="B58" s="1261"/>
      <c r="C58" s="1262"/>
      <c r="D58" s="1266" t="s">
        <v>27</v>
      </c>
      <c r="E58" s="1267"/>
      <c r="F58" s="1267"/>
      <c r="G58" s="1267"/>
      <c r="H58" s="1267"/>
      <c r="I58" s="1267"/>
      <c r="J58" s="1268"/>
      <c r="K58" s="379" t="s">
        <v>526</v>
      </c>
      <c r="L58" s="380" t="s">
        <v>526</v>
      </c>
      <c r="M58" s="380" t="s">
        <v>526</v>
      </c>
      <c r="N58" s="380" t="s">
        <v>526</v>
      </c>
      <c r="O58" s="381" t="s">
        <v>526</v>
      </c>
    </row>
    <row r="59" spans="1:21" ht="24" customHeight="1" x14ac:dyDescent="0.2">
      <c r="B59" s="82"/>
      <c r="C59" s="82"/>
      <c r="D59" s="83" t="s">
        <v>28</v>
      </c>
      <c r="E59" s="84"/>
      <c r="F59" s="84"/>
      <c r="G59" s="84"/>
      <c r="H59" s="84"/>
      <c r="I59" s="84"/>
      <c r="J59" s="84"/>
      <c r="K59" s="84"/>
      <c r="L59" s="84"/>
      <c r="M59" s="84"/>
      <c r="N59" s="84"/>
      <c r="O59" s="84"/>
    </row>
    <row r="60" spans="1:21" ht="24" customHeight="1" x14ac:dyDescent="0.2">
      <c r="B60" s="85"/>
      <c r="C60" s="85"/>
      <c r="D60" s="83" t="s">
        <v>29</v>
      </c>
      <c r="E60" s="84"/>
      <c r="F60" s="84"/>
      <c r="G60" s="84"/>
      <c r="H60" s="84"/>
      <c r="I60" s="84"/>
      <c r="J60" s="84"/>
      <c r="K60" s="84"/>
      <c r="L60" s="84"/>
      <c r="M60" s="84"/>
      <c r="N60" s="84"/>
      <c r="O60" s="84"/>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hJTrR4I5+PBNAW9HxUwgDsmTyTvCQgQFrH4fmxzXHu8CLMf3r6aTI4uX+hj0j+01PIA4f1aXtwMgFFqJBd5w==" saltValue="1ibJwvp4qsm2rq+XZ92i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86" customWidth="1"/>
    <col min="2" max="3" width="12.6640625" style="86" customWidth="1"/>
    <col min="4" max="4" width="11.6640625" style="86" customWidth="1"/>
    <col min="5" max="8" width="10.33203125" style="86" customWidth="1"/>
    <col min="9" max="13" width="16.33203125" style="86" customWidth="1"/>
    <col min="14" max="19" width="12.66406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9</v>
      </c>
    </row>
    <row r="40" spans="2:13" ht="27.75" customHeight="1" thickBot="1" x14ac:dyDescent="0.25">
      <c r="B40" s="88" t="s">
        <v>10</v>
      </c>
      <c r="C40" s="89"/>
      <c r="D40" s="89"/>
      <c r="E40" s="90"/>
      <c r="F40" s="90"/>
      <c r="G40" s="90"/>
      <c r="H40" s="91" t="s">
        <v>2</v>
      </c>
      <c r="I40" s="92" t="s">
        <v>567</v>
      </c>
      <c r="J40" s="93" t="s">
        <v>568</v>
      </c>
      <c r="K40" s="93" t="s">
        <v>569</v>
      </c>
      <c r="L40" s="93" t="s">
        <v>570</v>
      </c>
      <c r="M40" s="94" t="s">
        <v>571</v>
      </c>
    </row>
    <row r="41" spans="2:13" ht="27.75" customHeight="1" x14ac:dyDescent="0.2">
      <c r="B41" s="1269" t="s">
        <v>30</v>
      </c>
      <c r="C41" s="1270"/>
      <c r="D41" s="95"/>
      <c r="E41" s="1275" t="s">
        <v>31</v>
      </c>
      <c r="F41" s="1275"/>
      <c r="G41" s="1275"/>
      <c r="H41" s="1276"/>
      <c r="I41" s="96">
        <v>66501</v>
      </c>
      <c r="J41" s="97">
        <v>63627</v>
      </c>
      <c r="K41" s="97">
        <v>60984</v>
      </c>
      <c r="L41" s="97">
        <v>59354</v>
      </c>
      <c r="M41" s="98">
        <v>57157</v>
      </c>
    </row>
    <row r="42" spans="2:13" ht="27.75" customHeight="1" x14ac:dyDescent="0.2">
      <c r="B42" s="1271"/>
      <c r="C42" s="1272"/>
      <c r="D42" s="99"/>
      <c r="E42" s="1277" t="s">
        <v>32</v>
      </c>
      <c r="F42" s="1277"/>
      <c r="G42" s="1277"/>
      <c r="H42" s="1278"/>
      <c r="I42" s="100">
        <v>207</v>
      </c>
      <c r="J42" s="101">
        <v>173</v>
      </c>
      <c r="K42" s="101">
        <v>144</v>
      </c>
      <c r="L42" s="101">
        <v>115</v>
      </c>
      <c r="M42" s="102">
        <v>90</v>
      </c>
    </row>
    <row r="43" spans="2:13" ht="27.75" customHeight="1" x14ac:dyDescent="0.2">
      <c r="B43" s="1271"/>
      <c r="C43" s="1272"/>
      <c r="D43" s="99"/>
      <c r="E43" s="1277" t="s">
        <v>33</v>
      </c>
      <c r="F43" s="1277"/>
      <c r="G43" s="1277"/>
      <c r="H43" s="1278"/>
      <c r="I43" s="100">
        <v>14859</v>
      </c>
      <c r="J43" s="101">
        <v>14544</v>
      </c>
      <c r="K43" s="101">
        <v>13698</v>
      </c>
      <c r="L43" s="101">
        <v>12892</v>
      </c>
      <c r="M43" s="102">
        <v>12363</v>
      </c>
    </row>
    <row r="44" spans="2:13" ht="27.75" customHeight="1" x14ac:dyDescent="0.2">
      <c r="B44" s="1271"/>
      <c r="C44" s="1272"/>
      <c r="D44" s="99"/>
      <c r="E44" s="1277" t="s">
        <v>34</v>
      </c>
      <c r="F44" s="1277"/>
      <c r="G44" s="1277"/>
      <c r="H44" s="1278"/>
      <c r="I44" s="100" t="s">
        <v>526</v>
      </c>
      <c r="J44" s="101" t="s">
        <v>526</v>
      </c>
      <c r="K44" s="101" t="s">
        <v>526</v>
      </c>
      <c r="L44" s="101" t="s">
        <v>526</v>
      </c>
      <c r="M44" s="102" t="s">
        <v>526</v>
      </c>
    </row>
    <row r="45" spans="2:13" ht="27.75" customHeight="1" x14ac:dyDescent="0.2">
      <c r="B45" s="1271"/>
      <c r="C45" s="1272"/>
      <c r="D45" s="99"/>
      <c r="E45" s="1277" t="s">
        <v>35</v>
      </c>
      <c r="F45" s="1277"/>
      <c r="G45" s="1277"/>
      <c r="H45" s="1278"/>
      <c r="I45" s="100">
        <v>9604</v>
      </c>
      <c r="J45" s="101">
        <v>8999</v>
      </c>
      <c r="K45" s="101">
        <v>8883</v>
      </c>
      <c r="L45" s="101">
        <v>8695</v>
      </c>
      <c r="M45" s="102">
        <v>8340</v>
      </c>
    </row>
    <row r="46" spans="2:13" ht="27.75" customHeight="1" x14ac:dyDescent="0.2">
      <c r="B46" s="1271"/>
      <c r="C46" s="1272"/>
      <c r="D46" s="103"/>
      <c r="E46" s="1277" t="s">
        <v>36</v>
      </c>
      <c r="F46" s="1277"/>
      <c r="G46" s="1277"/>
      <c r="H46" s="1278"/>
      <c r="I46" s="100" t="s">
        <v>526</v>
      </c>
      <c r="J46" s="101" t="s">
        <v>526</v>
      </c>
      <c r="K46" s="101" t="s">
        <v>526</v>
      </c>
      <c r="L46" s="101" t="s">
        <v>526</v>
      </c>
      <c r="M46" s="102" t="s">
        <v>526</v>
      </c>
    </row>
    <row r="47" spans="2:13" ht="27.75" customHeight="1" x14ac:dyDescent="0.2">
      <c r="B47" s="1271"/>
      <c r="C47" s="1272"/>
      <c r="D47" s="104"/>
      <c r="E47" s="1279" t="s">
        <v>37</v>
      </c>
      <c r="F47" s="1280"/>
      <c r="G47" s="1280"/>
      <c r="H47" s="1281"/>
      <c r="I47" s="100" t="s">
        <v>526</v>
      </c>
      <c r="J47" s="101" t="s">
        <v>526</v>
      </c>
      <c r="K47" s="101" t="s">
        <v>526</v>
      </c>
      <c r="L47" s="101" t="s">
        <v>526</v>
      </c>
      <c r="M47" s="102" t="s">
        <v>526</v>
      </c>
    </row>
    <row r="48" spans="2:13" ht="27.75" customHeight="1" x14ac:dyDescent="0.2">
      <c r="B48" s="1271"/>
      <c r="C48" s="1272"/>
      <c r="D48" s="99"/>
      <c r="E48" s="1277" t="s">
        <v>38</v>
      </c>
      <c r="F48" s="1277"/>
      <c r="G48" s="1277"/>
      <c r="H48" s="1278"/>
      <c r="I48" s="100" t="s">
        <v>526</v>
      </c>
      <c r="J48" s="101" t="s">
        <v>526</v>
      </c>
      <c r="K48" s="101" t="s">
        <v>526</v>
      </c>
      <c r="L48" s="101" t="s">
        <v>526</v>
      </c>
      <c r="M48" s="102" t="s">
        <v>526</v>
      </c>
    </row>
    <row r="49" spans="2:13" ht="27.75" customHeight="1" x14ac:dyDescent="0.2">
      <c r="B49" s="1273"/>
      <c r="C49" s="1274"/>
      <c r="D49" s="99"/>
      <c r="E49" s="1277" t="s">
        <v>39</v>
      </c>
      <c r="F49" s="1277"/>
      <c r="G49" s="1277"/>
      <c r="H49" s="1278"/>
      <c r="I49" s="100" t="s">
        <v>526</v>
      </c>
      <c r="J49" s="101" t="s">
        <v>526</v>
      </c>
      <c r="K49" s="101" t="s">
        <v>526</v>
      </c>
      <c r="L49" s="101" t="s">
        <v>526</v>
      </c>
      <c r="M49" s="102" t="s">
        <v>526</v>
      </c>
    </row>
    <row r="50" spans="2:13" ht="27.75" customHeight="1" x14ac:dyDescent="0.2">
      <c r="B50" s="1282" t="s">
        <v>40</v>
      </c>
      <c r="C50" s="1283"/>
      <c r="D50" s="105"/>
      <c r="E50" s="1277" t="s">
        <v>41</v>
      </c>
      <c r="F50" s="1277"/>
      <c r="G50" s="1277"/>
      <c r="H50" s="1278"/>
      <c r="I50" s="100">
        <v>15420</v>
      </c>
      <c r="J50" s="101">
        <v>16825</v>
      </c>
      <c r="K50" s="101">
        <v>19479</v>
      </c>
      <c r="L50" s="101">
        <v>20756</v>
      </c>
      <c r="M50" s="102">
        <v>22502</v>
      </c>
    </row>
    <row r="51" spans="2:13" ht="27.75" customHeight="1" x14ac:dyDescent="0.2">
      <c r="B51" s="1271"/>
      <c r="C51" s="1272"/>
      <c r="D51" s="99"/>
      <c r="E51" s="1277" t="s">
        <v>42</v>
      </c>
      <c r="F51" s="1277"/>
      <c r="G51" s="1277"/>
      <c r="H51" s="1278"/>
      <c r="I51" s="100">
        <v>2648</v>
      </c>
      <c r="J51" s="101">
        <v>2310</v>
      </c>
      <c r="K51" s="101">
        <v>1998</v>
      </c>
      <c r="L51" s="101">
        <v>1745</v>
      </c>
      <c r="M51" s="102">
        <v>1691</v>
      </c>
    </row>
    <row r="52" spans="2:13" ht="27.75" customHeight="1" x14ac:dyDescent="0.2">
      <c r="B52" s="1273"/>
      <c r="C52" s="1274"/>
      <c r="D52" s="99"/>
      <c r="E52" s="1277" t="s">
        <v>43</v>
      </c>
      <c r="F52" s="1277"/>
      <c r="G52" s="1277"/>
      <c r="H52" s="1278"/>
      <c r="I52" s="100">
        <v>59467</v>
      </c>
      <c r="J52" s="101">
        <v>58237</v>
      </c>
      <c r="K52" s="101">
        <v>57376</v>
      </c>
      <c r="L52" s="101">
        <v>56073</v>
      </c>
      <c r="M52" s="102">
        <v>54386</v>
      </c>
    </row>
    <row r="53" spans="2:13" ht="27.75" customHeight="1" thickBot="1" x14ac:dyDescent="0.25">
      <c r="B53" s="1284" t="s">
        <v>44</v>
      </c>
      <c r="C53" s="1285"/>
      <c r="D53" s="106"/>
      <c r="E53" s="1286" t="s">
        <v>45</v>
      </c>
      <c r="F53" s="1286"/>
      <c r="G53" s="1286"/>
      <c r="H53" s="1287"/>
      <c r="I53" s="107">
        <v>13636</v>
      </c>
      <c r="J53" s="108">
        <v>9971</v>
      </c>
      <c r="K53" s="108">
        <v>4855</v>
      </c>
      <c r="L53" s="108">
        <v>2482</v>
      </c>
      <c r="M53" s="109">
        <v>-628</v>
      </c>
    </row>
    <row r="54" spans="2:13" ht="27.75" customHeight="1" x14ac:dyDescent="0.2">
      <c r="B54" s="110" t="s">
        <v>46</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gyLgKZp9mXRTnYFN8dCDTB6Y+Um94VrB4xtqJXWkpZy/VCD/MDKFO1GvBCUBTHqQTcJTXpRpWkPou08Ei4uA==" saltValue="34qD5uEwIc4b1zaLpTqB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4" t="s">
        <v>47</v>
      </c>
    </row>
    <row r="54" spans="2:8" ht="29.25" customHeight="1" thickBot="1" x14ac:dyDescent="0.3">
      <c r="B54" s="115" t="s">
        <v>1</v>
      </c>
      <c r="C54" s="116"/>
      <c r="D54" s="116"/>
      <c r="E54" s="117" t="s">
        <v>2</v>
      </c>
      <c r="F54" s="118" t="s">
        <v>569</v>
      </c>
      <c r="G54" s="118" t="s">
        <v>570</v>
      </c>
      <c r="H54" s="119" t="s">
        <v>571</v>
      </c>
    </row>
    <row r="55" spans="2:8" ht="52.5" customHeight="1" x14ac:dyDescent="0.2">
      <c r="B55" s="120"/>
      <c r="C55" s="1296" t="s">
        <v>48</v>
      </c>
      <c r="D55" s="1296"/>
      <c r="E55" s="1297"/>
      <c r="F55" s="121">
        <v>5484</v>
      </c>
      <c r="G55" s="121">
        <v>5296</v>
      </c>
      <c r="H55" s="122">
        <v>5285</v>
      </c>
    </row>
    <row r="56" spans="2:8" ht="52.5" customHeight="1" x14ac:dyDescent="0.2">
      <c r="B56" s="123"/>
      <c r="C56" s="1298" t="s">
        <v>49</v>
      </c>
      <c r="D56" s="1298"/>
      <c r="E56" s="1299"/>
      <c r="F56" s="124">
        <v>2745</v>
      </c>
      <c r="G56" s="124">
        <v>2456</v>
      </c>
      <c r="H56" s="125">
        <v>2466</v>
      </c>
    </row>
    <row r="57" spans="2:8" ht="53.25" customHeight="1" x14ac:dyDescent="0.2">
      <c r="B57" s="123"/>
      <c r="C57" s="1300" t="s">
        <v>50</v>
      </c>
      <c r="D57" s="1300"/>
      <c r="E57" s="1301"/>
      <c r="F57" s="126">
        <v>12043</v>
      </c>
      <c r="G57" s="126">
        <v>12146</v>
      </c>
      <c r="H57" s="127">
        <v>12464</v>
      </c>
    </row>
    <row r="58" spans="2:8" ht="45.75" customHeight="1" x14ac:dyDescent="0.2">
      <c r="B58" s="128"/>
      <c r="C58" s="1288" t="s">
        <v>614</v>
      </c>
      <c r="D58" s="1289"/>
      <c r="E58" s="1290"/>
      <c r="F58" s="129">
        <v>3691</v>
      </c>
      <c r="G58" s="129">
        <v>4134</v>
      </c>
      <c r="H58" s="130">
        <v>4729</v>
      </c>
    </row>
    <row r="59" spans="2:8" ht="45.75" customHeight="1" x14ac:dyDescent="0.2">
      <c r="B59" s="128"/>
      <c r="C59" s="1288" t="s">
        <v>615</v>
      </c>
      <c r="D59" s="1289"/>
      <c r="E59" s="1290"/>
      <c r="F59" s="129">
        <v>3000</v>
      </c>
      <c r="G59" s="129">
        <v>2999</v>
      </c>
      <c r="H59" s="130">
        <v>2962</v>
      </c>
    </row>
    <row r="60" spans="2:8" ht="45.75" customHeight="1" x14ac:dyDescent="0.2">
      <c r="B60" s="128"/>
      <c r="C60" s="1288" t="s">
        <v>616</v>
      </c>
      <c r="D60" s="1289"/>
      <c r="E60" s="1290"/>
      <c r="F60" s="129">
        <v>2068</v>
      </c>
      <c r="G60" s="129">
        <v>1740</v>
      </c>
      <c r="H60" s="130">
        <v>1417</v>
      </c>
    </row>
    <row r="61" spans="2:8" ht="45.75" customHeight="1" x14ac:dyDescent="0.2">
      <c r="B61" s="128"/>
      <c r="C61" s="1288" t="s">
        <v>617</v>
      </c>
      <c r="D61" s="1289"/>
      <c r="E61" s="1290"/>
      <c r="F61" s="129">
        <v>1221</v>
      </c>
      <c r="G61" s="129">
        <v>1225</v>
      </c>
      <c r="H61" s="130">
        <v>1231</v>
      </c>
    </row>
    <row r="62" spans="2:8" ht="45.75" customHeight="1" thickBot="1" x14ac:dyDescent="0.25">
      <c r="B62" s="131"/>
      <c r="C62" s="1291" t="s">
        <v>618</v>
      </c>
      <c r="D62" s="1292"/>
      <c r="E62" s="1293"/>
      <c r="F62" s="132">
        <v>1174</v>
      </c>
      <c r="G62" s="132">
        <v>1179</v>
      </c>
      <c r="H62" s="133">
        <v>1184</v>
      </c>
    </row>
    <row r="63" spans="2:8" ht="52.5" customHeight="1" thickBot="1" x14ac:dyDescent="0.25">
      <c r="B63" s="134"/>
      <c r="C63" s="1294" t="s">
        <v>51</v>
      </c>
      <c r="D63" s="1294"/>
      <c r="E63" s="1295"/>
      <c r="F63" s="135">
        <v>20272</v>
      </c>
      <c r="G63" s="135">
        <v>19898</v>
      </c>
      <c r="H63" s="136">
        <v>20215</v>
      </c>
    </row>
    <row r="64" spans="2:8" ht="15" customHeight="1" x14ac:dyDescent="0.2"/>
    <row r="65" ht="0" hidden="1" customHeight="1" x14ac:dyDescent="0.2"/>
    <row r="66" ht="0" hidden="1" customHeight="1" x14ac:dyDescent="0.2"/>
  </sheetData>
  <sheetProtection algorithmName="SHA-512" hashValue="Jssz1AO3aT0OGRoe7TPg4JrLzkgwNDzPmu42X3CA6T4O+1crCEfXzlaaYoOrIAR271f3lsPdJ7R4PgeUmgkV0A==" saltValue="uZzTUdb+7P+UdhT40Wu1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84" customWidth="1"/>
    <col min="2" max="107" width="2.44140625" style="384" customWidth="1"/>
    <col min="108" max="108" width="6.109375" style="392" customWidth="1"/>
    <col min="109" max="109" width="5.88671875" style="391" customWidth="1"/>
    <col min="110" max="110" width="19.109375" style="384" hidden="1"/>
    <col min="111" max="115" width="12.6640625" style="384" hidden="1"/>
    <col min="116" max="349" width="8.6640625" style="384" hidden="1"/>
    <col min="350" max="355" width="14.88671875" style="384" hidden="1"/>
    <col min="356" max="357" width="15.88671875" style="384" hidden="1"/>
    <col min="358" max="363" width="16.109375" style="384" hidden="1"/>
    <col min="364" max="364" width="6.109375" style="384" hidden="1"/>
    <col min="365" max="365" width="3" style="384" hidden="1"/>
    <col min="366" max="605" width="8.6640625" style="384" hidden="1"/>
    <col min="606" max="611" width="14.88671875" style="384" hidden="1"/>
    <col min="612" max="613" width="15.88671875" style="384" hidden="1"/>
    <col min="614" max="619" width="16.109375" style="384" hidden="1"/>
    <col min="620" max="620" width="6.109375" style="384" hidden="1"/>
    <col min="621" max="621" width="3" style="384" hidden="1"/>
    <col min="622" max="861" width="8.6640625" style="384" hidden="1"/>
    <col min="862" max="867" width="14.88671875" style="384" hidden="1"/>
    <col min="868" max="869" width="15.88671875" style="384" hidden="1"/>
    <col min="870" max="875" width="16.109375" style="384" hidden="1"/>
    <col min="876" max="876" width="6.109375" style="384" hidden="1"/>
    <col min="877" max="877" width="3" style="384" hidden="1"/>
    <col min="878" max="1117" width="8.6640625" style="384" hidden="1"/>
    <col min="1118" max="1123" width="14.88671875" style="384" hidden="1"/>
    <col min="1124" max="1125" width="15.88671875" style="384" hidden="1"/>
    <col min="1126" max="1131" width="16.109375" style="384" hidden="1"/>
    <col min="1132" max="1132" width="6.109375" style="384" hidden="1"/>
    <col min="1133" max="1133" width="3" style="384" hidden="1"/>
    <col min="1134" max="1373" width="8.6640625" style="384" hidden="1"/>
    <col min="1374" max="1379" width="14.88671875" style="384" hidden="1"/>
    <col min="1380" max="1381" width="15.88671875" style="384" hidden="1"/>
    <col min="1382" max="1387" width="16.109375" style="384" hidden="1"/>
    <col min="1388" max="1388" width="6.109375" style="384" hidden="1"/>
    <col min="1389" max="1389" width="3" style="384" hidden="1"/>
    <col min="1390" max="1629" width="8.6640625" style="384" hidden="1"/>
    <col min="1630" max="1635" width="14.88671875" style="384" hidden="1"/>
    <col min="1636" max="1637" width="15.88671875" style="384" hidden="1"/>
    <col min="1638" max="1643" width="16.109375" style="384" hidden="1"/>
    <col min="1644" max="1644" width="6.109375" style="384" hidden="1"/>
    <col min="1645" max="1645" width="3" style="384" hidden="1"/>
    <col min="1646" max="1885" width="8.6640625" style="384" hidden="1"/>
    <col min="1886" max="1891" width="14.88671875" style="384" hidden="1"/>
    <col min="1892" max="1893" width="15.88671875" style="384" hidden="1"/>
    <col min="1894" max="1899" width="16.109375" style="384" hidden="1"/>
    <col min="1900" max="1900" width="6.109375" style="384" hidden="1"/>
    <col min="1901" max="1901" width="3" style="384" hidden="1"/>
    <col min="1902" max="2141" width="8.6640625" style="384" hidden="1"/>
    <col min="2142" max="2147" width="14.88671875" style="384" hidden="1"/>
    <col min="2148" max="2149" width="15.88671875" style="384" hidden="1"/>
    <col min="2150" max="2155" width="16.109375" style="384" hidden="1"/>
    <col min="2156" max="2156" width="6.109375" style="384" hidden="1"/>
    <col min="2157" max="2157" width="3" style="384" hidden="1"/>
    <col min="2158" max="2397" width="8.6640625" style="384" hidden="1"/>
    <col min="2398" max="2403" width="14.88671875" style="384" hidden="1"/>
    <col min="2404" max="2405" width="15.88671875" style="384" hidden="1"/>
    <col min="2406" max="2411" width="16.109375" style="384" hidden="1"/>
    <col min="2412" max="2412" width="6.109375" style="384" hidden="1"/>
    <col min="2413" max="2413" width="3" style="384" hidden="1"/>
    <col min="2414" max="2653" width="8.6640625" style="384" hidden="1"/>
    <col min="2654" max="2659" width="14.88671875" style="384" hidden="1"/>
    <col min="2660" max="2661" width="15.88671875" style="384" hidden="1"/>
    <col min="2662" max="2667" width="16.109375" style="384" hidden="1"/>
    <col min="2668" max="2668" width="6.109375" style="384" hidden="1"/>
    <col min="2669" max="2669" width="3" style="384" hidden="1"/>
    <col min="2670" max="2909" width="8.6640625" style="384" hidden="1"/>
    <col min="2910" max="2915" width="14.88671875" style="384" hidden="1"/>
    <col min="2916" max="2917" width="15.88671875" style="384" hidden="1"/>
    <col min="2918" max="2923" width="16.109375" style="384" hidden="1"/>
    <col min="2924" max="2924" width="6.109375" style="384" hidden="1"/>
    <col min="2925" max="2925" width="3" style="384" hidden="1"/>
    <col min="2926" max="3165" width="8.6640625" style="384" hidden="1"/>
    <col min="3166" max="3171" width="14.88671875" style="384" hidden="1"/>
    <col min="3172" max="3173" width="15.88671875" style="384" hidden="1"/>
    <col min="3174" max="3179" width="16.109375" style="384" hidden="1"/>
    <col min="3180" max="3180" width="6.109375" style="384" hidden="1"/>
    <col min="3181" max="3181" width="3" style="384" hidden="1"/>
    <col min="3182" max="3421" width="8.6640625" style="384" hidden="1"/>
    <col min="3422" max="3427" width="14.88671875" style="384" hidden="1"/>
    <col min="3428" max="3429" width="15.88671875" style="384" hidden="1"/>
    <col min="3430" max="3435" width="16.109375" style="384" hidden="1"/>
    <col min="3436" max="3436" width="6.109375" style="384" hidden="1"/>
    <col min="3437" max="3437" width="3" style="384" hidden="1"/>
    <col min="3438" max="3677" width="8.6640625" style="384" hidden="1"/>
    <col min="3678" max="3683" width="14.88671875" style="384" hidden="1"/>
    <col min="3684" max="3685" width="15.88671875" style="384" hidden="1"/>
    <col min="3686" max="3691" width="16.109375" style="384" hidden="1"/>
    <col min="3692" max="3692" width="6.109375" style="384" hidden="1"/>
    <col min="3693" max="3693" width="3" style="384" hidden="1"/>
    <col min="3694" max="3933" width="8.6640625" style="384" hidden="1"/>
    <col min="3934" max="3939" width="14.88671875" style="384" hidden="1"/>
    <col min="3940" max="3941" width="15.88671875" style="384" hidden="1"/>
    <col min="3942" max="3947" width="16.109375" style="384" hidden="1"/>
    <col min="3948" max="3948" width="6.109375" style="384" hidden="1"/>
    <col min="3949" max="3949" width="3" style="384" hidden="1"/>
    <col min="3950" max="4189" width="8.6640625" style="384" hidden="1"/>
    <col min="4190" max="4195" width="14.88671875" style="384" hidden="1"/>
    <col min="4196" max="4197" width="15.88671875" style="384" hidden="1"/>
    <col min="4198" max="4203" width="16.109375" style="384" hidden="1"/>
    <col min="4204" max="4204" width="6.109375" style="384" hidden="1"/>
    <col min="4205" max="4205" width="3" style="384" hidden="1"/>
    <col min="4206" max="4445" width="8.6640625" style="384" hidden="1"/>
    <col min="4446" max="4451" width="14.88671875" style="384" hidden="1"/>
    <col min="4452" max="4453" width="15.88671875" style="384" hidden="1"/>
    <col min="4454" max="4459" width="16.109375" style="384" hidden="1"/>
    <col min="4460" max="4460" width="6.109375" style="384" hidden="1"/>
    <col min="4461" max="4461" width="3" style="384" hidden="1"/>
    <col min="4462" max="4701" width="8.6640625" style="384" hidden="1"/>
    <col min="4702" max="4707" width="14.88671875" style="384" hidden="1"/>
    <col min="4708" max="4709" width="15.88671875" style="384" hidden="1"/>
    <col min="4710" max="4715" width="16.109375" style="384" hidden="1"/>
    <col min="4716" max="4716" width="6.109375" style="384" hidden="1"/>
    <col min="4717" max="4717" width="3" style="384" hidden="1"/>
    <col min="4718" max="4957" width="8.6640625" style="384" hidden="1"/>
    <col min="4958" max="4963" width="14.88671875" style="384" hidden="1"/>
    <col min="4964" max="4965" width="15.88671875" style="384" hidden="1"/>
    <col min="4966" max="4971" width="16.109375" style="384" hidden="1"/>
    <col min="4972" max="4972" width="6.109375" style="384" hidden="1"/>
    <col min="4973" max="4973" width="3" style="384" hidden="1"/>
    <col min="4974" max="5213" width="8.6640625" style="384" hidden="1"/>
    <col min="5214" max="5219" width="14.88671875" style="384" hidden="1"/>
    <col min="5220" max="5221" width="15.88671875" style="384" hidden="1"/>
    <col min="5222" max="5227" width="16.109375" style="384" hidden="1"/>
    <col min="5228" max="5228" width="6.109375" style="384" hidden="1"/>
    <col min="5229" max="5229" width="3" style="384" hidden="1"/>
    <col min="5230" max="5469" width="8.6640625" style="384" hidden="1"/>
    <col min="5470" max="5475" width="14.88671875" style="384" hidden="1"/>
    <col min="5476" max="5477" width="15.88671875" style="384" hidden="1"/>
    <col min="5478" max="5483" width="16.109375" style="384" hidden="1"/>
    <col min="5484" max="5484" width="6.109375" style="384" hidden="1"/>
    <col min="5485" max="5485" width="3" style="384" hidden="1"/>
    <col min="5486" max="5725" width="8.6640625" style="384" hidden="1"/>
    <col min="5726" max="5731" width="14.88671875" style="384" hidden="1"/>
    <col min="5732" max="5733" width="15.88671875" style="384" hidden="1"/>
    <col min="5734" max="5739" width="16.109375" style="384" hidden="1"/>
    <col min="5740" max="5740" width="6.109375" style="384" hidden="1"/>
    <col min="5741" max="5741" width="3" style="384" hidden="1"/>
    <col min="5742" max="5981" width="8.6640625" style="384" hidden="1"/>
    <col min="5982" max="5987" width="14.88671875" style="384" hidden="1"/>
    <col min="5988" max="5989" width="15.88671875" style="384" hidden="1"/>
    <col min="5990" max="5995" width="16.109375" style="384" hidden="1"/>
    <col min="5996" max="5996" width="6.109375" style="384" hidden="1"/>
    <col min="5997" max="5997" width="3" style="384" hidden="1"/>
    <col min="5998" max="6237" width="8.6640625" style="384" hidden="1"/>
    <col min="6238" max="6243" width="14.88671875" style="384" hidden="1"/>
    <col min="6244" max="6245" width="15.88671875" style="384" hidden="1"/>
    <col min="6246" max="6251" width="16.109375" style="384" hidden="1"/>
    <col min="6252" max="6252" width="6.109375" style="384" hidden="1"/>
    <col min="6253" max="6253" width="3" style="384" hidden="1"/>
    <col min="6254" max="6493" width="8.6640625" style="384" hidden="1"/>
    <col min="6494" max="6499" width="14.88671875" style="384" hidden="1"/>
    <col min="6500" max="6501" width="15.88671875" style="384" hidden="1"/>
    <col min="6502" max="6507" width="16.109375" style="384" hidden="1"/>
    <col min="6508" max="6508" width="6.109375" style="384" hidden="1"/>
    <col min="6509" max="6509" width="3" style="384" hidden="1"/>
    <col min="6510" max="6749" width="8.6640625" style="384" hidden="1"/>
    <col min="6750" max="6755" width="14.88671875" style="384" hidden="1"/>
    <col min="6756" max="6757" width="15.88671875" style="384" hidden="1"/>
    <col min="6758" max="6763" width="16.109375" style="384" hidden="1"/>
    <col min="6764" max="6764" width="6.109375" style="384" hidden="1"/>
    <col min="6765" max="6765" width="3" style="384" hidden="1"/>
    <col min="6766" max="7005" width="8.6640625" style="384" hidden="1"/>
    <col min="7006" max="7011" width="14.88671875" style="384" hidden="1"/>
    <col min="7012" max="7013" width="15.88671875" style="384" hidden="1"/>
    <col min="7014" max="7019" width="16.109375" style="384" hidden="1"/>
    <col min="7020" max="7020" width="6.109375" style="384" hidden="1"/>
    <col min="7021" max="7021" width="3" style="384" hidden="1"/>
    <col min="7022" max="7261" width="8.6640625" style="384" hidden="1"/>
    <col min="7262" max="7267" width="14.88671875" style="384" hidden="1"/>
    <col min="7268" max="7269" width="15.88671875" style="384" hidden="1"/>
    <col min="7270" max="7275" width="16.109375" style="384" hidden="1"/>
    <col min="7276" max="7276" width="6.109375" style="384" hidden="1"/>
    <col min="7277" max="7277" width="3" style="384" hidden="1"/>
    <col min="7278" max="7517" width="8.6640625" style="384" hidden="1"/>
    <col min="7518" max="7523" width="14.88671875" style="384" hidden="1"/>
    <col min="7524" max="7525" width="15.88671875" style="384" hidden="1"/>
    <col min="7526" max="7531" width="16.109375" style="384" hidden="1"/>
    <col min="7532" max="7532" width="6.109375" style="384" hidden="1"/>
    <col min="7533" max="7533" width="3" style="384" hidden="1"/>
    <col min="7534" max="7773" width="8.6640625" style="384" hidden="1"/>
    <col min="7774" max="7779" width="14.88671875" style="384" hidden="1"/>
    <col min="7780" max="7781" width="15.88671875" style="384" hidden="1"/>
    <col min="7782" max="7787" width="16.109375" style="384" hidden="1"/>
    <col min="7788" max="7788" width="6.109375" style="384" hidden="1"/>
    <col min="7789" max="7789" width="3" style="384" hidden="1"/>
    <col min="7790" max="8029" width="8.6640625" style="384" hidden="1"/>
    <col min="8030" max="8035" width="14.88671875" style="384" hidden="1"/>
    <col min="8036" max="8037" width="15.88671875" style="384" hidden="1"/>
    <col min="8038" max="8043" width="16.109375" style="384" hidden="1"/>
    <col min="8044" max="8044" width="6.109375" style="384" hidden="1"/>
    <col min="8045" max="8045" width="3" style="384" hidden="1"/>
    <col min="8046" max="8285" width="8.6640625" style="384" hidden="1"/>
    <col min="8286" max="8291" width="14.88671875" style="384" hidden="1"/>
    <col min="8292" max="8293" width="15.88671875" style="384" hidden="1"/>
    <col min="8294" max="8299" width="16.109375" style="384" hidden="1"/>
    <col min="8300" max="8300" width="6.109375" style="384" hidden="1"/>
    <col min="8301" max="8301" width="3" style="384" hidden="1"/>
    <col min="8302" max="8541" width="8.6640625" style="384" hidden="1"/>
    <col min="8542" max="8547" width="14.88671875" style="384" hidden="1"/>
    <col min="8548" max="8549" width="15.88671875" style="384" hidden="1"/>
    <col min="8550" max="8555" width="16.109375" style="384" hidden="1"/>
    <col min="8556" max="8556" width="6.109375" style="384" hidden="1"/>
    <col min="8557" max="8557" width="3" style="384" hidden="1"/>
    <col min="8558" max="8797" width="8.6640625" style="384" hidden="1"/>
    <col min="8798" max="8803" width="14.88671875" style="384" hidden="1"/>
    <col min="8804" max="8805" width="15.88671875" style="384" hidden="1"/>
    <col min="8806" max="8811" width="16.109375" style="384" hidden="1"/>
    <col min="8812" max="8812" width="6.109375" style="384" hidden="1"/>
    <col min="8813" max="8813" width="3" style="384" hidden="1"/>
    <col min="8814" max="9053" width="8.6640625" style="384" hidden="1"/>
    <col min="9054" max="9059" width="14.88671875" style="384" hidden="1"/>
    <col min="9060" max="9061" width="15.88671875" style="384" hidden="1"/>
    <col min="9062" max="9067" width="16.109375" style="384" hidden="1"/>
    <col min="9068" max="9068" width="6.109375" style="384" hidden="1"/>
    <col min="9069" max="9069" width="3" style="384" hidden="1"/>
    <col min="9070" max="9309" width="8.6640625" style="384" hidden="1"/>
    <col min="9310" max="9315" width="14.88671875" style="384" hidden="1"/>
    <col min="9316" max="9317" width="15.88671875" style="384" hidden="1"/>
    <col min="9318" max="9323" width="16.109375" style="384" hidden="1"/>
    <col min="9324" max="9324" width="6.109375" style="384" hidden="1"/>
    <col min="9325" max="9325" width="3" style="384" hidden="1"/>
    <col min="9326" max="9565" width="8.6640625" style="384" hidden="1"/>
    <col min="9566" max="9571" width="14.88671875" style="384" hidden="1"/>
    <col min="9572" max="9573" width="15.88671875" style="384" hidden="1"/>
    <col min="9574" max="9579" width="16.109375" style="384" hidden="1"/>
    <col min="9580" max="9580" width="6.109375" style="384" hidden="1"/>
    <col min="9581" max="9581" width="3" style="384" hidden="1"/>
    <col min="9582" max="9821" width="8.6640625" style="384" hidden="1"/>
    <col min="9822" max="9827" width="14.88671875" style="384" hidden="1"/>
    <col min="9828" max="9829" width="15.88671875" style="384" hidden="1"/>
    <col min="9830" max="9835" width="16.109375" style="384" hidden="1"/>
    <col min="9836" max="9836" width="6.109375" style="384" hidden="1"/>
    <col min="9837" max="9837" width="3" style="384" hidden="1"/>
    <col min="9838" max="10077" width="8.6640625" style="384" hidden="1"/>
    <col min="10078" max="10083" width="14.88671875" style="384" hidden="1"/>
    <col min="10084" max="10085" width="15.88671875" style="384" hidden="1"/>
    <col min="10086" max="10091" width="16.109375" style="384" hidden="1"/>
    <col min="10092" max="10092" width="6.109375" style="384" hidden="1"/>
    <col min="10093" max="10093" width="3" style="384" hidden="1"/>
    <col min="10094" max="10333" width="8.6640625" style="384" hidden="1"/>
    <col min="10334" max="10339" width="14.88671875" style="384" hidden="1"/>
    <col min="10340" max="10341" width="15.88671875" style="384" hidden="1"/>
    <col min="10342" max="10347" width="16.109375" style="384" hidden="1"/>
    <col min="10348" max="10348" width="6.109375" style="384" hidden="1"/>
    <col min="10349" max="10349" width="3" style="384" hidden="1"/>
    <col min="10350" max="10589" width="8.6640625" style="384" hidden="1"/>
    <col min="10590" max="10595" width="14.88671875" style="384" hidden="1"/>
    <col min="10596" max="10597" width="15.88671875" style="384" hidden="1"/>
    <col min="10598" max="10603" width="16.109375" style="384" hidden="1"/>
    <col min="10604" max="10604" width="6.109375" style="384" hidden="1"/>
    <col min="10605" max="10605" width="3" style="384" hidden="1"/>
    <col min="10606" max="10845" width="8.6640625" style="384" hidden="1"/>
    <col min="10846" max="10851" width="14.88671875" style="384" hidden="1"/>
    <col min="10852" max="10853" width="15.88671875" style="384" hidden="1"/>
    <col min="10854" max="10859" width="16.109375" style="384" hidden="1"/>
    <col min="10860" max="10860" width="6.109375" style="384" hidden="1"/>
    <col min="10861" max="10861" width="3" style="384" hidden="1"/>
    <col min="10862" max="11101" width="8.6640625" style="384" hidden="1"/>
    <col min="11102" max="11107" width="14.88671875" style="384" hidden="1"/>
    <col min="11108" max="11109" width="15.88671875" style="384" hidden="1"/>
    <col min="11110" max="11115" width="16.109375" style="384" hidden="1"/>
    <col min="11116" max="11116" width="6.109375" style="384" hidden="1"/>
    <col min="11117" max="11117" width="3" style="384" hidden="1"/>
    <col min="11118" max="11357" width="8.6640625" style="384" hidden="1"/>
    <col min="11358" max="11363" width="14.88671875" style="384" hidden="1"/>
    <col min="11364" max="11365" width="15.88671875" style="384" hidden="1"/>
    <col min="11366" max="11371" width="16.109375" style="384" hidden="1"/>
    <col min="11372" max="11372" width="6.109375" style="384" hidden="1"/>
    <col min="11373" max="11373" width="3" style="384" hidden="1"/>
    <col min="11374" max="11613" width="8.6640625" style="384" hidden="1"/>
    <col min="11614" max="11619" width="14.88671875" style="384" hidden="1"/>
    <col min="11620" max="11621" width="15.88671875" style="384" hidden="1"/>
    <col min="11622" max="11627" width="16.109375" style="384" hidden="1"/>
    <col min="11628" max="11628" width="6.109375" style="384" hidden="1"/>
    <col min="11629" max="11629" width="3" style="384" hidden="1"/>
    <col min="11630" max="11869" width="8.6640625" style="384" hidden="1"/>
    <col min="11870" max="11875" width="14.88671875" style="384" hidden="1"/>
    <col min="11876" max="11877" width="15.88671875" style="384" hidden="1"/>
    <col min="11878" max="11883" width="16.109375" style="384" hidden="1"/>
    <col min="11884" max="11884" width="6.109375" style="384" hidden="1"/>
    <col min="11885" max="11885" width="3" style="384" hidden="1"/>
    <col min="11886" max="12125" width="8.6640625" style="384" hidden="1"/>
    <col min="12126" max="12131" width="14.88671875" style="384" hidden="1"/>
    <col min="12132" max="12133" width="15.88671875" style="384" hidden="1"/>
    <col min="12134" max="12139" width="16.109375" style="384" hidden="1"/>
    <col min="12140" max="12140" width="6.109375" style="384" hidden="1"/>
    <col min="12141" max="12141" width="3" style="384" hidden="1"/>
    <col min="12142" max="12381" width="8.6640625" style="384" hidden="1"/>
    <col min="12382" max="12387" width="14.88671875" style="384" hidden="1"/>
    <col min="12388" max="12389" width="15.88671875" style="384" hidden="1"/>
    <col min="12390" max="12395" width="16.109375" style="384" hidden="1"/>
    <col min="12396" max="12396" width="6.109375" style="384" hidden="1"/>
    <col min="12397" max="12397" width="3" style="384" hidden="1"/>
    <col min="12398" max="12637" width="8.6640625" style="384" hidden="1"/>
    <col min="12638" max="12643" width="14.88671875" style="384" hidden="1"/>
    <col min="12644" max="12645" width="15.88671875" style="384" hidden="1"/>
    <col min="12646" max="12651" width="16.109375" style="384" hidden="1"/>
    <col min="12652" max="12652" width="6.109375" style="384" hidden="1"/>
    <col min="12653" max="12653" width="3" style="384" hidden="1"/>
    <col min="12654" max="12893" width="8.6640625" style="384" hidden="1"/>
    <col min="12894" max="12899" width="14.88671875" style="384" hidden="1"/>
    <col min="12900" max="12901" width="15.88671875" style="384" hidden="1"/>
    <col min="12902" max="12907" width="16.109375" style="384" hidden="1"/>
    <col min="12908" max="12908" width="6.109375" style="384" hidden="1"/>
    <col min="12909" max="12909" width="3" style="384" hidden="1"/>
    <col min="12910" max="13149" width="8.6640625" style="384" hidden="1"/>
    <col min="13150" max="13155" width="14.88671875" style="384" hidden="1"/>
    <col min="13156" max="13157" width="15.88671875" style="384" hidden="1"/>
    <col min="13158" max="13163" width="16.109375" style="384" hidden="1"/>
    <col min="13164" max="13164" width="6.109375" style="384" hidden="1"/>
    <col min="13165" max="13165" width="3" style="384" hidden="1"/>
    <col min="13166" max="13405" width="8.6640625" style="384" hidden="1"/>
    <col min="13406" max="13411" width="14.88671875" style="384" hidden="1"/>
    <col min="13412" max="13413" width="15.88671875" style="384" hidden="1"/>
    <col min="13414" max="13419" width="16.109375" style="384" hidden="1"/>
    <col min="13420" max="13420" width="6.109375" style="384" hidden="1"/>
    <col min="13421" max="13421" width="3" style="384" hidden="1"/>
    <col min="13422" max="13661" width="8.6640625" style="384" hidden="1"/>
    <col min="13662" max="13667" width="14.88671875" style="384" hidden="1"/>
    <col min="13668" max="13669" width="15.88671875" style="384" hidden="1"/>
    <col min="13670" max="13675" width="16.109375" style="384" hidden="1"/>
    <col min="13676" max="13676" width="6.109375" style="384" hidden="1"/>
    <col min="13677" max="13677" width="3" style="384" hidden="1"/>
    <col min="13678" max="13917" width="8.6640625" style="384" hidden="1"/>
    <col min="13918" max="13923" width="14.88671875" style="384" hidden="1"/>
    <col min="13924" max="13925" width="15.88671875" style="384" hidden="1"/>
    <col min="13926" max="13931" width="16.109375" style="384" hidden="1"/>
    <col min="13932" max="13932" width="6.109375" style="384" hidden="1"/>
    <col min="13933" max="13933" width="3" style="384" hidden="1"/>
    <col min="13934" max="14173" width="8.6640625" style="384" hidden="1"/>
    <col min="14174" max="14179" width="14.88671875" style="384" hidden="1"/>
    <col min="14180" max="14181" width="15.88671875" style="384" hidden="1"/>
    <col min="14182" max="14187" width="16.109375" style="384" hidden="1"/>
    <col min="14188" max="14188" width="6.109375" style="384" hidden="1"/>
    <col min="14189" max="14189" width="3" style="384" hidden="1"/>
    <col min="14190" max="14429" width="8.6640625" style="384" hidden="1"/>
    <col min="14430" max="14435" width="14.88671875" style="384" hidden="1"/>
    <col min="14436" max="14437" width="15.88671875" style="384" hidden="1"/>
    <col min="14438" max="14443" width="16.109375" style="384" hidden="1"/>
    <col min="14444" max="14444" width="6.109375" style="384" hidden="1"/>
    <col min="14445" max="14445" width="3" style="384" hidden="1"/>
    <col min="14446" max="14685" width="8.6640625" style="384" hidden="1"/>
    <col min="14686" max="14691" width="14.88671875" style="384" hidden="1"/>
    <col min="14692" max="14693" width="15.88671875" style="384" hidden="1"/>
    <col min="14694" max="14699" width="16.109375" style="384" hidden="1"/>
    <col min="14700" max="14700" width="6.109375" style="384" hidden="1"/>
    <col min="14701" max="14701" width="3" style="384" hidden="1"/>
    <col min="14702" max="14941" width="8.6640625" style="384" hidden="1"/>
    <col min="14942" max="14947" width="14.88671875" style="384" hidden="1"/>
    <col min="14948" max="14949" width="15.88671875" style="384" hidden="1"/>
    <col min="14950" max="14955" width="16.109375" style="384" hidden="1"/>
    <col min="14956" max="14956" width="6.109375" style="384" hidden="1"/>
    <col min="14957" max="14957" width="3" style="384" hidden="1"/>
    <col min="14958" max="15197" width="8.6640625" style="384" hidden="1"/>
    <col min="15198" max="15203" width="14.88671875" style="384" hidden="1"/>
    <col min="15204" max="15205" width="15.88671875" style="384" hidden="1"/>
    <col min="15206" max="15211" width="16.109375" style="384" hidden="1"/>
    <col min="15212" max="15212" width="6.109375" style="384" hidden="1"/>
    <col min="15213" max="15213" width="3" style="384" hidden="1"/>
    <col min="15214" max="15453" width="8.6640625" style="384" hidden="1"/>
    <col min="15454" max="15459" width="14.88671875" style="384" hidden="1"/>
    <col min="15460" max="15461" width="15.88671875" style="384" hidden="1"/>
    <col min="15462" max="15467" width="16.109375" style="384" hidden="1"/>
    <col min="15468" max="15468" width="6.109375" style="384" hidden="1"/>
    <col min="15469" max="15469" width="3" style="384" hidden="1"/>
    <col min="15470" max="15709" width="8.6640625" style="384" hidden="1"/>
    <col min="15710" max="15715" width="14.88671875" style="384" hidden="1"/>
    <col min="15716" max="15717" width="15.88671875" style="384" hidden="1"/>
    <col min="15718" max="15723" width="16.109375" style="384" hidden="1"/>
    <col min="15724" max="15724" width="6.109375" style="384" hidden="1"/>
    <col min="15725" max="15725" width="3" style="384" hidden="1"/>
    <col min="15726" max="15965" width="8.6640625" style="384" hidden="1"/>
    <col min="15966" max="15971" width="14.88671875" style="384" hidden="1"/>
    <col min="15972" max="15973" width="15.88671875" style="384" hidden="1"/>
    <col min="15974" max="15979" width="16.109375" style="384" hidden="1"/>
    <col min="15980" max="15980" width="6.109375" style="384" hidden="1"/>
    <col min="15981" max="15981" width="3" style="384" hidden="1"/>
    <col min="15982" max="16221" width="8.6640625" style="384" hidden="1"/>
    <col min="16222" max="16227" width="14.88671875" style="384" hidden="1"/>
    <col min="16228" max="16229" width="15.88671875" style="384" hidden="1"/>
    <col min="16230" max="16235" width="16.109375" style="384" hidden="1"/>
    <col min="16236" max="16236" width="6.109375" style="384" hidden="1"/>
    <col min="16237" max="16237" width="3" style="384" hidden="1"/>
    <col min="16238" max="16384" width="8.6640625" style="384" hidden="1"/>
  </cols>
  <sheetData>
    <row r="1" spans="1:143" ht="42.75" customHeight="1" x14ac:dyDescent="0.2">
      <c r="A1" s="382"/>
      <c r="B1" s="383"/>
      <c r="DD1" s="384"/>
      <c r="DE1" s="384"/>
    </row>
    <row r="2" spans="1:143" ht="25.5" customHeight="1" x14ac:dyDescent="0.2">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2">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ht="13.2" x14ac:dyDescent="0.2">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ht="13.2" x14ac:dyDescent="0.2">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ht="13.2"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ht="13.2"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ht="13.2"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ht="13.2"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ht="13.2"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619</v>
      </c>
    </row>
    <row r="11" spans="1:143" s="284" customFormat="1" ht="13.2"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ht="13.2"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619</v>
      </c>
    </row>
    <row r="13" spans="1:143" s="284" customFormat="1" ht="13.2"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ht="13.2"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ht="13.2" x14ac:dyDescent="0.2">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ht="13.2" x14ac:dyDescent="0.2">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ht="13.2" x14ac:dyDescent="0.2">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ht="13.2" x14ac:dyDescent="0.2">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ht="13.2" x14ac:dyDescent="0.2">
      <c r="DD19" s="384"/>
      <c r="DE19" s="384"/>
    </row>
    <row r="20" spans="1:351" ht="13.2" x14ac:dyDescent="0.2">
      <c r="DD20" s="384"/>
      <c r="DE20" s="384"/>
    </row>
    <row r="21" spans="1:351" ht="16.2" x14ac:dyDescent="0.2">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6.2" x14ac:dyDescent="0.2">
      <c r="B22" s="391"/>
      <c r="MM22" s="390"/>
    </row>
    <row r="23" spans="1:351" ht="13.2" x14ac:dyDescent="0.2">
      <c r="B23" s="391"/>
    </row>
    <row r="24" spans="1:351" ht="13.2" x14ac:dyDescent="0.2">
      <c r="B24" s="391"/>
    </row>
    <row r="25" spans="1:351" ht="13.2" x14ac:dyDescent="0.2">
      <c r="B25" s="391"/>
    </row>
    <row r="26" spans="1:351" ht="13.2" x14ac:dyDescent="0.2">
      <c r="B26" s="391"/>
    </row>
    <row r="27" spans="1:351" ht="13.2" x14ac:dyDescent="0.2">
      <c r="B27" s="391"/>
    </row>
    <row r="28" spans="1:351" ht="13.2" x14ac:dyDescent="0.2">
      <c r="B28" s="391"/>
    </row>
    <row r="29" spans="1:351" ht="13.2" x14ac:dyDescent="0.2">
      <c r="B29" s="391"/>
    </row>
    <row r="30" spans="1:351" ht="13.2" x14ac:dyDescent="0.2">
      <c r="B30" s="391"/>
    </row>
    <row r="31" spans="1:351" ht="13.2" x14ac:dyDescent="0.2">
      <c r="B31" s="391"/>
    </row>
    <row r="32" spans="1:351" ht="13.2" x14ac:dyDescent="0.2">
      <c r="B32" s="391"/>
    </row>
    <row r="33" spans="2:109" ht="13.2" x14ac:dyDescent="0.2">
      <c r="B33" s="391"/>
    </row>
    <row r="34" spans="2:109" ht="13.2" x14ac:dyDescent="0.2">
      <c r="B34" s="391"/>
    </row>
    <row r="35" spans="2:109" ht="13.2" x14ac:dyDescent="0.2">
      <c r="B35" s="391"/>
    </row>
    <row r="36" spans="2:109" ht="13.2" x14ac:dyDescent="0.2">
      <c r="B36" s="391"/>
    </row>
    <row r="37" spans="2:109" ht="13.2" x14ac:dyDescent="0.2">
      <c r="B37" s="391"/>
    </row>
    <row r="38" spans="2:109" ht="13.2" x14ac:dyDescent="0.2">
      <c r="B38" s="391"/>
    </row>
    <row r="39" spans="2:109" ht="13.2" x14ac:dyDescent="0.2">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ht="13.2" x14ac:dyDescent="0.2">
      <c r="B40" s="396"/>
      <c r="DD40" s="396"/>
      <c r="DE40" s="384"/>
    </row>
    <row r="41" spans="2:109" ht="16.2" x14ac:dyDescent="0.2">
      <c r="B41" s="397" t="s">
        <v>620</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ht="13.2" x14ac:dyDescent="0.2">
      <c r="B42" s="391"/>
      <c r="G42" s="398"/>
      <c r="I42" s="399"/>
      <c r="J42" s="399"/>
      <c r="K42" s="399"/>
      <c r="AM42" s="398"/>
      <c r="AN42" s="398" t="s">
        <v>621</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2">
      <c r="B43" s="391"/>
      <c r="AN43" s="1315" t="s">
        <v>622</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1"/>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1"/>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1"/>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1"/>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ht="13.2" x14ac:dyDescent="0.2">
      <c r="B49" s="391"/>
      <c r="AN49" s="384" t="s">
        <v>623</v>
      </c>
    </row>
    <row r="50" spans="1:109" ht="13.2" x14ac:dyDescent="0.2">
      <c r="B50" s="391"/>
      <c r="G50" s="1308"/>
      <c r="H50" s="1308"/>
      <c r="I50" s="1308"/>
      <c r="J50" s="1308"/>
      <c r="K50" s="401"/>
      <c r="L50" s="401"/>
      <c r="M50" s="402"/>
      <c r="N50" s="402"/>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2">
      <c r="B51" s="391"/>
      <c r="G51" s="1310"/>
      <c r="H51" s="1310"/>
      <c r="I51" s="1324"/>
      <c r="J51" s="1324"/>
      <c r="K51" s="1309"/>
      <c r="L51" s="1309"/>
      <c r="M51" s="1309"/>
      <c r="N51" s="1309"/>
      <c r="AM51" s="400"/>
      <c r="AN51" s="1305" t="s">
        <v>624</v>
      </c>
      <c r="AO51" s="1305"/>
      <c r="AP51" s="1305"/>
      <c r="AQ51" s="1305"/>
      <c r="AR51" s="1305"/>
      <c r="AS51" s="1305"/>
      <c r="AT51" s="1305"/>
      <c r="AU51" s="1305"/>
      <c r="AV51" s="1305"/>
      <c r="AW51" s="1305"/>
      <c r="AX51" s="1305"/>
      <c r="AY51" s="1305"/>
      <c r="AZ51" s="1305"/>
      <c r="BA51" s="1305"/>
      <c r="BB51" s="1305" t="s">
        <v>625</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02">
        <v>36.799999999999997</v>
      </c>
      <c r="BY51" s="1302"/>
      <c r="BZ51" s="1302"/>
      <c r="CA51" s="1302"/>
      <c r="CB51" s="1302"/>
      <c r="CC51" s="1302"/>
      <c r="CD51" s="1302"/>
      <c r="CE51" s="1302"/>
      <c r="CF51" s="1302">
        <v>18.2</v>
      </c>
      <c r="CG51" s="1302"/>
      <c r="CH51" s="1302"/>
      <c r="CI51" s="1302"/>
      <c r="CJ51" s="1302"/>
      <c r="CK51" s="1302"/>
      <c r="CL51" s="1302"/>
      <c r="CM51" s="1302"/>
      <c r="CN51" s="1302">
        <v>9.3000000000000007</v>
      </c>
      <c r="CO51" s="1302"/>
      <c r="CP51" s="1302"/>
      <c r="CQ51" s="1302"/>
      <c r="CR51" s="1302"/>
      <c r="CS51" s="1302"/>
      <c r="CT51" s="1302"/>
      <c r="CU51" s="1302"/>
      <c r="CV51" s="1302"/>
      <c r="CW51" s="1302"/>
      <c r="CX51" s="1302"/>
      <c r="CY51" s="1302"/>
      <c r="CZ51" s="1302"/>
      <c r="DA51" s="1302"/>
      <c r="DB51" s="1302"/>
      <c r="DC51" s="1302"/>
    </row>
    <row r="52" spans="1:109" ht="13.2" x14ac:dyDescent="0.2">
      <c r="B52" s="391"/>
      <c r="G52" s="1310"/>
      <c r="H52" s="1310"/>
      <c r="I52" s="1324"/>
      <c r="J52" s="1324"/>
      <c r="K52" s="1309"/>
      <c r="L52" s="1309"/>
      <c r="M52" s="1309"/>
      <c r="N52" s="1309"/>
      <c r="AM52" s="400"/>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2" x14ac:dyDescent="0.2">
      <c r="A53" s="399"/>
      <c r="B53" s="391"/>
      <c r="G53" s="1310"/>
      <c r="H53" s="1310"/>
      <c r="I53" s="1308"/>
      <c r="J53" s="1308"/>
      <c r="K53" s="1309"/>
      <c r="L53" s="1309"/>
      <c r="M53" s="1309"/>
      <c r="N53" s="1309"/>
      <c r="AM53" s="400"/>
      <c r="AN53" s="1305"/>
      <c r="AO53" s="1305"/>
      <c r="AP53" s="1305"/>
      <c r="AQ53" s="1305"/>
      <c r="AR53" s="1305"/>
      <c r="AS53" s="1305"/>
      <c r="AT53" s="1305"/>
      <c r="AU53" s="1305"/>
      <c r="AV53" s="1305"/>
      <c r="AW53" s="1305"/>
      <c r="AX53" s="1305"/>
      <c r="AY53" s="1305"/>
      <c r="AZ53" s="1305"/>
      <c r="BA53" s="1305"/>
      <c r="BB53" s="1305" t="s">
        <v>626</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02">
        <v>52.9</v>
      </c>
      <c r="BY53" s="1302"/>
      <c r="BZ53" s="1302"/>
      <c r="CA53" s="1302"/>
      <c r="CB53" s="1302"/>
      <c r="CC53" s="1302"/>
      <c r="CD53" s="1302"/>
      <c r="CE53" s="1302"/>
      <c r="CF53" s="1302">
        <v>53.8</v>
      </c>
      <c r="CG53" s="1302"/>
      <c r="CH53" s="1302"/>
      <c r="CI53" s="1302"/>
      <c r="CJ53" s="1302"/>
      <c r="CK53" s="1302"/>
      <c r="CL53" s="1302"/>
      <c r="CM53" s="1302"/>
      <c r="CN53" s="1302">
        <v>54.4</v>
      </c>
      <c r="CO53" s="1302"/>
      <c r="CP53" s="1302"/>
      <c r="CQ53" s="1302"/>
      <c r="CR53" s="1302"/>
      <c r="CS53" s="1302"/>
      <c r="CT53" s="1302"/>
      <c r="CU53" s="1302"/>
      <c r="CV53" s="1302">
        <v>55.9</v>
      </c>
      <c r="CW53" s="1302"/>
      <c r="CX53" s="1302"/>
      <c r="CY53" s="1302"/>
      <c r="CZ53" s="1302"/>
      <c r="DA53" s="1302"/>
      <c r="DB53" s="1302"/>
      <c r="DC53" s="1302"/>
    </row>
    <row r="54" spans="1:109" ht="13.2" x14ac:dyDescent="0.2">
      <c r="A54" s="399"/>
      <c r="B54" s="391"/>
      <c r="G54" s="1310"/>
      <c r="H54" s="1310"/>
      <c r="I54" s="1308"/>
      <c r="J54" s="1308"/>
      <c r="K54" s="1309"/>
      <c r="L54" s="1309"/>
      <c r="M54" s="1309"/>
      <c r="N54" s="1309"/>
      <c r="AM54" s="400"/>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2" x14ac:dyDescent="0.2">
      <c r="A55" s="399"/>
      <c r="B55" s="391"/>
      <c r="G55" s="1308"/>
      <c r="H55" s="1308"/>
      <c r="I55" s="1308"/>
      <c r="J55" s="1308"/>
      <c r="K55" s="1309"/>
      <c r="L55" s="1309"/>
      <c r="M55" s="1309"/>
      <c r="N55" s="1309"/>
      <c r="AN55" s="1307" t="s">
        <v>627</v>
      </c>
      <c r="AO55" s="1307"/>
      <c r="AP55" s="1307"/>
      <c r="AQ55" s="1307"/>
      <c r="AR55" s="1307"/>
      <c r="AS55" s="1307"/>
      <c r="AT55" s="1307"/>
      <c r="AU55" s="1307"/>
      <c r="AV55" s="1307"/>
      <c r="AW55" s="1307"/>
      <c r="AX55" s="1307"/>
      <c r="AY55" s="1307"/>
      <c r="AZ55" s="1307"/>
      <c r="BA55" s="1307"/>
      <c r="BB55" s="1305" t="s">
        <v>625</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02">
        <v>15.8</v>
      </c>
      <c r="BY55" s="1302"/>
      <c r="BZ55" s="1302"/>
      <c r="CA55" s="1302"/>
      <c r="CB55" s="1302"/>
      <c r="CC55" s="1302"/>
      <c r="CD55" s="1302"/>
      <c r="CE55" s="1302"/>
      <c r="CF55" s="1302">
        <v>15</v>
      </c>
      <c r="CG55" s="1302"/>
      <c r="CH55" s="1302"/>
      <c r="CI55" s="1302"/>
      <c r="CJ55" s="1302"/>
      <c r="CK55" s="1302"/>
      <c r="CL55" s="1302"/>
      <c r="CM55" s="1302"/>
      <c r="CN55" s="1302">
        <v>12.2</v>
      </c>
      <c r="CO55" s="1302"/>
      <c r="CP55" s="1302"/>
      <c r="CQ55" s="1302"/>
      <c r="CR55" s="1302"/>
      <c r="CS55" s="1302"/>
      <c r="CT55" s="1302"/>
      <c r="CU55" s="1302"/>
      <c r="CV55" s="1302">
        <v>5</v>
      </c>
      <c r="CW55" s="1302"/>
      <c r="CX55" s="1302"/>
      <c r="CY55" s="1302"/>
      <c r="CZ55" s="1302"/>
      <c r="DA55" s="1302"/>
      <c r="DB55" s="1302"/>
      <c r="DC55" s="1302"/>
    </row>
    <row r="56" spans="1:109" ht="13.2" x14ac:dyDescent="0.2">
      <c r="A56" s="399"/>
      <c r="B56" s="391"/>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9" customFormat="1" ht="13.2" x14ac:dyDescent="0.2">
      <c r="B57" s="403"/>
      <c r="G57" s="1308"/>
      <c r="H57" s="1308"/>
      <c r="I57" s="1303"/>
      <c r="J57" s="1303"/>
      <c r="K57" s="1309"/>
      <c r="L57" s="1309"/>
      <c r="M57" s="1309"/>
      <c r="N57" s="1309"/>
      <c r="AM57" s="384"/>
      <c r="AN57" s="1307"/>
      <c r="AO57" s="1307"/>
      <c r="AP57" s="1307"/>
      <c r="AQ57" s="1307"/>
      <c r="AR57" s="1307"/>
      <c r="AS57" s="1307"/>
      <c r="AT57" s="1307"/>
      <c r="AU57" s="1307"/>
      <c r="AV57" s="1307"/>
      <c r="AW57" s="1307"/>
      <c r="AX57" s="1307"/>
      <c r="AY57" s="1307"/>
      <c r="AZ57" s="1307"/>
      <c r="BA57" s="1307"/>
      <c r="BB57" s="1305" t="s">
        <v>626</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02">
        <v>54.5</v>
      </c>
      <c r="BY57" s="1302"/>
      <c r="BZ57" s="1302"/>
      <c r="CA57" s="1302"/>
      <c r="CB57" s="1302"/>
      <c r="CC57" s="1302"/>
      <c r="CD57" s="1302"/>
      <c r="CE57" s="1302"/>
      <c r="CF57" s="1302">
        <v>60.1</v>
      </c>
      <c r="CG57" s="1302"/>
      <c r="CH57" s="1302"/>
      <c r="CI57" s="1302"/>
      <c r="CJ57" s="1302"/>
      <c r="CK57" s="1302"/>
      <c r="CL57" s="1302"/>
      <c r="CM57" s="1302"/>
      <c r="CN57" s="1302">
        <v>61.2</v>
      </c>
      <c r="CO57" s="1302"/>
      <c r="CP57" s="1302"/>
      <c r="CQ57" s="1302"/>
      <c r="CR57" s="1302"/>
      <c r="CS57" s="1302"/>
      <c r="CT57" s="1302"/>
      <c r="CU57" s="1302"/>
      <c r="CV57" s="1302">
        <v>61.7</v>
      </c>
      <c r="CW57" s="1302"/>
      <c r="CX57" s="1302"/>
      <c r="CY57" s="1302"/>
      <c r="CZ57" s="1302"/>
      <c r="DA57" s="1302"/>
      <c r="DB57" s="1302"/>
      <c r="DC57" s="1302"/>
      <c r="DD57" s="404"/>
      <c r="DE57" s="403"/>
    </row>
    <row r="58" spans="1:109" s="399" customFormat="1" ht="13.2" x14ac:dyDescent="0.2">
      <c r="A58" s="384"/>
      <c r="B58" s="403"/>
      <c r="G58" s="1308"/>
      <c r="H58" s="1308"/>
      <c r="I58" s="1303"/>
      <c r="J58" s="1303"/>
      <c r="K58" s="1309"/>
      <c r="L58" s="1309"/>
      <c r="M58" s="1309"/>
      <c r="N58" s="1309"/>
      <c r="AM58" s="384"/>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4"/>
      <c r="DE58" s="403"/>
    </row>
    <row r="59" spans="1:109" s="399" customFormat="1" ht="13.2" x14ac:dyDescent="0.2">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ht="13.2" x14ac:dyDescent="0.2">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ht="13.2" x14ac:dyDescent="0.2">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ht="13.2" x14ac:dyDescent="0.2">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6.2" x14ac:dyDescent="0.2">
      <c r="B63" s="410" t="s">
        <v>628</v>
      </c>
    </row>
    <row r="64" spans="1:109" ht="13.2" x14ac:dyDescent="0.2">
      <c r="B64" s="391"/>
      <c r="G64" s="398"/>
      <c r="I64" s="411"/>
      <c r="J64" s="411"/>
      <c r="K64" s="411"/>
      <c r="L64" s="411"/>
      <c r="M64" s="411"/>
      <c r="N64" s="412"/>
      <c r="AM64" s="398"/>
      <c r="AN64" s="398" t="s">
        <v>621</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ht="13.2" x14ac:dyDescent="0.2">
      <c r="B65" s="391"/>
      <c r="AN65" s="1315" t="s">
        <v>629</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1"/>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1"/>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1"/>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1"/>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ht="13.2" x14ac:dyDescent="0.2">
      <c r="B71" s="391"/>
      <c r="G71" s="416"/>
      <c r="I71" s="417"/>
      <c r="J71" s="414"/>
      <c r="K71" s="414"/>
      <c r="L71" s="415"/>
      <c r="M71" s="414"/>
      <c r="N71" s="415"/>
      <c r="AM71" s="416"/>
      <c r="AN71" s="384" t="s">
        <v>623</v>
      </c>
    </row>
    <row r="72" spans="2:107" ht="13.2" x14ac:dyDescent="0.2">
      <c r="B72" s="391"/>
      <c r="G72" s="1308"/>
      <c r="H72" s="1308"/>
      <c r="I72" s="1308"/>
      <c r="J72" s="1308"/>
      <c r="K72" s="401"/>
      <c r="L72" s="401"/>
      <c r="M72" s="402"/>
      <c r="N72" s="402"/>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ht="13.2" x14ac:dyDescent="0.2">
      <c r="B73" s="391"/>
      <c r="G73" s="1310"/>
      <c r="H73" s="1310"/>
      <c r="I73" s="1310"/>
      <c r="J73" s="1310"/>
      <c r="K73" s="1306"/>
      <c r="L73" s="1306"/>
      <c r="M73" s="1306"/>
      <c r="N73" s="1306"/>
      <c r="AM73" s="400"/>
      <c r="AN73" s="1305" t="s">
        <v>624</v>
      </c>
      <c r="AO73" s="1305"/>
      <c r="AP73" s="1305"/>
      <c r="AQ73" s="1305"/>
      <c r="AR73" s="1305"/>
      <c r="AS73" s="1305"/>
      <c r="AT73" s="1305"/>
      <c r="AU73" s="1305"/>
      <c r="AV73" s="1305"/>
      <c r="AW73" s="1305"/>
      <c r="AX73" s="1305"/>
      <c r="AY73" s="1305"/>
      <c r="AZ73" s="1305"/>
      <c r="BA73" s="1305"/>
      <c r="BB73" s="1305" t="s">
        <v>625</v>
      </c>
      <c r="BC73" s="1305"/>
      <c r="BD73" s="1305"/>
      <c r="BE73" s="1305"/>
      <c r="BF73" s="1305"/>
      <c r="BG73" s="1305"/>
      <c r="BH73" s="1305"/>
      <c r="BI73" s="1305"/>
      <c r="BJ73" s="1305"/>
      <c r="BK73" s="1305"/>
      <c r="BL73" s="1305"/>
      <c r="BM73" s="1305"/>
      <c r="BN73" s="1305"/>
      <c r="BO73" s="1305"/>
      <c r="BP73" s="1302">
        <v>51.4</v>
      </c>
      <c r="BQ73" s="1302"/>
      <c r="BR73" s="1302"/>
      <c r="BS73" s="1302"/>
      <c r="BT73" s="1302"/>
      <c r="BU73" s="1302"/>
      <c r="BV73" s="1302"/>
      <c r="BW73" s="1302"/>
      <c r="BX73" s="1302">
        <v>36.799999999999997</v>
      </c>
      <c r="BY73" s="1302"/>
      <c r="BZ73" s="1302"/>
      <c r="CA73" s="1302"/>
      <c r="CB73" s="1302"/>
      <c r="CC73" s="1302"/>
      <c r="CD73" s="1302"/>
      <c r="CE73" s="1302"/>
      <c r="CF73" s="1302">
        <v>18.2</v>
      </c>
      <c r="CG73" s="1302"/>
      <c r="CH73" s="1302"/>
      <c r="CI73" s="1302"/>
      <c r="CJ73" s="1302"/>
      <c r="CK73" s="1302"/>
      <c r="CL73" s="1302"/>
      <c r="CM73" s="1302"/>
      <c r="CN73" s="1302">
        <v>9.3000000000000007</v>
      </c>
      <c r="CO73" s="1302"/>
      <c r="CP73" s="1302"/>
      <c r="CQ73" s="1302"/>
      <c r="CR73" s="1302"/>
      <c r="CS73" s="1302"/>
      <c r="CT73" s="1302"/>
      <c r="CU73" s="1302"/>
      <c r="CV73" s="1302"/>
      <c r="CW73" s="1302"/>
      <c r="CX73" s="1302"/>
      <c r="CY73" s="1302"/>
      <c r="CZ73" s="1302"/>
      <c r="DA73" s="1302"/>
      <c r="DB73" s="1302"/>
      <c r="DC73" s="1302"/>
    </row>
    <row r="74" spans="2:107" ht="13.2" x14ac:dyDescent="0.2">
      <c r="B74" s="391"/>
      <c r="G74" s="1310"/>
      <c r="H74" s="1310"/>
      <c r="I74" s="1310"/>
      <c r="J74" s="1310"/>
      <c r="K74" s="1306"/>
      <c r="L74" s="1306"/>
      <c r="M74" s="1306"/>
      <c r="N74" s="1306"/>
      <c r="AM74" s="400"/>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2" x14ac:dyDescent="0.2">
      <c r="B75" s="391"/>
      <c r="G75" s="1310"/>
      <c r="H75" s="1310"/>
      <c r="I75" s="1308"/>
      <c r="J75" s="1308"/>
      <c r="K75" s="1309"/>
      <c r="L75" s="1309"/>
      <c r="M75" s="1309"/>
      <c r="N75" s="1309"/>
      <c r="AM75" s="400"/>
      <c r="AN75" s="1305"/>
      <c r="AO75" s="1305"/>
      <c r="AP75" s="1305"/>
      <c r="AQ75" s="1305"/>
      <c r="AR75" s="1305"/>
      <c r="AS75" s="1305"/>
      <c r="AT75" s="1305"/>
      <c r="AU75" s="1305"/>
      <c r="AV75" s="1305"/>
      <c r="AW75" s="1305"/>
      <c r="AX75" s="1305"/>
      <c r="AY75" s="1305"/>
      <c r="AZ75" s="1305"/>
      <c r="BA75" s="1305"/>
      <c r="BB75" s="1305" t="s">
        <v>630</v>
      </c>
      <c r="BC75" s="1305"/>
      <c r="BD75" s="1305"/>
      <c r="BE75" s="1305"/>
      <c r="BF75" s="1305"/>
      <c r="BG75" s="1305"/>
      <c r="BH75" s="1305"/>
      <c r="BI75" s="1305"/>
      <c r="BJ75" s="1305"/>
      <c r="BK75" s="1305"/>
      <c r="BL75" s="1305"/>
      <c r="BM75" s="1305"/>
      <c r="BN75" s="1305"/>
      <c r="BO75" s="1305"/>
      <c r="BP75" s="1302">
        <v>9.8000000000000007</v>
      </c>
      <c r="BQ75" s="1302"/>
      <c r="BR75" s="1302"/>
      <c r="BS75" s="1302"/>
      <c r="BT75" s="1302"/>
      <c r="BU75" s="1302"/>
      <c r="BV75" s="1302"/>
      <c r="BW75" s="1302"/>
      <c r="BX75" s="1302">
        <v>9.9</v>
      </c>
      <c r="BY75" s="1302"/>
      <c r="BZ75" s="1302"/>
      <c r="CA75" s="1302"/>
      <c r="CB75" s="1302"/>
      <c r="CC75" s="1302"/>
      <c r="CD75" s="1302"/>
      <c r="CE75" s="1302"/>
      <c r="CF75" s="1302">
        <v>10.199999999999999</v>
      </c>
      <c r="CG75" s="1302"/>
      <c r="CH75" s="1302"/>
      <c r="CI75" s="1302"/>
      <c r="CJ75" s="1302"/>
      <c r="CK75" s="1302"/>
      <c r="CL75" s="1302"/>
      <c r="CM75" s="1302"/>
      <c r="CN75" s="1302">
        <v>10.199999999999999</v>
      </c>
      <c r="CO75" s="1302"/>
      <c r="CP75" s="1302"/>
      <c r="CQ75" s="1302"/>
      <c r="CR75" s="1302"/>
      <c r="CS75" s="1302"/>
      <c r="CT75" s="1302"/>
      <c r="CU75" s="1302"/>
      <c r="CV75" s="1302">
        <v>9.8000000000000007</v>
      </c>
      <c r="CW75" s="1302"/>
      <c r="CX75" s="1302"/>
      <c r="CY75" s="1302"/>
      <c r="CZ75" s="1302"/>
      <c r="DA75" s="1302"/>
      <c r="DB75" s="1302"/>
      <c r="DC75" s="1302"/>
    </row>
    <row r="76" spans="2:107" ht="13.2" x14ac:dyDescent="0.2">
      <c r="B76" s="391"/>
      <c r="G76" s="1310"/>
      <c r="H76" s="1310"/>
      <c r="I76" s="1308"/>
      <c r="J76" s="1308"/>
      <c r="K76" s="1309"/>
      <c r="L76" s="1309"/>
      <c r="M76" s="1309"/>
      <c r="N76" s="1309"/>
      <c r="AM76" s="400"/>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2" x14ac:dyDescent="0.2">
      <c r="B77" s="391"/>
      <c r="G77" s="1308"/>
      <c r="H77" s="1308"/>
      <c r="I77" s="1308"/>
      <c r="J77" s="1308"/>
      <c r="K77" s="1306"/>
      <c r="L77" s="1306"/>
      <c r="M77" s="1306"/>
      <c r="N77" s="1306"/>
      <c r="AN77" s="1307" t="s">
        <v>627</v>
      </c>
      <c r="AO77" s="1307"/>
      <c r="AP77" s="1307"/>
      <c r="AQ77" s="1307"/>
      <c r="AR77" s="1307"/>
      <c r="AS77" s="1307"/>
      <c r="AT77" s="1307"/>
      <c r="AU77" s="1307"/>
      <c r="AV77" s="1307"/>
      <c r="AW77" s="1307"/>
      <c r="AX77" s="1307"/>
      <c r="AY77" s="1307"/>
      <c r="AZ77" s="1307"/>
      <c r="BA77" s="1307"/>
      <c r="BB77" s="1305" t="s">
        <v>625</v>
      </c>
      <c r="BC77" s="1305"/>
      <c r="BD77" s="1305"/>
      <c r="BE77" s="1305"/>
      <c r="BF77" s="1305"/>
      <c r="BG77" s="1305"/>
      <c r="BH77" s="1305"/>
      <c r="BI77" s="1305"/>
      <c r="BJ77" s="1305"/>
      <c r="BK77" s="1305"/>
      <c r="BL77" s="1305"/>
      <c r="BM77" s="1305"/>
      <c r="BN77" s="1305"/>
      <c r="BO77" s="1305"/>
      <c r="BP77" s="1302">
        <v>33.799999999999997</v>
      </c>
      <c r="BQ77" s="1302"/>
      <c r="BR77" s="1302"/>
      <c r="BS77" s="1302"/>
      <c r="BT77" s="1302"/>
      <c r="BU77" s="1302"/>
      <c r="BV77" s="1302"/>
      <c r="BW77" s="1302"/>
      <c r="BX77" s="1302">
        <v>15.8</v>
      </c>
      <c r="BY77" s="1302"/>
      <c r="BZ77" s="1302"/>
      <c r="CA77" s="1302"/>
      <c r="CB77" s="1302"/>
      <c r="CC77" s="1302"/>
      <c r="CD77" s="1302"/>
      <c r="CE77" s="1302"/>
      <c r="CF77" s="1302">
        <v>15</v>
      </c>
      <c r="CG77" s="1302"/>
      <c r="CH77" s="1302"/>
      <c r="CI77" s="1302"/>
      <c r="CJ77" s="1302"/>
      <c r="CK77" s="1302"/>
      <c r="CL77" s="1302"/>
      <c r="CM77" s="1302"/>
      <c r="CN77" s="1302">
        <v>12.2</v>
      </c>
      <c r="CO77" s="1302"/>
      <c r="CP77" s="1302"/>
      <c r="CQ77" s="1302"/>
      <c r="CR77" s="1302"/>
      <c r="CS77" s="1302"/>
      <c r="CT77" s="1302"/>
      <c r="CU77" s="1302"/>
      <c r="CV77" s="1302">
        <v>5</v>
      </c>
      <c r="CW77" s="1302"/>
      <c r="CX77" s="1302"/>
      <c r="CY77" s="1302"/>
      <c r="CZ77" s="1302"/>
      <c r="DA77" s="1302"/>
      <c r="DB77" s="1302"/>
      <c r="DC77" s="1302"/>
    </row>
    <row r="78" spans="2:107" ht="13.2" x14ac:dyDescent="0.2">
      <c r="B78" s="391"/>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2" x14ac:dyDescent="0.2">
      <c r="B79" s="391"/>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630</v>
      </c>
      <c r="BC79" s="1305"/>
      <c r="BD79" s="1305"/>
      <c r="BE79" s="1305"/>
      <c r="BF79" s="1305"/>
      <c r="BG79" s="1305"/>
      <c r="BH79" s="1305"/>
      <c r="BI79" s="1305"/>
      <c r="BJ79" s="1305"/>
      <c r="BK79" s="1305"/>
      <c r="BL79" s="1305"/>
      <c r="BM79" s="1305"/>
      <c r="BN79" s="1305"/>
      <c r="BO79" s="1305"/>
      <c r="BP79" s="1302">
        <v>7.1</v>
      </c>
      <c r="BQ79" s="1302"/>
      <c r="BR79" s="1302"/>
      <c r="BS79" s="1302"/>
      <c r="BT79" s="1302"/>
      <c r="BU79" s="1302"/>
      <c r="BV79" s="1302"/>
      <c r="BW79" s="1302"/>
      <c r="BX79" s="1302">
        <v>6.2</v>
      </c>
      <c r="BY79" s="1302"/>
      <c r="BZ79" s="1302"/>
      <c r="CA79" s="1302"/>
      <c r="CB79" s="1302"/>
      <c r="CC79" s="1302"/>
      <c r="CD79" s="1302"/>
      <c r="CE79" s="1302"/>
      <c r="CF79" s="1302">
        <v>5</v>
      </c>
      <c r="CG79" s="1302"/>
      <c r="CH79" s="1302"/>
      <c r="CI79" s="1302"/>
      <c r="CJ79" s="1302"/>
      <c r="CK79" s="1302"/>
      <c r="CL79" s="1302"/>
      <c r="CM79" s="1302"/>
      <c r="CN79" s="1302">
        <v>4.8</v>
      </c>
      <c r="CO79" s="1302"/>
      <c r="CP79" s="1302"/>
      <c r="CQ79" s="1302"/>
      <c r="CR79" s="1302"/>
      <c r="CS79" s="1302"/>
      <c r="CT79" s="1302"/>
      <c r="CU79" s="1302"/>
      <c r="CV79" s="1302">
        <v>4.5</v>
      </c>
      <c r="CW79" s="1302"/>
      <c r="CX79" s="1302"/>
      <c r="CY79" s="1302"/>
      <c r="CZ79" s="1302"/>
      <c r="DA79" s="1302"/>
      <c r="DB79" s="1302"/>
      <c r="DC79" s="1302"/>
    </row>
    <row r="80" spans="2:107" ht="13.2" x14ac:dyDescent="0.2">
      <c r="B80" s="391"/>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2" x14ac:dyDescent="0.2">
      <c r="B81" s="391"/>
    </row>
    <row r="82" spans="2:109" ht="16.2" x14ac:dyDescent="0.2">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ht="13.2"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ht="13.2" x14ac:dyDescent="0.2">
      <c r="DD84" s="384"/>
      <c r="DE84" s="384"/>
    </row>
    <row r="85" spans="2:109" ht="13.2" x14ac:dyDescent="0.2">
      <c r="DD85" s="384"/>
      <c r="DE85" s="384"/>
    </row>
    <row r="86" spans="2:109" ht="13.2" hidden="1" x14ac:dyDescent="0.2">
      <c r="DD86" s="384"/>
      <c r="DE86" s="384"/>
    </row>
    <row r="87" spans="2:109" ht="13.2" hidden="1" x14ac:dyDescent="0.2">
      <c r="K87" s="419"/>
      <c r="AQ87" s="419"/>
      <c r="BC87" s="419"/>
      <c r="BO87" s="419"/>
      <c r="CA87" s="419"/>
      <c r="CM87" s="419"/>
      <c r="CY87" s="419"/>
      <c r="DD87" s="384"/>
      <c r="DE87" s="384"/>
    </row>
    <row r="88" spans="2:109" ht="13.2" hidden="1" x14ac:dyDescent="0.2">
      <c r="DD88" s="384"/>
      <c r="DE88" s="384"/>
    </row>
    <row r="89" spans="2:109" ht="13.2" hidden="1" x14ac:dyDescent="0.2">
      <c r="DD89" s="384"/>
      <c r="DE89" s="384"/>
    </row>
    <row r="90" spans="2:109" ht="13.2" hidden="1" x14ac:dyDescent="0.2">
      <c r="DD90" s="384"/>
      <c r="DE90" s="384"/>
    </row>
    <row r="91" spans="2:109" ht="13.2" hidden="1" x14ac:dyDescent="0.2">
      <c r="DD91" s="384"/>
      <c r="DE91" s="384"/>
    </row>
    <row r="92" spans="2:109" ht="13.5" hidden="1" customHeight="1" x14ac:dyDescent="0.2">
      <c r="DD92" s="384"/>
      <c r="DE92" s="384"/>
    </row>
    <row r="93" spans="2:109" ht="13.5" hidden="1" customHeight="1" x14ac:dyDescent="0.2">
      <c r="DD93" s="384"/>
      <c r="DE93" s="384"/>
    </row>
    <row r="94" spans="2:109" ht="13.5" hidden="1" customHeight="1" x14ac:dyDescent="0.2">
      <c r="DD94" s="384"/>
      <c r="DE94" s="384"/>
    </row>
    <row r="95" spans="2:109" ht="13.5" hidden="1" customHeight="1" x14ac:dyDescent="0.2">
      <c r="DD95" s="384"/>
      <c r="DE95" s="384"/>
    </row>
    <row r="96" spans="2:109" ht="13.5" hidden="1" customHeight="1" x14ac:dyDescent="0.2">
      <c r="DD96" s="384"/>
      <c r="DE96" s="384"/>
    </row>
    <row r="97" spans="108:109" ht="13.5" hidden="1" customHeight="1" x14ac:dyDescent="0.2">
      <c r="DD97" s="384"/>
      <c r="DE97" s="384"/>
    </row>
    <row r="98" spans="108:109" ht="13.5" hidden="1" customHeight="1" x14ac:dyDescent="0.2">
      <c r="DD98" s="384"/>
      <c r="DE98" s="384"/>
    </row>
    <row r="99" spans="108:109" ht="13.5" hidden="1" customHeight="1" x14ac:dyDescent="0.2">
      <c r="DD99" s="384"/>
      <c r="DE99" s="384"/>
    </row>
    <row r="100" spans="108:109" ht="13.5" hidden="1" customHeight="1" x14ac:dyDescent="0.2">
      <c r="DD100" s="384"/>
      <c r="DE100" s="384"/>
    </row>
    <row r="101" spans="108:109" ht="13.5" hidden="1" customHeight="1" x14ac:dyDescent="0.2">
      <c r="DD101" s="384"/>
      <c r="DE101" s="384"/>
    </row>
    <row r="102" spans="108:109" ht="13.5" hidden="1" customHeight="1" x14ac:dyDescent="0.2">
      <c r="DD102" s="384"/>
      <c r="DE102" s="384"/>
    </row>
    <row r="103" spans="108:109" ht="13.5" hidden="1" customHeight="1" x14ac:dyDescent="0.2">
      <c r="DD103" s="384"/>
      <c r="DE103" s="384"/>
    </row>
    <row r="104" spans="108:109" ht="13.5" hidden="1" customHeight="1" x14ac:dyDescent="0.2">
      <c r="DD104" s="384"/>
      <c r="DE104" s="384"/>
    </row>
    <row r="105" spans="108:109" ht="13.5" hidden="1" customHeight="1" x14ac:dyDescent="0.2">
      <c r="DD105" s="384"/>
      <c r="DE105" s="384"/>
    </row>
    <row r="106" spans="108:109" ht="13.5" hidden="1" customHeight="1" x14ac:dyDescent="0.2">
      <c r="DD106" s="384"/>
      <c r="DE106" s="384"/>
    </row>
    <row r="107" spans="108:109" ht="13.5" hidden="1" customHeight="1" x14ac:dyDescent="0.2">
      <c r="DD107" s="384"/>
      <c r="DE107" s="384"/>
    </row>
    <row r="108" spans="108:109" ht="13.5" hidden="1" customHeight="1" x14ac:dyDescent="0.2">
      <c r="DD108" s="384"/>
      <c r="DE108" s="384"/>
    </row>
    <row r="109" spans="108:109" ht="13.5" hidden="1" customHeight="1" x14ac:dyDescent="0.2">
      <c r="DD109" s="384"/>
      <c r="DE109" s="384"/>
    </row>
    <row r="110" spans="108:109" ht="13.5" hidden="1" customHeight="1" x14ac:dyDescent="0.2">
      <c r="DD110" s="384"/>
      <c r="DE110" s="384"/>
    </row>
    <row r="111" spans="108:109" ht="13.5" hidden="1" customHeight="1" x14ac:dyDescent="0.2">
      <c r="DD111" s="384"/>
      <c r="DE111" s="384"/>
    </row>
    <row r="112" spans="108:109" ht="13.5" hidden="1" customHeight="1" x14ac:dyDescent="0.2">
      <c r="DD112" s="384"/>
      <c r="DE112" s="384"/>
    </row>
    <row r="113" spans="108:109" ht="13.5" hidden="1" customHeight="1" x14ac:dyDescent="0.2">
      <c r="DD113" s="384"/>
      <c r="DE113" s="384"/>
    </row>
    <row r="114" spans="108:109" ht="13.5" hidden="1" customHeight="1" x14ac:dyDescent="0.2">
      <c r="DD114" s="384"/>
      <c r="DE114" s="384"/>
    </row>
    <row r="115" spans="108:109" ht="13.5" hidden="1" customHeight="1" x14ac:dyDescent="0.2">
      <c r="DD115" s="384"/>
      <c r="DE115" s="384"/>
    </row>
    <row r="116" spans="108:109" ht="13.5" hidden="1" customHeight="1" x14ac:dyDescent="0.2">
      <c r="DD116" s="384"/>
      <c r="DE116" s="384"/>
    </row>
    <row r="117" spans="108:109" ht="13.5" hidden="1" customHeight="1" x14ac:dyDescent="0.2">
      <c r="DD117" s="384"/>
      <c r="DE117" s="384"/>
    </row>
    <row r="118" spans="108:109" ht="13.5" hidden="1" customHeight="1" x14ac:dyDescent="0.2">
      <c r="DD118" s="384"/>
      <c r="DE118" s="384"/>
    </row>
    <row r="119" spans="108:109" ht="13.5" hidden="1" customHeight="1" x14ac:dyDescent="0.2">
      <c r="DD119" s="384"/>
      <c r="DE119" s="384"/>
    </row>
    <row r="120" spans="108:109" ht="13.5" hidden="1" customHeight="1" x14ac:dyDescent="0.2">
      <c r="DD120" s="384"/>
      <c r="DE120" s="384"/>
    </row>
    <row r="121" spans="108:109" ht="13.5" hidden="1" customHeight="1" x14ac:dyDescent="0.2">
      <c r="DD121" s="384"/>
      <c r="DE121" s="384"/>
    </row>
    <row r="122" spans="108:109" ht="13.5" hidden="1" customHeight="1" x14ac:dyDescent="0.2">
      <c r="DD122" s="384"/>
      <c r="DE122" s="384"/>
    </row>
    <row r="123" spans="108:109" ht="13.5" hidden="1" customHeight="1" x14ac:dyDescent="0.2">
      <c r="DD123" s="384"/>
      <c r="DE123" s="384"/>
    </row>
    <row r="124" spans="108:109" ht="13.5" hidden="1" customHeight="1" x14ac:dyDescent="0.2">
      <c r="DD124" s="384"/>
      <c r="DE124" s="384"/>
    </row>
    <row r="125" spans="108:109" ht="13.5" hidden="1" customHeight="1" x14ac:dyDescent="0.2">
      <c r="DD125" s="384"/>
      <c r="DE125" s="384"/>
    </row>
    <row r="126" spans="108:109" ht="13.5" hidden="1" customHeight="1" x14ac:dyDescent="0.2">
      <c r="DD126" s="384"/>
      <c r="DE126" s="384"/>
    </row>
    <row r="127" spans="108:109" ht="13.5" hidden="1" customHeight="1" x14ac:dyDescent="0.2">
      <c r="DD127" s="384"/>
      <c r="DE127" s="384"/>
    </row>
    <row r="128" spans="108:109" ht="13.5" hidden="1" customHeight="1" x14ac:dyDescent="0.2">
      <c r="DD128" s="384"/>
      <c r="DE128" s="384"/>
    </row>
    <row r="129" spans="108:109" ht="13.5" hidden="1" customHeight="1" x14ac:dyDescent="0.2">
      <c r="DD129" s="384"/>
      <c r="DE129" s="384"/>
    </row>
    <row r="130" spans="108:109" ht="13.5" hidden="1" customHeight="1" x14ac:dyDescent="0.2">
      <c r="DD130" s="384"/>
      <c r="DE130" s="384"/>
    </row>
    <row r="131" spans="108:109" ht="13.5" hidden="1" customHeight="1" x14ac:dyDescent="0.2">
      <c r="DD131" s="384"/>
      <c r="DE131" s="384"/>
    </row>
    <row r="132" spans="108:109" ht="13.5" hidden="1" customHeight="1" x14ac:dyDescent="0.2">
      <c r="DD132" s="384"/>
      <c r="DE132" s="384"/>
    </row>
    <row r="133" spans="108:109" ht="13.5" hidden="1" customHeight="1" x14ac:dyDescent="0.2">
      <c r="DD133" s="384"/>
      <c r="DE133" s="384"/>
    </row>
    <row r="134" spans="108:109" ht="13.5" hidden="1" customHeight="1" x14ac:dyDescent="0.2">
      <c r="DD134" s="384"/>
      <c r="DE134" s="384"/>
    </row>
    <row r="135" spans="108:109" ht="13.5" hidden="1" customHeight="1" x14ac:dyDescent="0.2">
      <c r="DD135" s="384"/>
      <c r="DE135" s="384"/>
    </row>
    <row r="136" spans="108:109" ht="13.5" hidden="1" customHeight="1" x14ac:dyDescent="0.2">
      <c r="DD136" s="384"/>
      <c r="DE136" s="384"/>
    </row>
    <row r="137" spans="108:109" ht="13.5" hidden="1" customHeight="1" x14ac:dyDescent="0.2">
      <c r="DD137" s="384"/>
      <c r="DE137" s="384"/>
    </row>
    <row r="138" spans="108:109" ht="13.5" hidden="1" customHeight="1" x14ac:dyDescent="0.2">
      <c r="DD138" s="384"/>
      <c r="DE138" s="384"/>
    </row>
    <row r="139" spans="108:109" ht="13.5" hidden="1" customHeight="1" x14ac:dyDescent="0.2">
      <c r="DD139" s="384"/>
      <c r="DE139" s="384"/>
    </row>
    <row r="140" spans="108:109" ht="13.5" hidden="1" customHeight="1" x14ac:dyDescent="0.2">
      <c r="DD140" s="384"/>
      <c r="DE140" s="384"/>
    </row>
    <row r="141" spans="108:109" ht="13.5" hidden="1" customHeight="1" x14ac:dyDescent="0.2">
      <c r="DD141" s="384"/>
      <c r="DE141" s="384"/>
    </row>
    <row r="142" spans="108:109" ht="13.5" hidden="1" customHeight="1" x14ac:dyDescent="0.2">
      <c r="DD142" s="384"/>
      <c r="DE142" s="384"/>
    </row>
    <row r="143" spans="108:109" ht="13.5" hidden="1" customHeight="1" x14ac:dyDescent="0.2">
      <c r="DD143" s="384"/>
      <c r="DE143" s="384"/>
    </row>
    <row r="144" spans="108:109" ht="13.5" hidden="1" customHeight="1" x14ac:dyDescent="0.2">
      <c r="DD144" s="384"/>
      <c r="DE144" s="384"/>
    </row>
    <row r="145" spans="108:109" ht="13.5" hidden="1" customHeight="1" x14ac:dyDescent="0.2">
      <c r="DD145" s="384"/>
      <c r="DE145" s="384"/>
    </row>
    <row r="146" spans="108:109" ht="13.5" hidden="1" customHeight="1" x14ac:dyDescent="0.2">
      <c r="DD146" s="384"/>
      <c r="DE146" s="384"/>
    </row>
    <row r="147" spans="108:109" ht="13.5" hidden="1" customHeight="1" x14ac:dyDescent="0.2">
      <c r="DD147" s="384"/>
      <c r="DE147" s="384"/>
    </row>
    <row r="148" spans="108:109" ht="13.5" hidden="1" customHeight="1" x14ac:dyDescent="0.2">
      <c r="DD148" s="384"/>
      <c r="DE148" s="384"/>
    </row>
    <row r="149" spans="108:109" ht="13.5" hidden="1" customHeight="1" x14ac:dyDescent="0.2">
      <c r="DD149" s="384"/>
      <c r="DE149" s="384"/>
    </row>
    <row r="150" spans="108:109" ht="13.5" hidden="1" customHeight="1" x14ac:dyDescent="0.2">
      <c r="DD150" s="384"/>
      <c r="DE150" s="384"/>
    </row>
    <row r="151" spans="108:109" ht="13.5" hidden="1" customHeight="1" x14ac:dyDescent="0.2">
      <c r="DD151" s="384"/>
      <c r="DE151" s="384"/>
    </row>
    <row r="152" spans="108:109" ht="13.5" hidden="1" customHeight="1" x14ac:dyDescent="0.2">
      <c r="DD152" s="384"/>
      <c r="DE152" s="384"/>
    </row>
    <row r="153" spans="108:109" ht="13.5" hidden="1" customHeight="1" x14ac:dyDescent="0.2">
      <c r="DD153" s="384"/>
      <c r="DE153" s="384"/>
    </row>
    <row r="154" spans="108:109" ht="13.5" hidden="1" customHeight="1" x14ac:dyDescent="0.2">
      <c r="DD154" s="384"/>
      <c r="DE154" s="384"/>
    </row>
    <row r="155" spans="108:109" ht="13.5" hidden="1" customHeight="1" x14ac:dyDescent="0.2">
      <c r="DD155" s="384"/>
      <c r="DE155" s="384"/>
    </row>
    <row r="156" spans="108:109" ht="13.5" hidden="1" customHeight="1" x14ac:dyDescent="0.2">
      <c r="DD156" s="384"/>
      <c r="DE156" s="384"/>
    </row>
    <row r="157" spans="108:109" ht="13.5" hidden="1" customHeight="1" x14ac:dyDescent="0.2">
      <c r="DD157" s="384"/>
      <c r="DE157" s="384"/>
    </row>
    <row r="158" spans="108:109" ht="13.5" hidden="1" customHeight="1" x14ac:dyDescent="0.2">
      <c r="DD158" s="384"/>
      <c r="DE158" s="384"/>
    </row>
    <row r="159" spans="108:109" ht="13.5" hidden="1" customHeight="1" x14ac:dyDescent="0.2">
      <c r="DD159" s="384"/>
      <c r="DE159" s="384"/>
    </row>
    <row r="160" spans="108:109" ht="13.5" hidden="1" customHeight="1" x14ac:dyDescent="0.2">
      <c r="DD160" s="384"/>
      <c r="DE160" s="3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KNssRPuFkULwgg0h5r7lR18Q7+RUxAVaj/KvNvKlud3eGEpvnM5tA7RjPR2XXait3EV4NV+eP7AFHnS+womXA==" saltValue="jQeiU866xMyCP4hYrTP2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631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TXWZUzf/TW/Po0UR7NxsCYJ4KP9j7rrOPfVdfan1ykQvyF2xN9m20NKLP+pU1qjEwjW5siHrtkLnzIL7gomyQ==" saltValue="OH4aFzmNiU3JgrDctRrI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c r="AG59" s="284"/>
      <c r="AH59" s="284"/>
    </row>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632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w36W6G3IcJtandK+5gMrhgmBPqIL+UxEJORv/1+o1vUT6svAS5KMP3T7fa+7qh4AkisCKU2GawxEA4DX34P9Q==" saltValue="KEonT8cbdSLlKDC5037h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52</v>
      </c>
      <c r="E2" s="148"/>
      <c r="F2" s="149" t="s">
        <v>564</v>
      </c>
      <c r="G2" s="150"/>
      <c r="H2" s="151"/>
    </row>
    <row r="3" spans="1:8" x14ac:dyDescent="0.2">
      <c r="A3" s="147" t="s">
        <v>557</v>
      </c>
      <c r="B3" s="152"/>
      <c r="C3" s="153"/>
      <c r="D3" s="154">
        <v>93281</v>
      </c>
      <c r="E3" s="155"/>
      <c r="F3" s="156">
        <v>53605</v>
      </c>
      <c r="G3" s="157"/>
      <c r="H3" s="158"/>
    </row>
    <row r="4" spans="1:8" x14ac:dyDescent="0.2">
      <c r="A4" s="159"/>
      <c r="B4" s="160"/>
      <c r="C4" s="161"/>
      <c r="D4" s="162">
        <v>63513</v>
      </c>
      <c r="E4" s="163"/>
      <c r="F4" s="164">
        <v>28343</v>
      </c>
      <c r="G4" s="165"/>
      <c r="H4" s="166"/>
    </row>
    <row r="5" spans="1:8" x14ac:dyDescent="0.2">
      <c r="A5" s="147" t="s">
        <v>559</v>
      </c>
      <c r="B5" s="152"/>
      <c r="C5" s="153"/>
      <c r="D5" s="154">
        <v>46541</v>
      </c>
      <c r="E5" s="155"/>
      <c r="F5" s="156">
        <v>46440</v>
      </c>
      <c r="G5" s="157"/>
      <c r="H5" s="158"/>
    </row>
    <row r="6" spans="1:8" x14ac:dyDescent="0.2">
      <c r="A6" s="159"/>
      <c r="B6" s="160"/>
      <c r="C6" s="161"/>
      <c r="D6" s="162">
        <v>20255</v>
      </c>
      <c r="E6" s="163"/>
      <c r="F6" s="164">
        <v>27658</v>
      </c>
      <c r="G6" s="165"/>
      <c r="H6" s="166"/>
    </row>
    <row r="7" spans="1:8" x14ac:dyDescent="0.2">
      <c r="A7" s="147" t="s">
        <v>560</v>
      </c>
      <c r="B7" s="152"/>
      <c r="C7" s="153"/>
      <c r="D7" s="154">
        <v>56932</v>
      </c>
      <c r="E7" s="155"/>
      <c r="F7" s="156">
        <v>40879</v>
      </c>
      <c r="G7" s="157"/>
      <c r="H7" s="158"/>
    </row>
    <row r="8" spans="1:8" x14ac:dyDescent="0.2">
      <c r="A8" s="159"/>
      <c r="B8" s="160"/>
      <c r="C8" s="161"/>
      <c r="D8" s="162">
        <v>32050</v>
      </c>
      <c r="E8" s="163"/>
      <c r="F8" s="164">
        <v>24087</v>
      </c>
      <c r="G8" s="165"/>
      <c r="H8" s="166"/>
    </row>
    <row r="9" spans="1:8" x14ac:dyDescent="0.2">
      <c r="A9" s="147" t="s">
        <v>561</v>
      </c>
      <c r="B9" s="152"/>
      <c r="C9" s="153"/>
      <c r="D9" s="154">
        <v>69630</v>
      </c>
      <c r="E9" s="155"/>
      <c r="F9" s="156">
        <v>42651</v>
      </c>
      <c r="G9" s="157"/>
      <c r="H9" s="158"/>
    </row>
    <row r="10" spans="1:8" x14ac:dyDescent="0.2">
      <c r="A10" s="159"/>
      <c r="B10" s="160"/>
      <c r="C10" s="161"/>
      <c r="D10" s="162">
        <v>28146</v>
      </c>
      <c r="E10" s="163"/>
      <c r="F10" s="164">
        <v>22675</v>
      </c>
      <c r="G10" s="165"/>
      <c r="H10" s="166"/>
    </row>
    <row r="11" spans="1:8" x14ac:dyDescent="0.2">
      <c r="A11" s="147" t="s">
        <v>562</v>
      </c>
      <c r="B11" s="152"/>
      <c r="C11" s="153"/>
      <c r="D11" s="154">
        <v>47864</v>
      </c>
      <c r="E11" s="155"/>
      <c r="F11" s="156">
        <v>43226</v>
      </c>
      <c r="G11" s="157"/>
      <c r="H11" s="158"/>
    </row>
    <row r="12" spans="1:8" x14ac:dyDescent="0.2">
      <c r="A12" s="159"/>
      <c r="B12" s="160"/>
      <c r="C12" s="167"/>
      <c r="D12" s="162">
        <v>17639</v>
      </c>
      <c r="E12" s="163"/>
      <c r="F12" s="164">
        <v>22622</v>
      </c>
      <c r="G12" s="165"/>
      <c r="H12" s="166"/>
    </row>
    <row r="13" spans="1:8" x14ac:dyDescent="0.2">
      <c r="A13" s="147"/>
      <c r="B13" s="152"/>
      <c r="C13" s="168"/>
      <c r="D13" s="169">
        <v>62850</v>
      </c>
      <c r="E13" s="170"/>
      <c r="F13" s="171">
        <v>45360</v>
      </c>
      <c r="G13" s="172"/>
      <c r="H13" s="158"/>
    </row>
    <row r="14" spans="1:8" x14ac:dyDescent="0.2">
      <c r="A14" s="159"/>
      <c r="B14" s="160"/>
      <c r="C14" s="161"/>
      <c r="D14" s="162">
        <v>32321</v>
      </c>
      <c r="E14" s="163"/>
      <c r="F14" s="164">
        <v>25077</v>
      </c>
      <c r="G14" s="165"/>
      <c r="H14" s="166"/>
    </row>
    <row r="17" spans="1:11" x14ac:dyDescent="0.2">
      <c r="A17" s="143" t="s">
        <v>53</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54</v>
      </c>
      <c r="B19" s="173">
        <f>ROUND(VALUE(SUBSTITUTE(実質収支比率等に係る経年分析!F$48,"▲","-")),2)</f>
        <v>3.6</v>
      </c>
      <c r="C19" s="173">
        <f>ROUND(VALUE(SUBSTITUTE(実質収支比率等に係る経年分析!G$48,"▲","-")),2)</f>
        <v>2.79</v>
      </c>
      <c r="D19" s="173">
        <f>ROUND(VALUE(SUBSTITUTE(実質収支比率等に係る経年分析!H$48,"▲","-")),2)</f>
        <v>3.81</v>
      </c>
      <c r="E19" s="173">
        <f>ROUND(VALUE(SUBSTITUTE(実質収支比率等に係る経年分析!I$48,"▲","-")),2)</f>
        <v>4.34</v>
      </c>
      <c r="F19" s="173">
        <f>ROUND(VALUE(SUBSTITUTE(実質収支比率等に係る経年分析!J$48,"▲","-")),2)</f>
        <v>4.2300000000000004</v>
      </c>
    </row>
    <row r="20" spans="1:11" x14ac:dyDescent="0.2">
      <c r="A20" s="173" t="s">
        <v>55</v>
      </c>
      <c r="B20" s="173">
        <f>ROUND(VALUE(SUBSTITUTE(実質収支比率等に係る経年分析!F$47,"▲","-")),2)</f>
        <v>16.61</v>
      </c>
      <c r="C20" s="173">
        <f>ROUND(VALUE(SUBSTITUTE(実質収支比率等に係る経年分析!G$47,"▲","-")),2)</f>
        <v>16.72</v>
      </c>
      <c r="D20" s="173">
        <f>ROUND(VALUE(SUBSTITUTE(実質収支比率等に係る経年分析!H$47,"▲","-")),2)</f>
        <v>16.850000000000001</v>
      </c>
      <c r="E20" s="173">
        <f>ROUND(VALUE(SUBSTITUTE(実質収支比率等に係る経年分析!I$47,"▲","-")),2)</f>
        <v>16.399999999999999</v>
      </c>
      <c r="F20" s="173">
        <f>ROUND(VALUE(SUBSTITUTE(実質収支比率等に係る経年分析!J$47,"▲","-")),2)</f>
        <v>16.61</v>
      </c>
    </row>
    <row r="21" spans="1:11" x14ac:dyDescent="0.2">
      <c r="A21" s="173" t="s">
        <v>56</v>
      </c>
      <c r="B21" s="173">
        <f>IF(ISNUMBER(VALUE(SUBSTITUTE(実質収支比率等に係る経年分析!F$49,"▲","-"))),ROUND(VALUE(SUBSTITUTE(実質収支比率等に係る経年分析!F$49,"▲","-")),2),NA())</f>
        <v>0.52</v>
      </c>
      <c r="C21" s="173">
        <f>IF(ISNUMBER(VALUE(SUBSTITUTE(実質収支比率等に係る経年分析!G$49,"▲","-"))),ROUND(VALUE(SUBSTITUTE(実質収支比率等に係る経年分析!G$49,"▲","-")),2),NA())</f>
        <v>-0.43</v>
      </c>
      <c r="D21" s="173">
        <f>IF(ISNUMBER(VALUE(SUBSTITUTE(実質収支比率等に係る経年分析!H$49,"▲","-"))),ROUND(VALUE(SUBSTITUTE(実質収支比率等に係る経年分析!H$49,"▲","-")),2),NA())</f>
        <v>0.95</v>
      </c>
      <c r="E21" s="173">
        <f>IF(ISNUMBER(VALUE(SUBSTITUTE(実質収支比率等に係る経年分析!I$49,"▲","-"))),ROUND(VALUE(SUBSTITUTE(実質収支比率等に係る経年分析!I$49,"▲","-")),2),NA())</f>
        <v>-0.09</v>
      </c>
      <c r="F21" s="173">
        <f>IF(ISNUMBER(VALUE(SUBSTITUTE(実質収支比率等に係る経年分析!J$49,"▲","-"))),ROUND(VALUE(SUBSTITUTE(実質収支比率等に係る経年分析!J$49,"▲","-")),2),NA())</f>
        <v>-0.2</v>
      </c>
    </row>
    <row r="24" spans="1:11" x14ac:dyDescent="0.2">
      <c r="A24" s="143" t="s">
        <v>57</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str">
        <f>IF(連結実質赤字比率に係る赤字・黒字の構成分析!C$40="",NA(),連結実質赤字比率に係る赤字・黒字の構成分析!C$40)</f>
        <v>食肉センター（と畜場）</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2">
      <c r="A31" s="174" t="str">
        <f>IF(連結実質赤字比率に係る赤字・黒字の構成分析!C$39="",NA(),連結実質赤字比率に係る赤字・黒字の構成分析!C$39)</f>
        <v>後期高齢者医療</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0.01</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0.01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0.01</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0.01</v>
      </c>
    </row>
    <row r="32" spans="1:11" x14ac:dyDescent="0.2">
      <c r="A32" s="174" t="str">
        <f>IF(連結実質赤字比率に係る赤字・黒字の構成分析!C$38="",NA(),連結実質赤字比率に係る赤字・黒字の構成分析!C$38)</f>
        <v>介護保険</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0.72</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0.04</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0.93</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0.87</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0.83</v>
      </c>
    </row>
    <row r="33" spans="1:16" x14ac:dyDescent="0.2">
      <c r="A33" s="174" t="str">
        <f>IF(連結実質赤字比率に係る赤字・黒字の構成分析!C$37="",NA(),連結実質赤字比率に係る赤字・黒字の構成分析!C$37)</f>
        <v>下水道事業</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0.75</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0.89</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1.05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1.06</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1.1000000000000001</v>
      </c>
    </row>
    <row r="34" spans="1:16" x14ac:dyDescent="0.2">
      <c r="A34" s="174" t="str">
        <f>IF(連結実質赤字比率に係る赤字・黒字の構成分析!C$36="",NA(),連結実質赤字比率に係る赤字・黒字の構成分析!C$36)</f>
        <v>国民健康保険</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0.61</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0.89</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2.3199999999999998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2.59</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2.2599999999999998</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3.6</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2.78</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3.81</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4.33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4.2300000000000004</v>
      </c>
    </row>
    <row r="36" spans="1:16" x14ac:dyDescent="0.2">
      <c r="A36" s="174" t="str">
        <f>IF(連結実質赤字比率に係る赤字・黒字の構成分析!C$34="",NA(),連結実質赤字比率に係る赤字・黒字の構成分析!C$34)</f>
        <v>水道事業</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3.9</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4.46</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4.5999999999999996</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4.67</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5.52</v>
      </c>
    </row>
    <row r="39" spans="1:16" x14ac:dyDescent="0.2">
      <c r="A39" s="143" t="s">
        <v>60</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6281</v>
      </c>
      <c r="E42" s="175"/>
      <c r="F42" s="175"/>
      <c r="G42" s="175">
        <f>'実質公債費比率（分子）の構造'!L$52</f>
        <v>6161</v>
      </c>
      <c r="H42" s="175"/>
      <c r="I42" s="175"/>
      <c r="J42" s="175">
        <f>'実質公債費比率（分子）の構造'!M$52</f>
        <v>6301</v>
      </c>
      <c r="K42" s="175"/>
      <c r="L42" s="175"/>
      <c r="M42" s="175">
        <f>'実質公債費比率（分子）の構造'!N$52</f>
        <v>6242</v>
      </c>
      <c r="N42" s="175"/>
      <c r="O42" s="175"/>
      <c r="P42" s="175">
        <f>'実質公債費比率（分子）の構造'!O$52</f>
        <v>5847</v>
      </c>
    </row>
    <row r="43" spans="1:16" x14ac:dyDescent="0.2">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65</v>
      </c>
      <c r="B44" s="175">
        <f>'実質公債費比率（分子）の構造'!K$50</f>
        <v>41</v>
      </c>
      <c r="C44" s="175"/>
      <c r="D44" s="175"/>
      <c r="E44" s="175">
        <f>'実質公債費比率（分子）の構造'!L$50</f>
        <v>37</v>
      </c>
      <c r="F44" s="175"/>
      <c r="G44" s="175"/>
      <c r="H44" s="175">
        <f>'実質公債費比率（分子）の構造'!M$50</f>
        <v>32</v>
      </c>
      <c r="I44" s="175"/>
      <c r="J44" s="175"/>
      <c r="K44" s="175">
        <f>'実質公債費比率（分子）の構造'!N$50</f>
        <v>30</v>
      </c>
      <c r="L44" s="175"/>
      <c r="M44" s="175"/>
      <c r="N44" s="175">
        <f>'実質公債費比率（分子）の構造'!O$50</f>
        <v>26</v>
      </c>
      <c r="O44" s="175"/>
      <c r="P44" s="175"/>
    </row>
    <row r="45" spans="1:16" x14ac:dyDescent="0.2">
      <c r="A45" s="175" t="s">
        <v>66</v>
      </c>
      <c r="B45" s="175" t="str">
        <f>'実質公債費比率（分子）の構造'!K$49</f>
        <v>-</v>
      </c>
      <c r="C45" s="175"/>
      <c r="D45" s="175"/>
      <c r="E45" s="175" t="str">
        <f>'実質公債費比率（分子）の構造'!L$49</f>
        <v>-</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x14ac:dyDescent="0.2">
      <c r="A46" s="175" t="s">
        <v>67</v>
      </c>
      <c r="B46" s="175">
        <f>'実質公債費比率（分子）の構造'!K$48</f>
        <v>978</v>
      </c>
      <c r="C46" s="175"/>
      <c r="D46" s="175"/>
      <c r="E46" s="175">
        <f>'実質公債費比率（分子）の構造'!L$48</f>
        <v>967</v>
      </c>
      <c r="F46" s="175"/>
      <c r="G46" s="175"/>
      <c r="H46" s="175">
        <f>'実質公債費比率（分子）の構造'!M$48</f>
        <v>917</v>
      </c>
      <c r="I46" s="175"/>
      <c r="J46" s="175"/>
      <c r="K46" s="175">
        <f>'実質公債費比率（分子）の構造'!N$48</f>
        <v>891</v>
      </c>
      <c r="L46" s="175"/>
      <c r="M46" s="175"/>
      <c r="N46" s="175">
        <f>'実質公債費比率（分子）の構造'!O$48</f>
        <v>912</v>
      </c>
      <c r="O46" s="175"/>
      <c r="P46" s="175"/>
    </row>
    <row r="47" spans="1:16" x14ac:dyDescent="0.2">
      <c r="A47" s="175" t="s">
        <v>14</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69</v>
      </c>
      <c r="B49" s="175">
        <f>'実質公債費比率（分子）の構造'!K$45</f>
        <v>7871</v>
      </c>
      <c r="C49" s="175"/>
      <c r="D49" s="175"/>
      <c r="E49" s="175">
        <f>'実質公債費比率（分子）の構造'!L$45</f>
        <v>7876</v>
      </c>
      <c r="F49" s="175"/>
      <c r="G49" s="175"/>
      <c r="H49" s="175">
        <f>'実質公債費比率（分子）の構造'!M$45</f>
        <v>8204</v>
      </c>
      <c r="I49" s="175"/>
      <c r="J49" s="175"/>
      <c r="K49" s="175">
        <f>'実質公債費比率（分子）の構造'!N$45</f>
        <v>7941</v>
      </c>
      <c r="L49" s="175"/>
      <c r="M49" s="175"/>
      <c r="N49" s="175">
        <f>'実質公債費比率（分子）の構造'!O$45</f>
        <v>7234</v>
      </c>
      <c r="O49" s="175"/>
      <c r="P49" s="175"/>
    </row>
    <row r="50" spans="1:16" x14ac:dyDescent="0.2">
      <c r="A50" s="175" t="s">
        <v>70</v>
      </c>
      <c r="B50" s="175" t="e">
        <f>NA()</f>
        <v>#N/A</v>
      </c>
      <c r="C50" s="175">
        <f>IF(ISNUMBER('実質公債費比率（分子）の構造'!K$53),'実質公債費比率（分子）の構造'!K$53,NA())</f>
        <v>2609</v>
      </c>
      <c r="D50" s="175" t="e">
        <f>NA()</f>
        <v>#N/A</v>
      </c>
      <c r="E50" s="175" t="e">
        <f>NA()</f>
        <v>#N/A</v>
      </c>
      <c r="F50" s="175">
        <f>IF(ISNUMBER('実質公債費比率（分子）の構造'!L$53),'実質公債費比率（分子）の構造'!L$53,NA())</f>
        <v>2719</v>
      </c>
      <c r="G50" s="175" t="e">
        <f>NA()</f>
        <v>#N/A</v>
      </c>
      <c r="H50" s="175" t="e">
        <f>NA()</f>
        <v>#N/A</v>
      </c>
      <c r="I50" s="175">
        <f>IF(ISNUMBER('実質公債費比率（分子）の構造'!M$53),'実質公債費比率（分子）の構造'!M$53,NA())</f>
        <v>2852</v>
      </c>
      <c r="J50" s="175" t="e">
        <f>NA()</f>
        <v>#N/A</v>
      </c>
      <c r="K50" s="175" t="e">
        <f>NA()</f>
        <v>#N/A</v>
      </c>
      <c r="L50" s="175">
        <f>IF(ISNUMBER('実質公債費比率（分子）の構造'!N$53),'実質公債費比率（分子）の構造'!N$53,NA())</f>
        <v>2620</v>
      </c>
      <c r="M50" s="175" t="e">
        <f>NA()</f>
        <v>#N/A</v>
      </c>
      <c r="N50" s="175" t="e">
        <f>NA()</f>
        <v>#N/A</v>
      </c>
      <c r="O50" s="175">
        <f>IF(ISNUMBER('実質公債費比率（分子）の構造'!O$53),'実質公債費比率（分子）の構造'!O$53,NA())</f>
        <v>2325</v>
      </c>
      <c r="P50" s="175" t="e">
        <f>NA()</f>
        <v>#N/A</v>
      </c>
    </row>
    <row r="53" spans="1:16" x14ac:dyDescent="0.2">
      <c r="A53" s="143" t="s">
        <v>71</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x14ac:dyDescent="0.2">
      <c r="A56" s="174" t="s">
        <v>43</v>
      </c>
      <c r="B56" s="174"/>
      <c r="C56" s="174"/>
      <c r="D56" s="174">
        <f>'将来負担比率（分子）の構造'!I$52</f>
        <v>59467</v>
      </c>
      <c r="E56" s="174"/>
      <c r="F56" s="174"/>
      <c r="G56" s="174">
        <f>'将来負担比率（分子）の構造'!J$52</f>
        <v>58237</v>
      </c>
      <c r="H56" s="174"/>
      <c r="I56" s="174"/>
      <c r="J56" s="174">
        <f>'将来負担比率（分子）の構造'!K$52</f>
        <v>57376</v>
      </c>
      <c r="K56" s="174"/>
      <c r="L56" s="174"/>
      <c r="M56" s="174">
        <f>'将来負担比率（分子）の構造'!L$52</f>
        <v>56073</v>
      </c>
      <c r="N56" s="174"/>
      <c r="O56" s="174"/>
      <c r="P56" s="174">
        <f>'将来負担比率（分子）の構造'!M$52</f>
        <v>54386</v>
      </c>
    </row>
    <row r="57" spans="1:16" x14ac:dyDescent="0.2">
      <c r="A57" s="174" t="s">
        <v>42</v>
      </c>
      <c r="B57" s="174"/>
      <c r="C57" s="174"/>
      <c r="D57" s="174">
        <f>'将来負担比率（分子）の構造'!I$51</f>
        <v>2648</v>
      </c>
      <c r="E57" s="174"/>
      <c r="F57" s="174"/>
      <c r="G57" s="174">
        <f>'将来負担比率（分子）の構造'!J$51</f>
        <v>2310</v>
      </c>
      <c r="H57" s="174"/>
      <c r="I57" s="174"/>
      <c r="J57" s="174">
        <f>'将来負担比率（分子）の構造'!K$51</f>
        <v>1998</v>
      </c>
      <c r="K57" s="174"/>
      <c r="L57" s="174"/>
      <c r="M57" s="174">
        <f>'将来負担比率（分子）の構造'!L$51</f>
        <v>1745</v>
      </c>
      <c r="N57" s="174"/>
      <c r="O57" s="174"/>
      <c r="P57" s="174">
        <f>'将来負担比率（分子）の構造'!M$51</f>
        <v>1691</v>
      </c>
    </row>
    <row r="58" spans="1:16" x14ac:dyDescent="0.2">
      <c r="A58" s="174" t="s">
        <v>41</v>
      </c>
      <c r="B58" s="174"/>
      <c r="C58" s="174"/>
      <c r="D58" s="174">
        <f>'将来負担比率（分子）の構造'!I$50</f>
        <v>15420</v>
      </c>
      <c r="E58" s="174"/>
      <c r="F58" s="174"/>
      <c r="G58" s="174">
        <f>'将来負担比率（分子）の構造'!J$50</f>
        <v>16825</v>
      </c>
      <c r="H58" s="174"/>
      <c r="I58" s="174"/>
      <c r="J58" s="174">
        <f>'将来負担比率（分子）の構造'!K$50</f>
        <v>19479</v>
      </c>
      <c r="K58" s="174"/>
      <c r="L58" s="174"/>
      <c r="M58" s="174">
        <f>'将来負担比率（分子）の構造'!L$50</f>
        <v>20756</v>
      </c>
      <c r="N58" s="174"/>
      <c r="O58" s="174"/>
      <c r="P58" s="174">
        <f>'将来負担比率（分子）の構造'!M$50</f>
        <v>22502</v>
      </c>
    </row>
    <row r="59" spans="1:16" x14ac:dyDescent="0.2">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9604</v>
      </c>
      <c r="C62" s="174"/>
      <c r="D62" s="174"/>
      <c r="E62" s="174">
        <f>'将来負担比率（分子）の構造'!J$45</f>
        <v>8999</v>
      </c>
      <c r="F62" s="174"/>
      <c r="G62" s="174"/>
      <c r="H62" s="174">
        <f>'将来負担比率（分子）の構造'!K$45</f>
        <v>8883</v>
      </c>
      <c r="I62" s="174"/>
      <c r="J62" s="174"/>
      <c r="K62" s="174">
        <f>'将来負担比率（分子）の構造'!L$45</f>
        <v>8695</v>
      </c>
      <c r="L62" s="174"/>
      <c r="M62" s="174"/>
      <c r="N62" s="174">
        <f>'将来負担比率（分子）の構造'!M$45</f>
        <v>8340</v>
      </c>
      <c r="O62" s="174"/>
      <c r="P62" s="174"/>
    </row>
    <row r="63" spans="1:16" x14ac:dyDescent="0.2">
      <c r="A63" s="174" t="s">
        <v>34</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x14ac:dyDescent="0.2">
      <c r="A64" s="174" t="s">
        <v>33</v>
      </c>
      <c r="B64" s="174">
        <f>'将来負担比率（分子）の構造'!I$43</f>
        <v>14859</v>
      </c>
      <c r="C64" s="174"/>
      <c r="D64" s="174"/>
      <c r="E64" s="174">
        <f>'将来負担比率（分子）の構造'!J$43</f>
        <v>14544</v>
      </c>
      <c r="F64" s="174"/>
      <c r="G64" s="174"/>
      <c r="H64" s="174">
        <f>'将来負担比率（分子）の構造'!K$43</f>
        <v>13698</v>
      </c>
      <c r="I64" s="174"/>
      <c r="J64" s="174"/>
      <c r="K64" s="174">
        <f>'将来負担比率（分子）の構造'!L$43</f>
        <v>12892</v>
      </c>
      <c r="L64" s="174"/>
      <c r="M64" s="174"/>
      <c r="N64" s="174">
        <f>'将来負担比率（分子）の構造'!M$43</f>
        <v>12363</v>
      </c>
      <c r="O64" s="174"/>
      <c r="P64" s="174"/>
    </row>
    <row r="65" spans="1:16" x14ac:dyDescent="0.2">
      <c r="A65" s="174" t="s">
        <v>32</v>
      </c>
      <c r="B65" s="174">
        <f>'将来負担比率（分子）の構造'!I$42</f>
        <v>207</v>
      </c>
      <c r="C65" s="174"/>
      <c r="D65" s="174"/>
      <c r="E65" s="174">
        <f>'将来負担比率（分子）の構造'!J$42</f>
        <v>173</v>
      </c>
      <c r="F65" s="174"/>
      <c r="G65" s="174"/>
      <c r="H65" s="174">
        <f>'将来負担比率（分子）の構造'!K$42</f>
        <v>144</v>
      </c>
      <c r="I65" s="174"/>
      <c r="J65" s="174"/>
      <c r="K65" s="174">
        <f>'将来負担比率（分子）の構造'!L$42</f>
        <v>115</v>
      </c>
      <c r="L65" s="174"/>
      <c r="M65" s="174"/>
      <c r="N65" s="174">
        <f>'将来負担比率（分子）の構造'!M$42</f>
        <v>90</v>
      </c>
      <c r="O65" s="174"/>
      <c r="P65" s="174"/>
    </row>
    <row r="66" spans="1:16" x14ac:dyDescent="0.2">
      <c r="A66" s="174" t="s">
        <v>31</v>
      </c>
      <c r="B66" s="174">
        <f>'将来負担比率（分子）の構造'!I$41</f>
        <v>66501</v>
      </c>
      <c r="C66" s="174"/>
      <c r="D66" s="174"/>
      <c r="E66" s="174">
        <f>'将来負担比率（分子）の構造'!J$41</f>
        <v>63627</v>
      </c>
      <c r="F66" s="174"/>
      <c r="G66" s="174"/>
      <c r="H66" s="174">
        <f>'将来負担比率（分子）の構造'!K$41</f>
        <v>60984</v>
      </c>
      <c r="I66" s="174"/>
      <c r="J66" s="174"/>
      <c r="K66" s="174">
        <f>'将来負担比率（分子）の構造'!L$41</f>
        <v>59354</v>
      </c>
      <c r="L66" s="174"/>
      <c r="M66" s="174"/>
      <c r="N66" s="174">
        <f>'将来負担比率（分子）の構造'!M$41</f>
        <v>57157</v>
      </c>
      <c r="O66" s="174"/>
      <c r="P66" s="174"/>
    </row>
    <row r="67" spans="1:16" x14ac:dyDescent="0.2">
      <c r="A67" s="174" t="s">
        <v>74</v>
      </c>
      <c r="B67" s="174" t="e">
        <f>NA()</f>
        <v>#N/A</v>
      </c>
      <c r="C67" s="174">
        <f>IF(ISNUMBER('将来負担比率（分子）の構造'!I$53), IF('将来負担比率（分子）の構造'!I$53 &lt; 0, 0, '将来負担比率（分子）の構造'!I$53), NA())</f>
        <v>13636</v>
      </c>
      <c r="D67" s="174" t="e">
        <f>NA()</f>
        <v>#N/A</v>
      </c>
      <c r="E67" s="174" t="e">
        <f>NA()</f>
        <v>#N/A</v>
      </c>
      <c r="F67" s="174">
        <f>IF(ISNUMBER('将来負担比率（分子）の構造'!J$53), IF('将来負担比率（分子）の構造'!J$53 &lt; 0, 0, '将来負担比率（分子）の構造'!J$53), NA())</f>
        <v>9971</v>
      </c>
      <c r="G67" s="174" t="e">
        <f>NA()</f>
        <v>#N/A</v>
      </c>
      <c r="H67" s="174" t="e">
        <f>NA()</f>
        <v>#N/A</v>
      </c>
      <c r="I67" s="174">
        <f>IF(ISNUMBER('将来負担比率（分子）の構造'!K$53), IF('将来負担比率（分子）の構造'!K$53 &lt; 0, 0, '将来負担比率（分子）の構造'!K$53), NA())</f>
        <v>4855</v>
      </c>
      <c r="J67" s="174" t="e">
        <f>NA()</f>
        <v>#N/A</v>
      </c>
      <c r="K67" s="174" t="e">
        <f>NA()</f>
        <v>#N/A</v>
      </c>
      <c r="L67" s="174">
        <f>IF(ISNUMBER('将来負担比率（分子）の構造'!L$53), IF('将来負担比率（分子）の構造'!L$53 &lt; 0, 0, '将来負担比率（分子）の構造'!L$53), NA())</f>
        <v>2482</v>
      </c>
      <c r="M67" s="174" t="e">
        <f>NA()</f>
        <v>#N/A</v>
      </c>
      <c r="N67" s="174" t="e">
        <f>NA()</f>
        <v>#N/A</v>
      </c>
      <c r="O67" s="174">
        <f>IF(ISNUMBER('将来負担比率（分子）の構造'!M$53), IF('将来負担比率（分子）の構造'!M$53 &lt; 0, 0, '将来負担比率（分子）の構造'!M$53), NA())</f>
        <v>0</v>
      </c>
      <c r="P67" s="174" t="e">
        <f>NA()</f>
        <v>#N/A</v>
      </c>
    </row>
    <row r="70" spans="1:16" x14ac:dyDescent="0.2">
      <c r="A70" s="176" t="s">
        <v>75</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76</v>
      </c>
      <c r="B72" s="178">
        <f>基金残高に係る経年分析!F55</f>
        <v>5484</v>
      </c>
      <c r="C72" s="178">
        <f>基金残高に係る経年分析!G55</f>
        <v>5296</v>
      </c>
      <c r="D72" s="178">
        <f>基金残高に係る経年分析!H55</f>
        <v>5285</v>
      </c>
    </row>
    <row r="73" spans="1:16" x14ac:dyDescent="0.2">
      <c r="A73" s="177" t="s">
        <v>77</v>
      </c>
      <c r="B73" s="178">
        <f>基金残高に係る経年分析!F56</f>
        <v>2745</v>
      </c>
      <c r="C73" s="178">
        <f>基金残高に係る経年分析!G56</f>
        <v>2456</v>
      </c>
      <c r="D73" s="178">
        <f>基金残高に係る経年分析!H56</f>
        <v>2466</v>
      </c>
    </row>
    <row r="74" spans="1:16" x14ac:dyDescent="0.2">
      <c r="A74" s="177" t="s">
        <v>78</v>
      </c>
      <c r="B74" s="178">
        <f>基金残高に係る経年分析!F57</f>
        <v>12043</v>
      </c>
      <c r="C74" s="178">
        <f>基金残高に係る経年分析!G57</f>
        <v>12146</v>
      </c>
      <c r="D74" s="178">
        <f>基金残高に係る経年分析!H57</f>
        <v>12464</v>
      </c>
    </row>
  </sheetData>
  <sheetProtection algorithmName="SHA-512" hashValue="tqBkq97KPW4JI0ugyI8JQ46hsVcKGGtvhMLTCZRkCcKzcxI/qoSNEFy0XmAH3/1kPpQxC2d9ejHgLIFHEQ0jHA==" saltValue="7DhZ8rroI9qcrqEEmrmX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19" customWidth="1"/>
    <col min="96" max="133" width="1.6640625" style="235" customWidth="1"/>
    <col min="134" max="143" width="1.66406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213</v>
      </c>
      <c r="DI1" s="653"/>
      <c r="DJ1" s="653"/>
      <c r="DK1" s="653"/>
      <c r="DL1" s="653"/>
      <c r="DM1" s="653"/>
      <c r="DN1" s="654"/>
      <c r="DO1" s="219"/>
      <c r="DP1" s="652" t="s">
        <v>214</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2">
      <c r="B2" s="220" t="s">
        <v>215</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655" t="s">
        <v>216</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217</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218</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2">
      <c r="B4" s="655" t="s">
        <v>1</v>
      </c>
      <c r="C4" s="656"/>
      <c r="D4" s="656"/>
      <c r="E4" s="656"/>
      <c r="F4" s="656"/>
      <c r="G4" s="656"/>
      <c r="H4" s="656"/>
      <c r="I4" s="656"/>
      <c r="J4" s="656"/>
      <c r="K4" s="656"/>
      <c r="L4" s="656"/>
      <c r="M4" s="656"/>
      <c r="N4" s="656"/>
      <c r="O4" s="656"/>
      <c r="P4" s="656"/>
      <c r="Q4" s="657"/>
      <c r="R4" s="655" t="s">
        <v>219</v>
      </c>
      <c r="S4" s="656"/>
      <c r="T4" s="656"/>
      <c r="U4" s="656"/>
      <c r="V4" s="656"/>
      <c r="W4" s="656"/>
      <c r="X4" s="656"/>
      <c r="Y4" s="657"/>
      <c r="Z4" s="655" t="s">
        <v>220</v>
      </c>
      <c r="AA4" s="656"/>
      <c r="AB4" s="656"/>
      <c r="AC4" s="657"/>
      <c r="AD4" s="655" t="s">
        <v>221</v>
      </c>
      <c r="AE4" s="656"/>
      <c r="AF4" s="656"/>
      <c r="AG4" s="656"/>
      <c r="AH4" s="656"/>
      <c r="AI4" s="656"/>
      <c r="AJ4" s="656"/>
      <c r="AK4" s="657"/>
      <c r="AL4" s="655" t="s">
        <v>220</v>
      </c>
      <c r="AM4" s="656"/>
      <c r="AN4" s="656"/>
      <c r="AO4" s="657"/>
      <c r="AP4" s="661" t="s">
        <v>222</v>
      </c>
      <c r="AQ4" s="661"/>
      <c r="AR4" s="661"/>
      <c r="AS4" s="661"/>
      <c r="AT4" s="661"/>
      <c r="AU4" s="661"/>
      <c r="AV4" s="661"/>
      <c r="AW4" s="661"/>
      <c r="AX4" s="661"/>
      <c r="AY4" s="661"/>
      <c r="AZ4" s="661"/>
      <c r="BA4" s="661"/>
      <c r="BB4" s="661"/>
      <c r="BC4" s="661"/>
      <c r="BD4" s="661"/>
      <c r="BE4" s="661"/>
      <c r="BF4" s="661"/>
      <c r="BG4" s="661" t="s">
        <v>223</v>
      </c>
      <c r="BH4" s="661"/>
      <c r="BI4" s="661"/>
      <c r="BJ4" s="661"/>
      <c r="BK4" s="661"/>
      <c r="BL4" s="661"/>
      <c r="BM4" s="661"/>
      <c r="BN4" s="661"/>
      <c r="BO4" s="661" t="s">
        <v>220</v>
      </c>
      <c r="BP4" s="661"/>
      <c r="BQ4" s="661"/>
      <c r="BR4" s="661"/>
      <c r="BS4" s="661" t="s">
        <v>224</v>
      </c>
      <c r="BT4" s="661"/>
      <c r="BU4" s="661"/>
      <c r="BV4" s="661"/>
      <c r="BW4" s="661"/>
      <c r="BX4" s="661"/>
      <c r="BY4" s="661"/>
      <c r="BZ4" s="661"/>
      <c r="CA4" s="661"/>
      <c r="CB4" s="661"/>
      <c r="CD4" s="658" t="s">
        <v>225</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2">
      <c r="B5" s="662" t="s">
        <v>226</v>
      </c>
      <c r="C5" s="663"/>
      <c r="D5" s="663"/>
      <c r="E5" s="663"/>
      <c r="F5" s="663"/>
      <c r="G5" s="663"/>
      <c r="H5" s="663"/>
      <c r="I5" s="663"/>
      <c r="J5" s="663"/>
      <c r="K5" s="663"/>
      <c r="L5" s="663"/>
      <c r="M5" s="663"/>
      <c r="N5" s="663"/>
      <c r="O5" s="663"/>
      <c r="P5" s="663"/>
      <c r="Q5" s="664"/>
      <c r="R5" s="665">
        <v>14529604</v>
      </c>
      <c r="S5" s="666"/>
      <c r="T5" s="666"/>
      <c r="U5" s="666"/>
      <c r="V5" s="666"/>
      <c r="W5" s="666"/>
      <c r="X5" s="666"/>
      <c r="Y5" s="667"/>
      <c r="Z5" s="668">
        <v>24.6</v>
      </c>
      <c r="AA5" s="668"/>
      <c r="AB5" s="668"/>
      <c r="AC5" s="668"/>
      <c r="AD5" s="669">
        <v>14529604</v>
      </c>
      <c r="AE5" s="669"/>
      <c r="AF5" s="669"/>
      <c r="AG5" s="669"/>
      <c r="AH5" s="669"/>
      <c r="AI5" s="669"/>
      <c r="AJ5" s="669"/>
      <c r="AK5" s="669"/>
      <c r="AL5" s="670">
        <v>45.6</v>
      </c>
      <c r="AM5" s="671"/>
      <c r="AN5" s="671"/>
      <c r="AO5" s="672"/>
      <c r="AP5" s="662" t="s">
        <v>227</v>
      </c>
      <c r="AQ5" s="663"/>
      <c r="AR5" s="663"/>
      <c r="AS5" s="663"/>
      <c r="AT5" s="663"/>
      <c r="AU5" s="663"/>
      <c r="AV5" s="663"/>
      <c r="AW5" s="663"/>
      <c r="AX5" s="663"/>
      <c r="AY5" s="663"/>
      <c r="AZ5" s="663"/>
      <c r="BA5" s="663"/>
      <c r="BB5" s="663"/>
      <c r="BC5" s="663"/>
      <c r="BD5" s="663"/>
      <c r="BE5" s="663"/>
      <c r="BF5" s="664"/>
      <c r="BG5" s="676">
        <v>14528531</v>
      </c>
      <c r="BH5" s="677"/>
      <c r="BI5" s="677"/>
      <c r="BJ5" s="677"/>
      <c r="BK5" s="677"/>
      <c r="BL5" s="677"/>
      <c r="BM5" s="677"/>
      <c r="BN5" s="678"/>
      <c r="BO5" s="679">
        <v>100</v>
      </c>
      <c r="BP5" s="679"/>
      <c r="BQ5" s="679"/>
      <c r="BR5" s="679"/>
      <c r="BS5" s="680">
        <v>1142285</v>
      </c>
      <c r="BT5" s="680"/>
      <c r="BU5" s="680"/>
      <c r="BV5" s="680"/>
      <c r="BW5" s="680"/>
      <c r="BX5" s="680"/>
      <c r="BY5" s="680"/>
      <c r="BZ5" s="680"/>
      <c r="CA5" s="680"/>
      <c r="CB5" s="684"/>
      <c r="CD5" s="658" t="s">
        <v>222</v>
      </c>
      <c r="CE5" s="659"/>
      <c r="CF5" s="659"/>
      <c r="CG5" s="659"/>
      <c r="CH5" s="659"/>
      <c r="CI5" s="659"/>
      <c r="CJ5" s="659"/>
      <c r="CK5" s="659"/>
      <c r="CL5" s="659"/>
      <c r="CM5" s="659"/>
      <c r="CN5" s="659"/>
      <c r="CO5" s="659"/>
      <c r="CP5" s="659"/>
      <c r="CQ5" s="660"/>
      <c r="CR5" s="658" t="s">
        <v>228</v>
      </c>
      <c r="CS5" s="659"/>
      <c r="CT5" s="659"/>
      <c r="CU5" s="659"/>
      <c r="CV5" s="659"/>
      <c r="CW5" s="659"/>
      <c r="CX5" s="659"/>
      <c r="CY5" s="660"/>
      <c r="CZ5" s="658" t="s">
        <v>220</v>
      </c>
      <c r="DA5" s="659"/>
      <c r="DB5" s="659"/>
      <c r="DC5" s="660"/>
      <c r="DD5" s="658" t="s">
        <v>229</v>
      </c>
      <c r="DE5" s="659"/>
      <c r="DF5" s="659"/>
      <c r="DG5" s="659"/>
      <c r="DH5" s="659"/>
      <c r="DI5" s="659"/>
      <c r="DJ5" s="659"/>
      <c r="DK5" s="659"/>
      <c r="DL5" s="659"/>
      <c r="DM5" s="659"/>
      <c r="DN5" s="659"/>
      <c r="DO5" s="659"/>
      <c r="DP5" s="660"/>
      <c r="DQ5" s="658" t="s">
        <v>230</v>
      </c>
      <c r="DR5" s="659"/>
      <c r="DS5" s="659"/>
      <c r="DT5" s="659"/>
      <c r="DU5" s="659"/>
      <c r="DV5" s="659"/>
      <c r="DW5" s="659"/>
      <c r="DX5" s="659"/>
      <c r="DY5" s="659"/>
      <c r="DZ5" s="659"/>
      <c r="EA5" s="659"/>
      <c r="EB5" s="659"/>
      <c r="EC5" s="660"/>
    </row>
    <row r="6" spans="2:143" ht="11.25" customHeight="1" x14ac:dyDescent="0.2">
      <c r="B6" s="673" t="s">
        <v>231</v>
      </c>
      <c r="C6" s="674"/>
      <c r="D6" s="674"/>
      <c r="E6" s="674"/>
      <c r="F6" s="674"/>
      <c r="G6" s="674"/>
      <c r="H6" s="674"/>
      <c r="I6" s="674"/>
      <c r="J6" s="674"/>
      <c r="K6" s="674"/>
      <c r="L6" s="674"/>
      <c r="M6" s="674"/>
      <c r="N6" s="674"/>
      <c r="O6" s="674"/>
      <c r="P6" s="674"/>
      <c r="Q6" s="675"/>
      <c r="R6" s="676">
        <v>474000</v>
      </c>
      <c r="S6" s="677"/>
      <c r="T6" s="677"/>
      <c r="U6" s="677"/>
      <c r="V6" s="677"/>
      <c r="W6" s="677"/>
      <c r="X6" s="677"/>
      <c r="Y6" s="678"/>
      <c r="Z6" s="679">
        <v>0.8</v>
      </c>
      <c r="AA6" s="679"/>
      <c r="AB6" s="679"/>
      <c r="AC6" s="679"/>
      <c r="AD6" s="680">
        <v>474000</v>
      </c>
      <c r="AE6" s="680"/>
      <c r="AF6" s="680"/>
      <c r="AG6" s="680"/>
      <c r="AH6" s="680"/>
      <c r="AI6" s="680"/>
      <c r="AJ6" s="680"/>
      <c r="AK6" s="680"/>
      <c r="AL6" s="681">
        <v>1.5</v>
      </c>
      <c r="AM6" s="682"/>
      <c r="AN6" s="682"/>
      <c r="AO6" s="683"/>
      <c r="AP6" s="673" t="s">
        <v>232</v>
      </c>
      <c r="AQ6" s="674"/>
      <c r="AR6" s="674"/>
      <c r="AS6" s="674"/>
      <c r="AT6" s="674"/>
      <c r="AU6" s="674"/>
      <c r="AV6" s="674"/>
      <c r="AW6" s="674"/>
      <c r="AX6" s="674"/>
      <c r="AY6" s="674"/>
      <c r="AZ6" s="674"/>
      <c r="BA6" s="674"/>
      <c r="BB6" s="674"/>
      <c r="BC6" s="674"/>
      <c r="BD6" s="674"/>
      <c r="BE6" s="674"/>
      <c r="BF6" s="675"/>
      <c r="BG6" s="676">
        <v>14528531</v>
      </c>
      <c r="BH6" s="677"/>
      <c r="BI6" s="677"/>
      <c r="BJ6" s="677"/>
      <c r="BK6" s="677"/>
      <c r="BL6" s="677"/>
      <c r="BM6" s="677"/>
      <c r="BN6" s="678"/>
      <c r="BO6" s="679">
        <v>100</v>
      </c>
      <c r="BP6" s="679"/>
      <c r="BQ6" s="679"/>
      <c r="BR6" s="679"/>
      <c r="BS6" s="680">
        <v>1142285</v>
      </c>
      <c r="BT6" s="680"/>
      <c r="BU6" s="680"/>
      <c r="BV6" s="680"/>
      <c r="BW6" s="680"/>
      <c r="BX6" s="680"/>
      <c r="BY6" s="680"/>
      <c r="BZ6" s="680"/>
      <c r="CA6" s="680"/>
      <c r="CB6" s="684"/>
      <c r="CD6" s="687" t="s">
        <v>233</v>
      </c>
      <c r="CE6" s="688"/>
      <c r="CF6" s="688"/>
      <c r="CG6" s="688"/>
      <c r="CH6" s="688"/>
      <c r="CI6" s="688"/>
      <c r="CJ6" s="688"/>
      <c r="CK6" s="688"/>
      <c r="CL6" s="688"/>
      <c r="CM6" s="688"/>
      <c r="CN6" s="688"/>
      <c r="CO6" s="688"/>
      <c r="CP6" s="688"/>
      <c r="CQ6" s="689"/>
      <c r="CR6" s="676">
        <v>376533</v>
      </c>
      <c r="CS6" s="677"/>
      <c r="CT6" s="677"/>
      <c r="CU6" s="677"/>
      <c r="CV6" s="677"/>
      <c r="CW6" s="677"/>
      <c r="CX6" s="677"/>
      <c r="CY6" s="678"/>
      <c r="CZ6" s="670">
        <v>0.7</v>
      </c>
      <c r="DA6" s="671"/>
      <c r="DB6" s="671"/>
      <c r="DC6" s="690"/>
      <c r="DD6" s="685" t="s">
        <v>128</v>
      </c>
      <c r="DE6" s="677"/>
      <c r="DF6" s="677"/>
      <c r="DG6" s="677"/>
      <c r="DH6" s="677"/>
      <c r="DI6" s="677"/>
      <c r="DJ6" s="677"/>
      <c r="DK6" s="677"/>
      <c r="DL6" s="677"/>
      <c r="DM6" s="677"/>
      <c r="DN6" s="677"/>
      <c r="DO6" s="677"/>
      <c r="DP6" s="678"/>
      <c r="DQ6" s="685">
        <v>376533</v>
      </c>
      <c r="DR6" s="677"/>
      <c r="DS6" s="677"/>
      <c r="DT6" s="677"/>
      <c r="DU6" s="677"/>
      <c r="DV6" s="677"/>
      <c r="DW6" s="677"/>
      <c r="DX6" s="677"/>
      <c r="DY6" s="677"/>
      <c r="DZ6" s="677"/>
      <c r="EA6" s="677"/>
      <c r="EB6" s="677"/>
      <c r="EC6" s="686"/>
    </row>
    <row r="7" spans="2:143" ht="11.25" customHeight="1" x14ac:dyDescent="0.2">
      <c r="B7" s="673" t="s">
        <v>234</v>
      </c>
      <c r="C7" s="674"/>
      <c r="D7" s="674"/>
      <c r="E7" s="674"/>
      <c r="F7" s="674"/>
      <c r="G7" s="674"/>
      <c r="H7" s="674"/>
      <c r="I7" s="674"/>
      <c r="J7" s="674"/>
      <c r="K7" s="674"/>
      <c r="L7" s="674"/>
      <c r="M7" s="674"/>
      <c r="N7" s="674"/>
      <c r="O7" s="674"/>
      <c r="P7" s="674"/>
      <c r="Q7" s="675"/>
      <c r="R7" s="676">
        <v>16080</v>
      </c>
      <c r="S7" s="677"/>
      <c r="T7" s="677"/>
      <c r="U7" s="677"/>
      <c r="V7" s="677"/>
      <c r="W7" s="677"/>
      <c r="X7" s="677"/>
      <c r="Y7" s="678"/>
      <c r="Z7" s="679">
        <v>0</v>
      </c>
      <c r="AA7" s="679"/>
      <c r="AB7" s="679"/>
      <c r="AC7" s="679"/>
      <c r="AD7" s="680">
        <v>16080</v>
      </c>
      <c r="AE7" s="680"/>
      <c r="AF7" s="680"/>
      <c r="AG7" s="680"/>
      <c r="AH7" s="680"/>
      <c r="AI7" s="680"/>
      <c r="AJ7" s="680"/>
      <c r="AK7" s="680"/>
      <c r="AL7" s="681">
        <v>0.1</v>
      </c>
      <c r="AM7" s="682"/>
      <c r="AN7" s="682"/>
      <c r="AO7" s="683"/>
      <c r="AP7" s="673" t="s">
        <v>235</v>
      </c>
      <c r="AQ7" s="674"/>
      <c r="AR7" s="674"/>
      <c r="AS7" s="674"/>
      <c r="AT7" s="674"/>
      <c r="AU7" s="674"/>
      <c r="AV7" s="674"/>
      <c r="AW7" s="674"/>
      <c r="AX7" s="674"/>
      <c r="AY7" s="674"/>
      <c r="AZ7" s="674"/>
      <c r="BA7" s="674"/>
      <c r="BB7" s="674"/>
      <c r="BC7" s="674"/>
      <c r="BD7" s="674"/>
      <c r="BE7" s="674"/>
      <c r="BF7" s="675"/>
      <c r="BG7" s="676">
        <v>5833444</v>
      </c>
      <c r="BH7" s="677"/>
      <c r="BI7" s="677"/>
      <c r="BJ7" s="677"/>
      <c r="BK7" s="677"/>
      <c r="BL7" s="677"/>
      <c r="BM7" s="677"/>
      <c r="BN7" s="678"/>
      <c r="BO7" s="679">
        <v>40.1</v>
      </c>
      <c r="BP7" s="679"/>
      <c r="BQ7" s="679"/>
      <c r="BR7" s="679"/>
      <c r="BS7" s="680">
        <v>230998</v>
      </c>
      <c r="BT7" s="680"/>
      <c r="BU7" s="680"/>
      <c r="BV7" s="680"/>
      <c r="BW7" s="680"/>
      <c r="BX7" s="680"/>
      <c r="BY7" s="680"/>
      <c r="BZ7" s="680"/>
      <c r="CA7" s="680"/>
      <c r="CB7" s="684"/>
      <c r="CD7" s="691" t="s">
        <v>236</v>
      </c>
      <c r="CE7" s="692"/>
      <c r="CF7" s="692"/>
      <c r="CG7" s="692"/>
      <c r="CH7" s="692"/>
      <c r="CI7" s="692"/>
      <c r="CJ7" s="692"/>
      <c r="CK7" s="692"/>
      <c r="CL7" s="692"/>
      <c r="CM7" s="692"/>
      <c r="CN7" s="692"/>
      <c r="CO7" s="692"/>
      <c r="CP7" s="692"/>
      <c r="CQ7" s="693"/>
      <c r="CR7" s="676">
        <v>6172277</v>
      </c>
      <c r="CS7" s="677"/>
      <c r="CT7" s="677"/>
      <c r="CU7" s="677"/>
      <c r="CV7" s="677"/>
      <c r="CW7" s="677"/>
      <c r="CX7" s="677"/>
      <c r="CY7" s="678"/>
      <c r="CZ7" s="679">
        <v>10.8</v>
      </c>
      <c r="DA7" s="679"/>
      <c r="DB7" s="679"/>
      <c r="DC7" s="679"/>
      <c r="DD7" s="685">
        <v>107959</v>
      </c>
      <c r="DE7" s="677"/>
      <c r="DF7" s="677"/>
      <c r="DG7" s="677"/>
      <c r="DH7" s="677"/>
      <c r="DI7" s="677"/>
      <c r="DJ7" s="677"/>
      <c r="DK7" s="677"/>
      <c r="DL7" s="677"/>
      <c r="DM7" s="677"/>
      <c r="DN7" s="677"/>
      <c r="DO7" s="677"/>
      <c r="DP7" s="678"/>
      <c r="DQ7" s="685">
        <v>5505213</v>
      </c>
      <c r="DR7" s="677"/>
      <c r="DS7" s="677"/>
      <c r="DT7" s="677"/>
      <c r="DU7" s="677"/>
      <c r="DV7" s="677"/>
      <c r="DW7" s="677"/>
      <c r="DX7" s="677"/>
      <c r="DY7" s="677"/>
      <c r="DZ7" s="677"/>
      <c r="EA7" s="677"/>
      <c r="EB7" s="677"/>
      <c r="EC7" s="686"/>
    </row>
    <row r="8" spans="2:143" ht="11.25" customHeight="1" x14ac:dyDescent="0.2">
      <c r="B8" s="673" t="s">
        <v>237</v>
      </c>
      <c r="C8" s="674"/>
      <c r="D8" s="674"/>
      <c r="E8" s="674"/>
      <c r="F8" s="674"/>
      <c r="G8" s="674"/>
      <c r="H8" s="674"/>
      <c r="I8" s="674"/>
      <c r="J8" s="674"/>
      <c r="K8" s="674"/>
      <c r="L8" s="674"/>
      <c r="M8" s="674"/>
      <c r="N8" s="674"/>
      <c r="O8" s="674"/>
      <c r="P8" s="674"/>
      <c r="Q8" s="675"/>
      <c r="R8" s="676">
        <v>26868</v>
      </c>
      <c r="S8" s="677"/>
      <c r="T8" s="677"/>
      <c r="U8" s="677"/>
      <c r="V8" s="677"/>
      <c r="W8" s="677"/>
      <c r="X8" s="677"/>
      <c r="Y8" s="678"/>
      <c r="Z8" s="679">
        <v>0</v>
      </c>
      <c r="AA8" s="679"/>
      <c r="AB8" s="679"/>
      <c r="AC8" s="679"/>
      <c r="AD8" s="680">
        <v>26868</v>
      </c>
      <c r="AE8" s="680"/>
      <c r="AF8" s="680"/>
      <c r="AG8" s="680"/>
      <c r="AH8" s="680"/>
      <c r="AI8" s="680"/>
      <c r="AJ8" s="680"/>
      <c r="AK8" s="680"/>
      <c r="AL8" s="681">
        <v>0.1</v>
      </c>
      <c r="AM8" s="682"/>
      <c r="AN8" s="682"/>
      <c r="AO8" s="683"/>
      <c r="AP8" s="673" t="s">
        <v>238</v>
      </c>
      <c r="AQ8" s="674"/>
      <c r="AR8" s="674"/>
      <c r="AS8" s="674"/>
      <c r="AT8" s="674"/>
      <c r="AU8" s="674"/>
      <c r="AV8" s="674"/>
      <c r="AW8" s="674"/>
      <c r="AX8" s="674"/>
      <c r="AY8" s="674"/>
      <c r="AZ8" s="674"/>
      <c r="BA8" s="674"/>
      <c r="BB8" s="674"/>
      <c r="BC8" s="674"/>
      <c r="BD8" s="674"/>
      <c r="BE8" s="674"/>
      <c r="BF8" s="675"/>
      <c r="BG8" s="676">
        <v>198112</v>
      </c>
      <c r="BH8" s="677"/>
      <c r="BI8" s="677"/>
      <c r="BJ8" s="677"/>
      <c r="BK8" s="677"/>
      <c r="BL8" s="677"/>
      <c r="BM8" s="677"/>
      <c r="BN8" s="678"/>
      <c r="BO8" s="679">
        <v>1.4</v>
      </c>
      <c r="BP8" s="679"/>
      <c r="BQ8" s="679"/>
      <c r="BR8" s="679"/>
      <c r="BS8" s="685" t="s">
        <v>178</v>
      </c>
      <c r="BT8" s="677"/>
      <c r="BU8" s="677"/>
      <c r="BV8" s="677"/>
      <c r="BW8" s="677"/>
      <c r="BX8" s="677"/>
      <c r="BY8" s="677"/>
      <c r="BZ8" s="677"/>
      <c r="CA8" s="677"/>
      <c r="CB8" s="686"/>
      <c r="CD8" s="691" t="s">
        <v>239</v>
      </c>
      <c r="CE8" s="692"/>
      <c r="CF8" s="692"/>
      <c r="CG8" s="692"/>
      <c r="CH8" s="692"/>
      <c r="CI8" s="692"/>
      <c r="CJ8" s="692"/>
      <c r="CK8" s="692"/>
      <c r="CL8" s="692"/>
      <c r="CM8" s="692"/>
      <c r="CN8" s="692"/>
      <c r="CO8" s="692"/>
      <c r="CP8" s="692"/>
      <c r="CQ8" s="693"/>
      <c r="CR8" s="676">
        <v>22817788</v>
      </c>
      <c r="CS8" s="677"/>
      <c r="CT8" s="677"/>
      <c r="CU8" s="677"/>
      <c r="CV8" s="677"/>
      <c r="CW8" s="677"/>
      <c r="CX8" s="677"/>
      <c r="CY8" s="678"/>
      <c r="CZ8" s="679">
        <v>39.799999999999997</v>
      </c>
      <c r="DA8" s="679"/>
      <c r="DB8" s="679"/>
      <c r="DC8" s="679"/>
      <c r="DD8" s="685">
        <v>416024</v>
      </c>
      <c r="DE8" s="677"/>
      <c r="DF8" s="677"/>
      <c r="DG8" s="677"/>
      <c r="DH8" s="677"/>
      <c r="DI8" s="677"/>
      <c r="DJ8" s="677"/>
      <c r="DK8" s="677"/>
      <c r="DL8" s="677"/>
      <c r="DM8" s="677"/>
      <c r="DN8" s="677"/>
      <c r="DO8" s="677"/>
      <c r="DP8" s="678"/>
      <c r="DQ8" s="685">
        <v>10154577</v>
      </c>
      <c r="DR8" s="677"/>
      <c r="DS8" s="677"/>
      <c r="DT8" s="677"/>
      <c r="DU8" s="677"/>
      <c r="DV8" s="677"/>
      <c r="DW8" s="677"/>
      <c r="DX8" s="677"/>
      <c r="DY8" s="677"/>
      <c r="DZ8" s="677"/>
      <c r="EA8" s="677"/>
      <c r="EB8" s="677"/>
      <c r="EC8" s="686"/>
    </row>
    <row r="9" spans="2:143" ht="11.25" customHeight="1" x14ac:dyDescent="0.2">
      <c r="B9" s="673" t="s">
        <v>240</v>
      </c>
      <c r="C9" s="674"/>
      <c r="D9" s="674"/>
      <c r="E9" s="674"/>
      <c r="F9" s="674"/>
      <c r="G9" s="674"/>
      <c r="H9" s="674"/>
      <c r="I9" s="674"/>
      <c r="J9" s="674"/>
      <c r="K9" s="674"/>
      <c r="L9" s="674"/>
      <c r="M9" s="674"/>
      <c r="N9" s="674"/>
      <c r="O9" s="674"/>
      <c r="P9" s="674"/>
      <c r="Q9" s="675"/>
      <c r="R9" s="676">
        <v>30488</v>
      </c>
      <c r="S9" s="677"/>
      <c r="T9" s="677"/>
      <c r="U9" s="677"/>
      <c r="V9" s="677"/>
      <c r="W9" s="677"/>
      <c r="X9" s="677"/>
      <c r="Y9" s="678"/>
      <c r="Z9" s="679">
        <v>0.1</v>
      </c>
      <c r="AA9" s="679"/>
      <c r="AB9" s="679"/>
      <c r="AC9" s="679"/>
      <c r="AD9" s="680">
        <v>30488</v>
      </c>
      <c r="AE9" s="680"/>
      <c r="AF9" s="680"/>
      <c r="AG9" s="680"/>
      <c r="AH9" s="680"/>
      <c r="AI9" s="680"/>
      <c r="AJ9" s="680"/>
      <c r="AK9" s="680"/>
      <c r="AL9" s="681">
        <v>0.1</v>
      </c>
      <c r="AM9" s="682"/>
      <c r="AN9" s="682"/>
      <c r="AO9" s="683"/>
      <c r="AP9" s="673" t="s">
        <v>241</v>
      </c>
      <c r="AQ9" s="674"/>
      <c r="AR9" s="674"/>
      <c r="AS9" s="674"/>
      <c r="AT9" s="674"/>
      <c r="AU9" s="674"/>
      <c r="AV9" s="674"/>
      <c r="AW9" s="674"/>
      <c r="AX9" s="674"/>
      <c r="AY9" s="674"/>
      <c r="AZ9" s="674"/>
      <c r="BA9" s="674"/>
      <c r="BB9" s="674"/>
      <c r="BC9" s="674"/>
      <c r="BD9" s="674"/>
      <c r="BE9" s="674"/>
      <c r="BF9" s="675"/>
      <c r="BG9" s="676">
        <v>4505614</v>
      </c>
      <c r="BH9" s="677"/>
      <c r="BI9" s="677"/>
      <c r="BJ9" s="677"/>
      <c r="BK9" s="677"/>
      <c r="BL9" s="677"/>
      <c r="BM9" s="677"/>
      <c r="BN9" s="678"/>
      <c r="BO9" s="679">
        <v>31</v>
      </c>
      <c r="BP9" s="679"/>
      <c r="BQ9" s="679"/>
      <c r="BR9" s="679"/>
      <c r="BS9" s="685" t="s">
        <v>128</v>
      </c>
      <c r="BT9" s="677"/>
      <c r="BU9" s="677"/>
      <c r="BV9" s="677"/>
      <c r="BW9" s="677"/>
      <c r="BX9" s="677"/>
      <c r="BY9" s="677"/>
      <c r="BZ9" s="677"/>
      <c r="CA9" s="677"/>
      <c r="CB9" s="686"/>
      <c r="CD9" s="691" t="s">
        <v>242</v>
      </c>
      <c r="CE9" s="692"/>
      <c r="CF9" s="692"/>
      <c r="CG9" s="692"/>
      <c r="CH9" s="692"/>
      <c r="CI9" s="692"/>
      <c r="CJ9" s="692"/>
      <c r="CK9" s="692"/>
      <c r="CL9" s="692"/>
      <c r="CM9" s="692"/>
      <c r="CN9" s="692"/>
      <c r="CO9" s="692"/>
      <c r="CP9" s="692"/>
      <c r="CQ9" s="693"/>
      <c r="CR9" s="676">
        <v>3705629</v>
      </c>
      <c r="CS9" s="677"/>
      <c r="CT9" s="677"/>
      <c r="CU9" s="677"/>
      <c r="CV9" s="677"/>
      <c r="CW9" s="677"/>
      <c r="CX9" s="677"/>
      <c r="CY9" s="678"/>
      <c r="CZ9" s="679">
        <v>6.5</v>
      </c>
      <c r="DA9" s="679"/>
      <c r="DB9" s="679"/>
      <c r="DC9" s="679"/>
      <c r="DD9" s="685">
        <v>262709</v>
      </c>
      <c r="DE9" s="677"/>
      <c r="DF9" s="677"/>
      <c r="DG9" s="677"/>
      <c r="DH9" s="677"/>
      <c r="DI9" s="677"/>
      <c r="DJ9" s="677"/>
      <c r="DK9" s="677"/>
      <c r="DL9" s="677"/>
      <c r="DM9" s="677"/>
      <c r="DN9" s="677"/>
      <c r="DO9" s="677"/>
      <c r="DP9" s="678"/>
      <c r="DQ9" s="685">
        <v>2900558</v>
      </c>
      <c r="DR9" s="677"/>
      <c r="DS9" s="677"/>
      <c r="DT9" s="677"/>
      <c r="DU9" s="677"/>
      <c r="DV9" s="677"/>
      <c r="DW9" s="677"/>
      <c r="DX9" s="677"/>
      <c r="DY9" s="677"/>
      <c r="DZ9" s="677"/>
      <c r="EA9" s="677"/>
      <c r="EB9" s="677"/>
      <c r="EC9" s="686"/>
    </row>
    <row r="10" spans="2:143" ht="11.25" customHeight="1" x14ac:dyDescent="0.2">
      <c r="B10" s="673" t="s">
        <v>243</v>
      </c>
      <c r="C10" s="674"/>
      <c r="D10" s="674"/>
      <c r="E10" s="674"/>
      <c r="F10" s="674"/>
      <c r="G10" s="674"/>
      <c r="H10" s="674"/>
      <c r="I10" s="674"/>
      <c r="J10" s="674"/>
      <c r="K10" s="674"/>
      <c r="L10" s="674"/>
      <c r="M10" s="674"/>
      <c r="N10" s="674"/>
      <c r="O10" s="674"/>
      <c r="P10" s="674"/>
      <c r="Q10" s="675"/>
      <c r="R10" s="676" t="s">
        <v>128</v>
      </c>
      <c r="S10" s="677"/>
      <c r="T10" s="677"/>
      <c r="U10" s="677"/>
      <c r="V10" s="677"/>
      <c r="W10" s="677"/>
      <c r="X10" s="677"/>
      <c r="Y10" s="678"/>
      <c r="Z10" s="679" t="s">
        <v>178</v>
      </c>
      <c r="AA10" s="679"/>
      <c r="AB10" s="679"/>
      <c r="AC10" s="679"/>
      <c r="AD10" s="680" t="s">
        <v>178</v>
      </c>
      <c r="AE10" s="680"/>
      <c r="AF10" s="680"/>
      <c r="AG10" s="680"/>
      <c r="AH10" s="680"/>
      <c r="AI10" s="680"/>
      <c r="AJ10" s="680"/>
      <c r="AK10" s="680"/>
      <c r="AL10" s="681" t="s">
        <v>128</v>
      </c>
      <c r="AM10" s="682"/>
      <c r="AN10" s="682"/>
      <c r="AO10" s="683"/>
      <c r="AP10" s="673" t="s">
        <v>244</v>
      </c>
      <c r="AQ10" s="674"/>
      <c r="AR10" s="674"/>
      <c r="AS10" s="674"/>
      <c r="AT10" s="674"/>
      <c r="AU10" s="674"/>
      <c r="AV10" s="674"/>
      <c r="AW10" s="674"/>
      <c r="AX10" s="674"/>
      <c r="AY10" s="674"/>
      <c r="AZ10" s="674"/>
      <c r="BA10" s="674"/>
      <c r="BB10" s="674"/>
      <c r="BC10" s="674"/>
      <c r="BD10" s="674"/>
      <c r="BE10" s="674"/>
      <c r="BF10" s="675"/>
      <c r="BG10" s="676">
        <v>355030</v>
      </c>
      <c r="BH10" s="677"/>
      <c r="BI10" s="677"/>
      <c r="BJ10" s="677"/>
      <c r="BK10" s="677"/>
      <c r="BL10" s="677"/>
      <c r="BM10" s="677"/>
      <c r="BN10" s="678"/>
      <c r="BO10" s="679">
        <v>2.4</v>
      </c>
      <c r="BP10" s="679"/>
      <c r="BQ10" s="679"/>
      <c r="BR10" s="679"/>
      <c r="BS10" s="685">
        <v>59077</v>
      </c>
      <c r="BT10" s="677"/>
      <c r="BU10" s="677"/>
      <c r="BV10" s="677"/>
      <c r="BW10" s="677"/>
      <c r="BX10" s="677"/>
      <c r="BY10" s="677"/>
      <c r="BZ10" s="677"/>
      <c r="CA10" s="677"/>
      <c r="CB10" s="686"/>
      <c r="CD10" s="691" t="s">
        <v>245</v>
      </c>
      <c r="CE10" s="692"/>
      <c r="CF10" s="692"/>
      <c r="CG10" s="692"/>
      <c r="CH10" s="692"/>
      <c r="CI10" s="692"/>
      <c r="CJ10" s="692"/>
      <c r="CK10" s="692"/>
      <c r="CL10" s="692"/>
      <c r="CM10" s="692"/>
      <c r="CN10" s="692"/>
      <c r="CO10" s="692"/>
      <c r="CP10" s="692"/>
      <c r="CQ10" s="693"/>
      <c r="CR10" s="676">
        <v>9500</v>
      </c>
      <c r="CS10" s="677"/>
      <c r="CT10" s="677"/>
      <c r="CU10" s="677"/>
      <c r="CV10" s="677"/>
      <c r="CW10" s="677"/>
      <c r="CX10" s="677"/>
      <c r="CY10" s="678"/>
      <c r="CZ10" s="679">
        <v>0</v>
      </c>
      <c r="DA10" s="679"/>
      <c r="DB10" s="679"/>
      <c r="DC10" s="679"/>
      <c r="DD10" s="685" t="s">
        <v>128</v>
      </c>
      <c r="DE10" s="677"/>
      <c r="DF10" s="677"/>
      <c r="DG10" s="677"/>
      <c r="DH10" s="677"/>
      <c r="DI10" s="677"/>
      <c r="DJ10" s="677"/>
      <c r="DK10" s="677"/>
      <c r="DL10" s="677"/>
      <c r="DM10" s="677"/>
      <c r="DN10" s="677"/>
      <c r="DO10" s="677"/>
      <c r="DP10" s="678"/>
      <c r="DQ10" s="685">
        <v>9500</v>
      </c>
      <c r="DR10" s="677"/>
      <c r="DS10" s="677"/>
      <c r="DT10" s="677"/>
      <c r="DU10" s="677"/>
      <c r="DV10" s="677"/>
      <c r="DW10" s="677"/>
      <c r="DX10" s="677"/>
      <c r="DY10" s="677"/>
      <c r="DZ10" s="677"/>
      <c r="EA10" s="677"/>
      <c r="EB10" s="677"/>
      <c r="EC10" s="686"/>
    </row>
    <row r="11" spans="2:143" ht="11.25" customHeight="1" x14ac:dyDescent="0.2">
      <c r="B11" s="673" t="s">
        <v>246</v>
      </c>
      <c r="C11" s="674"/>
      <c r="D11" s="674"/>
      <c r="E11" s="674"/>
      <c r="F11" s="674"/>
      <c r="G11" s="674"/>
      <c r="H11" s="674"/>
      <c r="I11" s="674"/>
      <c r="J11" s="674"/>
      <c r="K11" s="674"/>
      <c r="L11" s="674"/>
      <c r="M11" s="674"/>
      <c r="N11" s="674"/>
      <c r="O11" s="674"/>
      <c r="P11" s="674"/>
      <c r="Q11" s="675"/>
      <c r="R11" s="676" t="s">
        <v>128</v>
      </c>
      <c r="S11" s="677"/>
      <c r="T11" s="677"/>
      <c r="U11" s="677"/>
      <c r="V11" s="677"/>
      <c r="W11" s="677"/>
      <c r="X11" s="677"/>
      <c r="Y11" s="678"/>
      <c r="Z11" s="679" t="s">
        <v>128</v>
      </c>
      <c r="AA11" s="679"/>
      <c r="AB11" s="679"/>
      <c r="AC11" s="679"/>
      <c r="AD11" s="680" t="s">
        <v>128</v>
      </c>
      <c r="AE11" s="680"/>
      <c r="AF11" s="680"/>
      <c r="AG11" s="680"/>
      <c r="AH11" s="680"/>
      <c r="AI11" s="680"/>
      <c r="AJ11" s="680"/>
      <c r="AK11" s="680"/>
      <c r="AL11" s="681" t="s">
        <v>178</v>
      </c>
      <c r="AM11" s="682"/>
      <c r="AN11" s="682"/>
      <c r="AO11" s="683"/>
      <c r="AP11" s="673" t="s">
        <v>247</v>
      </c>
      <c r="AQ11" s="674"/>
      <c r="AR11" s="674"/>
      <c r="AS11" s="674"/>
      <c r="AT11" s="674"/>
      <c r="AU11" s="674"/>
      <c r="AV11" s="674"/>
      <c r="AW11" s="674"/>
      <c r="AX11" s="674"/>
      <c r="AY11" s="674"/>
      <c r="AZ11" s="674"/>
      <c r="BA11" s="674"/>
      <c r="BB11" s="674"/>
      <c r="BC11" s="674"/>
      <c r="BD11" s="674"/>
      <c r="BE11" s="674"/>
      <c r="BF11" s="675"/>
      <c r="BG11" s="676">
        <v>774688</v>
      </c>
      <c r="BH11" s="677"/>
      <c r="BI11" s="677"/>
      <c r="BJ11" s="677"/>
      <c r="BK11" s="677"/>
      <c r="BL11" s="677"/>
      <c r="BM11" s="677"/>
      <c r="BN11" s="678"/>
      <c r="BO11" s="679">
        <v>5.3</v>
      </c>
      <c r="BP11" s="679"/>
      <c r="BQ11" s="679"/>
      <c r="BR11" s="679"/>
      <c r="BS11" s="685">
        <v>171921</v>
      </c>
      <c r="BT11" s="677"/>
      <c r="BU11" s="677"/>
      <c r="BV11" s="677"/>
      <c r="BW11" s="677"/>
      <c r="BX11" s="677"/>
      <c r="BY11" s="677"/>
      <c r="BZ11" s="677"/>
      <c r="CA11" s="677"/>
      <c r="CB11" s="686"/>
      <c r="CD11" s="691" t="s">
        <v>248</v>
      </c>
      <c r="CE11" s="692"/>
      <c r="CF11" s="692"/>
      <c r="CG11" s="692"/>
      <c r="CH11" s="692"/>
      <c r="CI11" s="692"/>
      <c r="CJ11" s="692"/>
      <c r="CK11" s="692"/>
      <c r="CL11" s="692"/>
      <c r="CM11" s="692"/>
      <c r="CN11" s="692"/>
      <c r="CO11" s="692"/>
      <c r="CP11" s="692"/>
      <c r="CQ11" s="693"/>
      <c r="CR11" s="676">
        <v>1550982</v>
      </c>
      <c r="CS11" s="677"/>
      <c r="CT11" s="677"/>
      <c r="CU11" s="677"/>
      <c r="CV11" s="677"/>
      <c r="CW11" s="677"/>
      <c r="CX11" s="677"/>
      <c r="CY11" s="678"/>
      <c r="CZ11" s="679">
        <v>2.7</v>
      </c>
      <c r="DA11" s="679"/>
      <c r="DB11" s="679"/>
      <c r="DC11" s="679"/>
      <c r="DD11" s="685">
        <v>318774</v>
      </c>
      <c r="DE11" s="677"/>
      <c r="DF11" s="677"/>
      <c r="DG11" s="677"/>
      <c r="DH11" s="677"/>
      <c r="DI11" s="677"/>
      <c r="DJ11" s="677"/>
      <c r="DK11" s="677"/>
      <c r="DL11" s="677"/>
      <c r="DM11" s="677"/>
      <c r="DN11" s="677"/>
      <c r="DO11" s="677"/>
      <c r="DP11" s="678"/>
      <c r="DQ11" s="685">
        <v>972270</v>
      </c>
      <c r="DR11" s="677"/>
      <c r="DS11" s="677"/>
      <c r="DT11" s="677"/>
      <c r="DU11" s="677"/>
      <c r="DV11" s="677"/>
      <c r="DW11" s="677"/>
      <c r="DX11" s="677"/>
      <c r="DY11" s="677"/>
      <c r="DZ11" s="677"/>
      <c r="EA11" s="677"/>
      <c r="EB11" s="677"/>
      <c r="EC11" s="686"/>
    </row>
    <row r="12" spans="2:143" ht="11.25" customHeight="1" x14ac:dyDescent="0.2">
      <c r="B12" s="673" t="s">
        <v>249</v>
      </c>
      <c r="C12" s="674"/>
      <c r="D12" s="674"/>
      <c r="E12" s="674"/>
      <c r="F12" s="674"/>
      <c r="G12" s="674"/>
      <c r="H12" s="674"/>
      <c r="I12" s="674"/>
      <c r="J12" s="674"/>
      <c r="K12" s="674"/>
      <c r="L12" s="674"/>
      <c r="M12" s="674"/>
      <c r="N12" s="674"/>
      <c r="O12" s="674"/>
      <c r="P12" s="674"/>
      <c r="Q12" s="675"/>
      <c r="R12" s="676">
        <v>2405988</v>
      </c>
      <c r="S12" s="677"/>
      <c r="T12" s="677"/>
      <c r="U12" s="677"/>
      <c r="V12" s="677"/>
      <c r="W12" s="677"/>
      <c r="X12" s="677"/>
      <c r="Y12" s="678"/>
      <c r="Z12" s="679">
        <v>4.0999999999999996</v>
      </c>
      <c r="AA12" s="679"/>
      <c r="AB12" s="679"/>
      <c r="AC12" s="679"/>
      <c r="AD12" s="680">
        <v>2405988</v>
      </c>
      <c r="AE12" s="680"/>
      <c r="AF12" s="680"/>
      <c r="AG12" s="680"/>
      <c r="AH12" s="680"/>
      <c r="AI12" s="680"/>
      <c r="AJ12" s="680"/>
      <c r="AK12" s="680"/>
      <c r="AL12" s="681">
        <v>7.5</v>
      </c>
      <c r="AM12" s="682"/>
      <c r="AN12" s="682"/>
      <c r="AO12" s="683"/>
      <c r="AP12" s="673" t="s">
        <v>250</v>
      </c>
      <c r="AQ12" s="674"/>
      <c r="AR12" s="674"/>
      <c r="AS12" s="674"/>
      <c r="AT12" s="674"/>
      <c r="AU12" s="674"/>
      <c r="AV12" s="674"/>
      <c r="AW12" s="674"/>
      <c r="AX12" s="674"/>
      <c r="AY12" s="674"/>
      <c r="AZ12" s="674"/>
      <c r="BA12" s="674"/>
      <c r="BB12" s="674"/>
      <c r="BC12" s="674"/>
      <c r="BD12" s="674"/>
      <c r="BE12" s="674"/>
      <c r="BF12" s="675"/>
      <c r="BG12" s="676">
        <v>7455903</v>
      </c>
      <c r="BH12" s="677"/>
      <c r="BI12" s="677"/>
      <c r="BJ12" s="677"/>
      <c r="BK12" s="677"/>
      <c r="BL12" s="677"/>
      <c r="BM12" s="677"/>
      <c r="BN12" s="678"/>
      <c r="BO12" s="679">
        <v>51.3</v>
      </c>
      <c r="BP12" s="679"/>
      <c r="BQ12" s="679"/>
      <c r="BR12" s="679"/>
      <c r="BS12" s="685">
        <v>911287</v>
      </c>
      <c r="BT12" s="677"/>
      <c r="BU12" s="677"/>
      <c r="BV12" s="677"/>
      <c r="BW12" s="677"/>
      <c r="BX12" s="677"/>
      <c r="BY12" s="677"/>
      <c r="BZ12" s="677"/>
      <c r="CA12" s="677"/>
      <c r="CB12" s="686"/>
      <c r="CD12" s="691" t="s">
        <v>251</v>
      </c>
      <c r="CE12" s="692"/>
      <c r="CF12" s="692"/>
      <c r="CG12" s="692"/>
      <c r="CH12" s="692"/>
      <c r="CI12" s="692"/>
      <c r="CJ12" s="692"/>
      <c r="CK12" s="692"/>
      <c r="CL12" s="692"/>
      <c r="CM12" s="692"/>
      <c r="CN12" s="692"/>
      <c r="CO12" s="692"/>
      <c r="CP12" s="692"/>
      <c r="CQ12" s="693"/>
      <c r="CR12" s="676">
        <v>3008603</v>
      </c>
      <c r="CS12" s="677"/>
      <c r="CT12" s="677"/>
      <c r="CU12" s="677"/>
      <c r="CV12" s="677"/>
      <c r="CW12" s="677"/>
      <c r="CX12" s="677"/>
      <c r="CY12" s="678"/>
      <c r="CZ12" s="679">
        <v>5.2</v>
      </c>
      <c r="DA12" s="679"/>
      <c r="DB12" s="679"/>
      <c r="DC12" s="679"/>
      <c r="DD12" s="685">
        <v>999634</v>
      </c>
      <c r="DE12" s="677"/>
      <c r="DF12" s="677"/>
      <c r="DG12" s="677"/>
      <c r="DH12" s="677"/>
      <c r="DI12" s="677"/>
      <c r="DJ12" s="677"/>
      <c r="DK12" s="677"/>
      <c r="DL12" s="677"/>
      <c r="DM12" s="677"/>
      <c r="DN12" s="677"/>
      <c r="DO12" s="677"/>
      <c r="DP12" s="678"/>
      <c r="DQ12" s="685">
        <v>955460</v>
      </c>
      <c r="DR12" s="677"/>
      <c r="DS12" s="677"/>
      <c r="DT12" s="677"/>
      <c r="DU12" s="677"/>
      <c r="DV12" s="677"/>
      <c r="DW12" s="677"/>
      <c r="DX12" s="677"/>
      <c r="DY12" s="677"/>
      <c r="DZ12" s="677"/>
      <c r="EA12" s="677"/>
      <c r="EB12" s="677"/>
      <c r="EC12" s="686"/>
    </row>
    <row r="13" spans="2:143" ht="11.25" customHeight="1" x14ac:dyDescent="0.2">
      <c r="B13" s="673" t="s">
        <v>252</v>
      </c>
      <c r="C13" s="674"/>
      <c r="D13" s="674"/>
      <c r="E13" s="674"/>
      <c r="F13" s="674"/>
      <c r="G13" s="674"/>
      <c r="H13" s="674"/>
      <c r="I13" s="674"/>
      <c r="J13" s="674"/>
      <c r="K13" s="674"/>
      <c r="L13" s="674"/>
      <c r="M13" s="674"/>
      <c r="N13" s="674"/>
      <c r="O13" s="674"/>
      <c r="P13" s="674"/>
      <c r="Q13" s="675"/>
      <c r="R13" s="676">
        <v>14668</v>
      </c>
      <c r="S13" s="677"/>
      <c r="T13" s="677"/>
      <c r="U13" s="677"/>
      <c r="V13" s="677"/>
      <c r="W13" s="677"/>
      <c r="X13" s="677"/>
      <c r="Y13" s="678"/>
      <c r="Z13" s="679">
        <v>0</v>
      </c>
      <c r="AA13" s="679"/>
      <c r="AB13" s="679"/>
      <c r="AC13" s="679"/>
      <c r="AD13" s="680">
        <v>14668</v>
      </c>
      <c r="AE13" s="680"/>
      <c r="AF13" s="680"/>
      <c r="AG13" s="680"/>
      <c r="AH13" s="680"/>
      <c r="AI13" s="680"/>
      <c r="AJ13" s="680"/>
      <c r="AK13" s="680"/>
      <c r="AL13" s="681">
        <v>0</v>
      </c>
      <c r="AM13" s="682"/>
      <c r="AN13" s="682"/>
      <c r="AO13" s="683"/>
      <c r="AP13" s="673" t="s">
        <v>253</v>
      </c>
      <c r="AQ13" s="674"/>
      <c r="AR13" s="674"/>
      <c r="AS13" s="674"/>
      <c r="AT13" s="674"/>
      <c r="AU13" s="674"/>
      <c r="AV13" s="674"/>
      <c r="AW13" s="674"/>
      <c r="AX13" s="674"/>
      <c r="AY13" s="674"/>
      <c r="AZ13" s="674"/>
      <c r="BA13" s="674"/>
      <c r="BB13" s="674"/>
      <c r="BC13" s="674"/>
      <c r="BD13" s="674"/>
      <c r="BE13" s="674"/>
      <c r="BF13" s="675"/>
      <c r="BG13" s="676">
        <v>7353563</v>
      </c>
      <c r="BH13" s="677"/>
      <c r="BI13" s="677"/>
      <c r="BJ13" s="677"/>
      <c r="BK13" s="677"/>
      <c r="BL13" s="677"/>
      <c r="BM13" s="677"/>
      <c r="BN13" s="678"/>
      <c r="BO13" s="679">
        <v>50.6</v>
      </c>
      <c r="BP13" s="679"/>
      <c r="BQ13" s="679"/>
      <c r="BR13" s="679"/>
      <c r="BS13" s="685">
        <v>911287</v>
      </c>
      <c r="BT13" s="677"/>
      <c r="BU13" s="677"/>
      <c r="BV13" s="677"/>
      <c r="BW13" s="677"/>
      <c r="BX13" s="677"/>
      <c r="BY13" s="677"/>
      <c r="BZ13" s="677"/>
      <c r="CA13" s="677"/>
      <c r="CB13" s="686"/>
      <c r="CD13" s="691" t="s">
        <v>254</v>
      </c>
      <c r="CE13" s="692"/>
      <c r="CF13" s="692"/>
      <c r="CG13" s="692"/>
      <c r="CH13" s="692"/>
      <c r="CI13" s="692"/>
      <c r="CJ13" s="692"/>
      <c r="CK13" s="692"/>
      <c r="CL13" s="692"/>
      <c r="CM13" s="692"/>
      <c r="CN13" s="692"/>
      <c r="CO13" s="692"/>
      <c r="CP13" s="692"/>
      <c r="CQ13" s="693"/>
      <c r="CR13" s="676">
        <v>5221590</v>
      </c>
      <c r="CS13" s="677"/>
      <c r="CT13" s="677"/>
      <c r="CU13" s="677"/>
      <c r="CV13" s="677"/>
      <c r="CW13" s="677"/>
      <c r="CX13" s="677"/>
      <c r="CY13" s="678"/>
      <c r="CZ13" s="679">
        <v>9.1</v>
      </c>
      <c r="DA13" s="679"/>
      <c r="DB13" s="679"/>
      <c r="DC13" s="679"/>
      <c r="DD13" s="685">
        <v>2633579</v>
      </c>
      <c r="DE13" s="677"/>
      <c r="DF13" s="677"/>
      <c r="DG13" s="677"/>
      <c r="DH13" s="677"/>
      <c r="DI13" s="677"/>
      <c r="DJ13" s="677"/>
      <c r="DK13" s="677"/>
      <c r="DL13" s="677"/>
      <c r="DM13" s="677"/>
      <c r="DN13" s="677"/>
      <c r="DO13" s="677"/>
      <c r="DP13" s="678"/>
      <c r="DQ13" s="685">
        <v>2708979</v>
      </c>
      <c r="DR13" s="677"/>
      <c r="DS13" s="677"/>
      <c r="DT13" s="677"/>
      <c r="DU13" s="677"/>
      <c r="DV13" s="677"/>
      <c r="DW13" s="677"/>
      <c r="DX13" s="677"/>
      <c r="DY13" s="677"/>
      <c r="DZ13" s="677"/>
      <c r="EA13" s="677"/>
      <c r="EB13" s="677"/>
      <c r="EC13" s="686"/>
    </row>
    <row r="14" spans="2:143" ht="11.25" customHeight="1" x14ac:dyDescent="0.2">
      <c r="B14" s="673" t="s">
        <v>255</v>
      </c>
      <c r="C14" s="674"/>
      <c r="D14" s="674"/>
      <c r="E14" s="674"/>
      <c r="F14" s="674"/>
      <c r="G14" s="674"/>
      <c r="H14" s="674"/>
      <c r="I14" s="674"/>
      <c r="J14" s="674"/>
      <c r="K14" s="674"/>
      <c r="L14" s="674"/>
      <c r="M14" s="674"/>
      <c r="N14" s="674"/>
      <c r="O14" s="674"/>
      <c r="P14" s="674"/>
      <c r="Q14" s="675"/>
      <c r="R14" s="676" t="s">
        <v>128</v>
      </c>
      <c r="S14" s="677"/>
      <c r="T14" s="677"/>
      <c r="U14" s="677"/>
      <c r="V14" s="677"/>
      <c r="W14" s="677"/>
      <c r="X14" s="677"/>
      <c r="Y14" s="678"/>
      <c r="Z14" s="679" t="s">
        <v>178</v>
      </c>
      <c r="AA14" s="679"/>
      <c r="AB14" s="679"/>
      <c r="AC14" s="679"/>
      <c r="AD14" s="680" t="s">
        <v>128</v>
      </c>
      <c r="AE14" s="680"/>
      <c r="AF14" s="680"/>
      <c r="AG14" s="680"/>
      <c r="AH14" s="680"/>
      <c r="AI14" s="680"/>
      <c r="AJ14" s="680"/>
      <c r="AK14" s="680"/>
      <c r="AL14" s="681" t="s">
        <v>178</v>
      </c>
      <c r="AM14" s="682"/>
      <c r="AN14" s="682"/>
      <c r="AO14" s="683"/>
      <c r="AP14" s="673" t="s">
        <v>256</v>
      </c>
      <c r="AQ14" s="674"/>
      <c r="AR14" s="674"/>
      <c r="AS14" s="674"/>
      <c r="AT14" s="674"/>
      <c r="AU14" s="674"/>
      <c r="AV14" s="674"/>
      <c r="AW14" s="674"/>
      <c r="AX14" s="674"/>
      <c r="AY14" s="674"/>
      <c r="AZ14" s="674"/>
      <c r="BA14" s="674"/>
      <c r="BB14" s="674"/>
      <c r="BC14" s="674"/>
      <c r="BD14" s="674"/>
      <c r="BE14" s="674"/>
      <c r="BF14" s="675"/>
      <c r="BG14" s="676">
        <v>386300</v>
      </c>
      <c r="BH14" s="677"/>
      <c r="BI14" s="677"/>
      <c r="BJ14" s="677"/>
      <c r="BK14" s="677"/>
      <c r="BL14" s="677"/>
      <c r="BM14" s="677"/>
      <c r="BN14" s="678"/>
      <c r="BO14" s="679">
        <v>2.7</v>
      </c>
      <c r="BP14" s="679"/>
      <c r="BQ14" s="679"/>
      <c r="BR14" s="679"/>
      <c r="BS14" s="685" t="s">
        <v>178</v>
      </c>
      <c r="BT14" s="677"/>
      <c r="BU14" s="677"/>
      <c r="BV14" s="677"/>
      <c r="BW14" s="677"/>
      <c r="BX14" s="677"/>
      <c r="BY14" s="677"/>
      <c r="BZ14" s="677"/>
      <c r="CA14" s="677"/>
      <c r="CB14" s="686"/>
      <c r="CD14" s="691" t="s">
        <v>257</v>
      </c>
      <c r="CE14" s="692"/>
      <c r="CF14" s="692"/>
      <c r="CG14" s="692"/>
      <c r="CH14" s="692"/>
      <c r="CI14" s="692"/>
      <c r="CJ14" s="692"/>
      <c r="CK14" s="692"/>
      <c r="CL14" s="692"/>
      <c r="CM14" s="692"/>
      <c r="CN14" s="692"/>
      <c r="CO14" s="692"/>
      <c r="CP14" s="692"/>
      <c r="CQ14" s="693"/>
      <c r="CR14" s="676">
        <v>2325594</v>
      </c>
      <c r="CS14" s="677"/>
      <c r="CT14" s="677"/>
      <c r="CU14" s="677"/>
      <c r="CV14" s="677"/>
      <c r="CW14" s="677"/>
      <c r="CX14" s="677"/>
      <c r="CY14" s="678"/>
      <c r="CZ14" s="679">
        <v>4.0999999999999996</v>
      </c>
      <c r="DA14" s="679"/>
      <c r="DB14" s="679"/>
      <c r="DC14" s="679"/>
      <c r="DD14" s="685">
        <v>646076</v>
      </c>
      <c r="DE14" s="677"/>
      <c r="DF14" s="677"/>
      <c r="DG14" s="677"/>
      <c r="DH14" s="677"/>
      <c r="DI14" s="677"/>
      <c r="DJ14" s="677"/>
      <c r="DK14" s="677"/>
      <c r="DL14" s="677"/>
      <c r="DM14" s="677"/>
      <c r="DN14" s="677"/>
      <c r="DO14" s="677"/>
      <c r="DP14" s="678"/>
      <c r="DQ14" s="685">
        <v>1762346</v>
      </c>
      <c r="DR14" s="677"/>
      <c r="DS14" s="677"/>
      <c r="DT14" s="677"/>
      <c r="DU14" s="677"/>
      <c r="DV14" s="677"/>
      <c r="DW14" s="677"/>
      <c r="DX14" s="677"/>
      <c r="DY14" s="677"/>
      <c r="DZ14" s="677"/>
      <c r="EA14" s="677"/>
      <c r="EB14" s="677"/>
      <c r="EC14" s="686"/>
    </row>
    <row r="15" spans="2:143" ht="11.25" customHeight="1" x14ac:dyDescent="0.2">
      <c r="B15" s="673" t="s">
        <v>258</v>
      </c>
      <c r="C15" s="674"/>
      <c r="D15" s="674"/>
      <c r="E15" s="674"/>
      <c r="F15" s="674"/>
      <c r="G15" s="674"/>
      <c r="H15" s="674"/>
      <c r="I15" s="674"/>
      <c r="J15" s="674"/>
      <c r="K15" s="674"/>
      <c r="L15" s="674"/>
      <c r="M15" s="674"/>
      <c r="N15" s="674"/>
      <c r="O15" s="674"/>
      <c r="P15" s="674"/>
      <c r="Q15" s="675"/>
      <c r="R15" s="676">
        <v>82089</v>
      </c>
      <c r="S15" s="677"/>
      <c r="T15" s="677"/>
      <c r="U15" s="677"/>
      <c r="V15" s="677"/>
      <c r="W15" s="677"/>
      <c r="X15" s="677"/>
      <c r="Y15" s="678"/>
      <c r="Z15" s="679">
        <v>0.1</v>
      </c>
      <c r="AA15" s="679"/>
      <c r="AB15" s="679"/>
      <c r="AC15" s="679"/>
      <c r="AD15" s="680">
        <v>82089</v>
      </c>
      <c r="AE15" s="680"/>
      <c r="AF15" s="680"/>
      <c r="AG15" s="680"/>
      <c r="AH15" s="680"/>
      <c r="AI15" s="680"/>
      <c r="AJ15" s="680"/>
      <c r="AK15" s="680"/>
      <c r="AL15" s="681">
        <v>0.3</v>
      </c>
      <c r="AM15" s="682"/>
      <c r="AN15" s="682"/>
      <c r="AO15" s="683"/>
      <c r="AP15" s="673" t="s">
        <v>259</v>
      </c>
      <c r="AQ15" s="674"/>
      <c r="AR15" s="674"/>
      <c r="AS15" s="674"/>
      <c r="AT15" s="674"/>
      <c r="AU15" s="674"/>
      <c r="AV15" s="674"/>
      <c r="AW15" s="674"/>
      <c r="AX15" s="674"/>
      <c r="AY15" s="674"/>
      <c r="AZ15" s="674"/>
      <c r="BA15" s="674"/>
      <c r="BB15" s="674"/>
      <c r="BC15" s="674"/>
      <c r="BD15" s="674"/>
      <c r="BE15" s="674"/>
      <c r="BF15" s="675"/>
      <c r="BG15" s="676">
        <v>852884</v>
      </c>
      <c r="BH15" s="677"/>
      <c r="BI15" s="677"/>
      <c r="BJ15" s="677"/>
      <c r="BK15" s="677"/>
      <c r="BL15" s="677"/>
      <c r="BM15" s="677"/>
      <c r="BN15" s="678"/>
      <c r="BO15" s="679">
        <v>5.9</v>
      </c>
      <c r="BP15" s="679"/>
      <c r="BQ15" s="679"/>
      <c r="BR15" s="679"/>
      <c r="BS15" s="685" t="s">
        <v>128</v>
      </c>
      <c r="BT15" s="677"/>
      <c r="BU15" s="677"/>
      <c r="BV15" s="677"/>
      <c r="BW15" s="677"/>
      <c r="BX15" s="677"/>
      <c r="BY15" s="677"/>
      <c r="BZ15" s="677"/>
      <c r="CA15" s="677"/>
      <c r="CB15" s="686"/>
      <c r="CD15" s="691" t="s">
        <v>260</v>
      </c>
      <c r="CE15" s="692"/>
      <c r="CF15" s="692"/>
      <c r="CG15" s="692"/>
      <c r="CH15" s="692"/>
      <c r="CI15" s="692"/>
      <c r="CJ15" s="692"/>
      <c r="CK15" s="692"/>
      <c r="CL15" s="692"/>
      <c r="CM15" s="692"/>
      <c r="CN15" s="692"/>
      <c r="CO15" s="692"/>
      <c r="CP15" s="692"/>
      <c r="CQ15" s="693"/>
      <c r="CR15" s="676">
        <v>4554999</v>
      </c>
      <c r="CS15" s="677"/>
      <c r="CT15" s="677"/>
      <c r="CU15" s="677"/>
      <c r="CV15" s="677"/>
      <c r="CW15" s="677"/>
      <c r="CX15" s="677"/>
      <c r="CY15" s="678"/>
      <c r="CZ15" s="679">
        <v>7.9</v>
      </c>
      <c r="DA15" s="679"/>
      <c r="DB15" s="679"/>
      <c r="DC15" s="679"/>
      <c r="DD15" s="685">
        <v>525661</v>
      </c>
      <c r="DE15" s="677"/>
      <c r="DF15" s="677"/>
      <c r="DG15" s="677"/>
      <c r="DH15" s="677"/>
      <c r="DI15" s="677"/>
      <c r="DJ15" s="677"/>
      <c r="DK15" s="677"/>
      <c r="DL15" s="677"/>
      <c r="DM15" s="677"/>
      <c r="DN15" s="677"/>
      <c r="DO15" s="677"/>
      <c r="DP15" s="678"/>
      <c r="DQ15" s="685">
        <v>3206790</v>
      </c>
      <c r="DR15" s="677"/>
      <c r="DS15" s="677"/>
      <c r="DT15" s="677"/>
      <c r="DU15" s="677"/>
      <c r="DV15" s="677"/>
      <c r="DW15" s="677"/>
      <c r="DX15" s="677"/>
      <c r="DY15" s="677"/>
      <c r="DZ15" s="677"/>
      <c r="EA15" s="677"/>
      <c r="EB15" s="677"/>
      <c r="EC15" s="686"/>
    </row>
    <row r="16" spans="2:143" ht="11.25" customHeight="1" x14ac:dyDescent="0.2">
      <c r="B16" s="673" t="s">
        <v>261</v>
      </c>
      <c r="C16" s="674"/>
      <c r="D16" s="674"/>
      <c r="E16" s="674"/>
      <c r="F16" s="674"/>
      <c r="G16" s="674"/>
      <c r="H16" s="674"/>
      <c r="I16" s="674"/>
      <c r="J16" s="674"/>
      <c r="K16" s="674"/>
      <c r="L16" s="674"/>
      <c r="M16" s="674"/>
      <c r="N16" s="674"/>
      <c r="O16" s="674"/>
      <c r="P16" s="674"/>
      <c r="Q16" s="675"/>
      <c r="R16" s="676" t="s">
        <v>128</v>
      </c>
      <c r="S16" s="677"/>
      <c r="T16" s="677"/>
      <c r="U16" s="677"/>
      <c r="V16" s="677"/>
      <c r="W16" s="677"/>
      <c r="X16" s="677"/>
      <c r="Y16" s="678"/>
      <c r="Z16" s="679" t="s">
        <v>128</v>
      </c>
      <c r="AA16" s="679"/>
      <c r="AB16" s="679"/>
      <c r="AC16" s="679"/>
      <c r="AD16" s="680" t="s">
        <v>128</v>
      </c>
      <c r="AE16" s="680"/>
      <c r="AF16" s="680"/>
      <c r="AG16" s="680"/>
      <c r="AH16" s="680"/>
      <c r="AI16" s="680"/>
      <c r="AJ16" s="680"/>
      <c r="AK16" s="680"/>
      <c r="AL16" s="681" t="s">
        <v>178</v>
      </c>
      <c r="AM16" s="682"/>
      <c r="AN16" s="682"/>
      <c r="AO16" s="683"/>
      <c r="AP16" s="673" t="s">
        <v>262</v>
      </c>
      <c r="AQ16" s="674"/>
      <c r="AR16" s="674"/>
      <c r="AS16" s="674"/>
      <c r="AT16" s="674"/>
      <c r="AU16" s="674"/>
      <c r="AV16" s="674"/>
      <c r="AW16" s="674"/>
      <c r="AX16" s="674"/>
      <c r="AY16" s="674"/>
      <c r="AZ16" s="674"/>
      <c r="BA16" s="674"/>
      <c r="BB16" s="674"/>
      <c r="BC16" s="674"/>
      <c r="BD16" s="674"/>
      <c r="BE16" s="674"/>
      <c r="BF16" s="675"/>
      <c r="BG16" s="676" t="s">
        <v>178</v>
      </c>
      <c r="BH16" s="677"/>
      <c r="BI16" s="677"/>
      <c r="BJ16" s="677"/>
      <c r="BK16" s="677"/>
      <c r="BL16" s="677"/>
      <c r="BM16" s="677"/>
      <c r="BN16" s="678"/>
      <c r="BO16" s="679" t="s">
        <v>178</v>
      </c>
      <c r="BP16" s="679"/>
      <c r="BQ16" s="679"/>
      <c r="BR16" s="679"/>
      <c r="BS16" s="685" t="s">
        <v>178</v>
      </c>
      <c r="BT16" s="677"/>
      <c r="BU16" s="677"/>
      <c r="BV16" s="677"/>
      <c r="BW16" s="677"/>
      <c r="BX16" s="677"/>
      <c r="BY16" s="677"/>
      <c r="BZ16" s="677"/>
      <c r="CA16" s="677"/>
      <c r="CB16" s="686"/>
      <c r="CD16" s="691" t="s">
        <v>263</v>
      </c>
      <c r="CE16" s="692"/>
      <c r="CF16" s="692"/>
      <c r="CG16" s="692"/>
      <c r="CH16" s="692"/>
      <c r="CI16" s="692"/>
      <c r="CJ16" s="692"/>
      <c r="CK16" s="692"/>
      <c r="CL16" s="692"/>
      <c r="CM16" s="692"/>
      <c r="CN16" s="692"/>
      <c r="CO16" s="692"/>
      <c r="CP16" s="692"/>
      <c r="CQ16" s="693"/>
      <c r="CR16" s="676">
        <v>419269</v>
      </c>
      <c r="CS16" s="677"/>
      <c r="CT16" s="677"/>
      <c r="CU16" s="677"/>
      <c r="CV16" s="677"/>
      <c r="CW16" s="677"/>
      <c r="CX16" s="677"/>
      <c r="CY16" s="678"/>
      <c r="CZ16" s="679">
        <v>0.7</v>
      </c>
      <c r="DA16" s="679"/>
      <c r="DB16" s="679"/>
      <c r="DC16" s="679"/>
      <c r="DD16" s="685" t="s">
        <v>128</v>
      </c>
      <c r="DE16" s="677"/>
      <c r="DF16" s="677"/>
      <c r="DG16" s="677"/>
      <c r="DH16" s="677"/>
      <c r="DI16" s="677"/>
      <c r="DJ16" s="677"/>
      <c r="DK16" s="677"/>
      <c r="DL16" s="677"/>
      <c r="DM16" s="677"/>
      <c r="DN16" s="677"/>
      <c r="DO16" s="677"/>
      <c r="DP16" s="678"/>
      <c r="DQ16" s="685">
        <v>157494</v>
      </c>
      <c r="DR16" s="677"/>
      <c r="DS16" s="677"/>
      <c r="DT16" s="677"/>
      <c r="DU16" s="677"/>
      <c r="DV16" s="677"/>
      <c r="DW16" s="677"/>
      <c r="DX16" s="677"/>
      <c r="DY16" s="677"/>
      <c r="DZ16" s="677"/>
      <c r="EA16" s="677"/>
      <c r="EB16" s="677"/>
      <c r="EC16" s="686"/>
    </row>
    <row r="17" spans="2:133" ht="11.25" customHeight="1" x14ac:dyDescent="0.2">
      <c r="B17" s="673" t="s">
        <v>264</v>
      </c>
      <c r="C17" s="674"/>
      <c r="D17" s="674"/>
      <c r="E17" s="674"/>
      <c r="F17" s="674"/>
      <c r="G17" s="674"/>
      <c r="H17" s="674"/>
      <c r="I17" s="674"/>
      <c r="J17" s="674"/>
      <c r="K17" s="674"/>
      <c r="L17" s="674"/>
      <c r="M17" s="674"/>
      <c r="N17" s="674"/>
      <c r="O17" s="674"/>
      <c r="P17" s="674"/>
      <c r="Q17" s="675"/>
      <c r="R17" s="676">
        <v>81676</v>
      </c>
      <c r="S17" s="677"/>
      <c r="T17" s="677"/>
      <c r="U17" s="677"/>
      <c r="V17" s="677"/>
      <c r="W17" s="677"/>
      <c r="X17" s="677"/>
      <c r="Y17" s="678"/>
      <c r="Z17" s="679">
        <v>0.1</v>
      </c>
      <c r="AA17" s="679"/>
      <c r="AB17" s="679"/>
      <c r="AC17" s="679"/>
      <c r="AD17" s="680">
        <v>81676</v>
      </c>
      <c r="AE17" s="680"/>
      <c r="AF17" s="680"/>
      <c r="AG17" s="680"/>
      <c r="AH17" s="680"/>
      <c r="AI17" s="680"/>
      <c r="AJ17" s="680"/>
      <c r="AK17" s="680"/>
      <c r="AL17" s="681">
        <v>0.3</v>
      </c>
      <c r="AM17" s="682"/>
      <c r="AN17" s="682"/>
      <c r="AO17" s="683"/>
      <c r="AP17" s="673" t="s">
        <v>265</v>
      </c>
      <c r="AQ17" s="674"/>
      <c r="AR17" s="674"/>
      <c r="AS17" s="674"/>
      <c r="AT17" s="674"/>
      <c r="AU17" s="674"/>
      <c r="AV17" s="674"/>
      <c r="AW17" s="674"/>
      <c r="AX17" s="674"/>
      <c r="AY17" s="674"/>
      <c r="AZ17" s="674"/>
      <c r="BA17" s="674"/>
      <c r="BB17" s="674"/>
      <c r="BC17" s="674"/>
      <c r="BD17" s="674"/>
      <c r="BE17" s="674"/>
      <c r="BF17" s="675"/>
      <c r="BG17" s="676" t="s">
        <v>128</v>
      </c>
      <c r="BH17" s="677"/>
      <c r="BI17" s="677"/>
      <c r="BJ17" s="677"/>
      <c r="BK17" s="677"/>
      <c r="BL17" s="677"/>
      <c r="BM17" s="677"/>
      <c r="BN17" s="678"/>
      <c r="BO17" s="679" t="s">
        <v>128</v>
      </c>
      <c r="BP17" s="679"/>
      <c r="BQ17" s="679"/>
      <c r="BR17" s="679"/>
      <c r="BS17" s="685" t="s">
        <v>128</v>
      </c>
      <c r="BT17" s="677"/>
      <c r="BU17" s="677"/>
      <c r="BV17" s="677"/>
      <c r="BW17" s="677"/>
      <c r="BX17" s="677"/>
      <c r="BY17" s="677"/>
      <c r="BZ17" s="677"/>
      <c r="CA17" s="677"/>
      <c r="CB17" s="686"/>
      <c r="CD17" s="691" t="s">
        <v>266</v>
      </c>
      <c r="CE17" s="692"/>
      <c r="CF17" s="692"/>
      <c r="CG17" s="692"/>
      <c r="CH17" s="692"/>
      <c r="CI17" s="692"/>
      <c r="CJ17" s="692"/>
      <c r="CK17" s="692"/>
      <c r="CL17" s="692"/>
      <c r="CM17" s="692"/>
      <c r="CN17" s="692"/>
      <c r="CO17" s="692"/>
      <c r="CP17" s="692"/>
      <c r="CQ17" s="693"/>
      <c r="CR17" s="676">
        <v>7234040</v>
      </c>
      <c r="CS17" s="677"/>
      <c r="CT17" s="677"/>
      <c r="CU17" s="677"/>
      <c r="CV17" s="677"/>
      <c r="CW17" s="677"/>
      <c r="CX17" s="677"/>
      <c r="CY17" s="678"/>
      <c r="CZ17" s="679">
        <v>12.6</v>
      </c>
      <c r="DA17" s="679"/>
      <c r="DB17" s="679"/>
      <c r="DC17" s="679"/>
      <c r="DD17" s="685" t="s">
        <v>128</v>
      </c>
      <c r="DE17" s="677"/>
      <c r="DF17" s="677"/>
      <c r="DG17" s="677"/>
      <c r="DH17" s="677"/>
      <c r="DI17" s="677"/>
      <c r="DJ17" s="677"/>
      <c r="DK17" s="677"/>
      <c r="DL17" s="677"/>
      <c r="DM17" s="677"/>
      <c r="DN17" s="677"/>
      <c r="DO17" s="677"/>
      <c r="DP17" s="678"/>
      <c r="DQ17" s="685">
        <v>6957186</v>
      </c>
      <c r="DR17" s="677"/>
      <c r="DS17" s="677"/>
      <c r="DT17" s="677"/>
      <c r="DU17" s="677"/>
      <c r="DV17" s="677"/>
      <c r="DW17" s="677"/>
      <c r="DX17" s="677"/>
      <c r="DY17" s="677"/>
      <c r="DZ17" s="677"/>
      <c r="EA17" s="677"/>
      <c r="EB17" s="677"/>
      <c r="EC17" s="686"/>
    </row>
    <row r="18" spans="2:133" ht="11.25" customHeight="1" x14ac:dyDescent="0.2">
      <c r="B18" s="673" t="s">
        <v>267</v>
      </c>
      <c r="C18" s="674"/>
      <c r="D18" s="674"/>
      <c r="E18" s="674"/>
      <c r="F18" s="674"/>
      <c r="G18" s="674"/>
      <c r="H18" s="674"/>
      <c r="I18" s="674"/>
      <c r="J18" s="674"/>
      <c r="K18" s="674"/>
      <c r="L18" s="674"/>
      <c r="M18" s="674"/>
      <c r="N18" s="674"/>
      <c r="O18" s="674"/>
      <c r="P18" s="674"/>
      <c r="Q18" s="675"/>
      <c r="R18" s="676">
        <v>15070887</v>
      </c>
      <c r="S18" s="677"/>
      <c r="T18" s="677"/>
      <c r="U18" s="677"/>
      <c r="V18" s="677"/>
      <c r="W18" s="677"/>
      <c r="X18" s="677"/>
      <c r="Y18" s="678"/>
      <c r="Z18" s="679">
        <v>25.5</v>
      </c>
      <c r="AA18" s="679"/>
      <c r="AB18" s="679"/>
      <c r="AC18" s="679"/>
      <c r="AD18" s="680">
        <v>14041266</v>
      </c>
      <c r="AE18" s="680"/>
      <c r="AF18" s="680"/>
      <c r="AG18" s="680"/>
      <c r="AH18" s="680"/>
      <c r="AI18" s="680"/>
      <c r="AJ18" s="680"/>
      <c r="AK18" s="680"/>
      <c r="AL18" s="681">
        <v>44.1</v>
      </c>
      <c r="AM18" s="682"/>
      <c r="AN18" s="682"/>
      <c r="AO18" s="683"/>
      <c r="AP18" s="673" t="s">
        <v>268</v>
      </c>
      <c r="AQ18" s="674"/>
      <c r="AR18" s="674"/>
      <c r="AS18" s="674"/>
      <c r="AT18" s="674"/>
      <c r="AU18" s="674"/>
      <c r="AV18" s="674"/>
      <c r="AW18" s="674"/>
      <c r="AX18" s="674"/>
      <c r="AY18" s="674"/>
      <c r="AZ18" s="674"/>
      <c r="BA18" s="674"/>
      <c r="BB18" s="674"/>
      <c r="BC18" s="674"/>
      <c r="BD18" s="674"/>
      <c r="BE18" s="674"/>
      <c r="BF18" s="675"/>
      <c r="BG18" s="676" t="s">
        <v>178</v>
      </c>
      <c r="BH18" s="677"/>
      <c r="BI18" s="677"/>
      <c r="BJ18" s="677"/>
      <c r="BK18" s="677"/>
      <c r="BL18" s="677"/>
      <c r="BM18" s="677"/>
      <c r="BN18" s="678"/>
      <c r="BO18" s="679" t="s">
        <v>128</v>
      </c>
      <c r="BP18" s="679"/>
      <c r="BQ18" s="679"/>
      <c r="BR18" s="679"/>
      <c r="BS18" s="685" t="s">
        <v>128</v>
      </c>
      <c r="BT18" s="677"/>
      <c r="BU18" s="677"/>
      <c r="BV18" s="677"/>
      <c r="BW18" s="677"/>
      <c r="BX18" s="677"/>
      <c r="BY18" s="677"/>
      <c r="BZ18" s="677"/>
      <c r="CA18" s="677"/>
      <c r="CB18" s="686"/>
      <c r="CD18" s="691" t="s">
        <v>269</v>
      </c>
      <c r="CE18" s="692"/>
      <c r="CF18" s="692"/>
      <c r="CG18" s="692"/>
      <c r="CH18" s="692"/>
      <c r="CI18" s="692"/>
      <c r="CJ18" s="692"/>
      <c r="CK18" s="692"/>
      <c r="CL18" s="692"/>
      <c r="CM18" s="692"/>
      <c r="CN18" s="692"/>
      <c r="CO18" s="692"/>
      <c r="CP18" s="692"/>
      <c r="CQ18" s="693"/>
      <c r="CR18" s="676" t="s">
        <v>178</v>
      </c>
      <c r="CS18" s="677"/>
      <c r="CT18" s="677"/>
      <c r="CU18" s="677"/>
      <c r="CV18" s="677"/>
      <c r="CW18" s="677"/>
      <c r="CX18" s="677"/>
      <c r="CY18" s="678"/>
      <c r="CZ18" s="679" t="s">
        <v>128</v>
      </c>
      <c r="DA18" s="679"/>
      <c r="DB18" s="679"/>
      <c r="DC18" s="679"/>
      <c r="DD18" s="685" t="s">
        <v>178</v>
      </c>
      <c r="DE18" s="677"/>
      <c r="DF18" s="677"/>
      <c r="DG18" s="677"/>
      <c r="DH18" s="677"/>
      <c r="DI18" s="677"/>
      <c r="DJ18" s="677"/>
      <c r="DK18" s="677"/>
      <c r="DL18" s="677"/>
      <c r="DM18" s="677"/>
      <c r="DN18" s="677"/>
      <c r="DO18" s="677"/>
      <c r="DP18" s="678"/>
      <c r="DQ18" s="685" t="s">
        <v>128</v>
      </c>
      <c r="DR18" s="677"/>
      <c r="DS18" s="677"/>
      <c r="DT18" s="677"/>
      <c r="DU18" s="677"/>
      <c r="DV18" s="677"/>
      <c r="DW18" s="677"/>
      <c r="DX18" s="677"/>
      <c r="DY18" s="677"/>
      <c r="DZ18" s="677"/>
      <c r="EA18" s="677"/>
      <c r="EB18" s="677"/>
      <c r="EC18" s="686"/>
    </row>
    <row r="19" spans="2:133" ht="11.25" customHeight="1" x14ac:dyDescent="0.2">
      <c r="B19" s="673" t="s">
        <v>270</v>
      </c>
      <c r="C19" s="674"/>
      <c r="D19" s="674"/>
      <c r="E19" s="674"/>
      <c r="F19" s="674"/>
      <c r="G19" s="674"/>
      <c r="H19" s="674"/>
      <c r="I19" s="674"/>
      <c r="J19" s="674"/>
      <c r="K19" s="674"/>
      <c r="L19" s="674"/>
      <c r="M19" s="674"/>
      <c r="N19" s="674"/>
      <c r="O19" s="674"/>
      <c r="P19" s="674"/>
      <c r="Q19" s="675"/>
      <c r="R19" s="676">
        <v>14041266</v>
      </c>
      <c r="S19" s="677"/>
      <c r="T19" s="677"/>
      <c r="U19" s="677"/>
      <c r="V19" s="677"/>
      <c r="W19" s="677"/>
      <c r="X19" s="677"/>
      <c r="Y19" s="678"/>
      <c r="Z19" s="679">
        <v>23.8</v>
      </c>
      <c r="AA19" s="679"/>
      <c r="AB19" s="679"/>
      <c r="AC19" s="679"/>
      <c r="AD19" s="680">
        <v>14041266</v>
      </c>
      <c r="AE19" s="680"/>
      <c r="AF19" s="680"/>
      <c r="AG19" s="680"/>
      <c r="AH19" s="680"/>
      <c r="AI19" s="680"/>
      <c r="AJ19" s="680"/>
      <c r="AK19" s="680"/>
      <c r="AL19" s="681">
        <v>44.1</v>
      </c>
      <c r="AM19" s="682"/>
      <c r="AN19" s="682"/>
      <c r="AO19" s="683"/>
      <c r="AP19" s="673" t="s">
        <v>271</v>
      </c>
      <c r="AQ19" s="674"/>
      <c r="AR19" s="674"/>
      <c r="AS19" s="674"/>
      <c r="AT19" s="674"/>
      <c r="AU19" s="674"/>
      <c r="AV19" s="674"/>
      <c r="AW19" s="674"/>
      <c r="AX19" s="674"/>
      <c r="AY19" s="674"/>
      <c r="AZ19" s="674"/>
      <c r="BA19" s="674"/>
      <c r="BB19" s="674"/>
      <c r="BC19" s="674"/>
      <c r="BD19" s="674"/>
      <c r="BE19" s="674"/>
      <c r="BF19" s="675"/>
      <c r="BG19" s="676">
        <v>1073</v>
      </c>
      <c r="BH19" s="677"/>
      <c r="BI19" s="677"/>
      <c r="BJ19" s="677"/>
      <c r="BK19" s="677"/>
      <c r="BL19" s="677"/>
      <c r="BM19" s="677"/>
      <c r="BN19" s="678"/>
      <c r="BO19" s="679">
        <v>0</v>
      </c>
      <c r="BP19" s="679"/>
      <c r="BQ19" s="679"/>
      <c r="BR19" s="679"/>
      <c r="BS19" s="685" t="s">
        <v>128</v>
      </c>
      <c r="BT19" s="677"/>
      <c r="BU19" s="677"/>
      <c r="BV19" s="677"/>
      <c r="BW19" s="677"/>
      <c r="BX19" s="677"/>
      <c r="BY19" s="677"/>
      <c r="BZ19" s="677"/>
      <c r="CA19" s="677"/>
      <c r="CB19" s="686"/>
      <c r="CD19" s="691" t="s">
        <v>272</v>
      </c>
      <c r="CE19" s="692"/>
      <c r="CF19" s="692"/>
      <c r="CG19" s="692"/>
      <c r="CH19" s="692"/>
      <c r="CI19" s="692"/>
      <c r="CJ19" s="692"/>
      <c r="CK19" s="692"/>
      <c r="CL19" s="692"/>
      <c r="CM19" s="692"/>
      <c r="CN19" s="692"/>
      <c r="CO19" s="692"/>
      <c r="CP19" s="692"/>
      <c r="CQ19" s="693"/>
      <c r="CR19" s="676" t="s">
        <v>128</v>
      </c>
      <c r="CS19" s="677"/>
      <c r="CT19" s="677"/>
      <c r="CU19" s="677"/>
      <c r="CV19" s="677"/>
      <c r="CW19" s="677"/>
      <c r="CX19" s="677"/>
      <c r="CY19" s="678"/>
      <c r="CZ19" s="679" t="s">
        <v>178</v>
      </c>
      <c r="DA19" s="679"/>
      <c r="DB19" s="679"/>
      <c r="DC19" s="679"/>
      <c r="DD19" s="685" t="s">
        <v>128</v>
      </c>
      <c r="DE19" s="677"/>
      <c r="DF19" s="677"/>
      <c r="DG19" s="677"/>
      <c r="DH19" s="677"/>
      <c r="DI19" s="677"/>
      <c r="DJ19" s="677"/>
      <c r="DK19" s="677"/>
      <c r="DL19" s="677"/>
      <c r="DM19" s="677"/>
      <c r="DN19" s="677"/>
      <c r="DO19" s="677"/>
      <c r="DP19" s="678"/>
      <c r="DQ19" s="685" t="s">
        <v>128</v>
      </c>
      <c r="DR19" s="677"/>
      <c r="DS19" s="677"/>
      <c r="DT19" s="677"/>
      <c r="DU19" s="677"/>
      <c r="DV19" s="677"/>
      <c r="DW19" s="677"/>
      <c r="DX19" s="677"/>
      <c r="DY19" s="677"/>
      <c r="DZ19" s="677"/>
      <c r="EA19" s="677"/>
      <c r="EB19" s="677"/>
      <c r="EC19" s="686"/>
    </row>
    <row r="20" spans="2:133" ht="11.25" customHeight="1" x14ac:dyDescent="0.2">
      <c r="B20" s="673" t="s">
        <v>273</v>
      </c>
      <c r="C20" s="674"/>
      <c r="D20" s="674"/>
      <c r="E20" s="674"/>
      <c r="F20" s="674"/>
      <c r="G20" s="674"/>
      <c r="H20" s="674"/>
      <c r="I20" s="674"/>
      <c r="J20" s="674"/>
      <c r="K20" s="674"/>
      <c r="L20" s="674"/>
      <c r="M20" s="674"/>
      <c r="N20" s="674"/>
      <c r="O20" s="674"/>
      <c r="P20" s="674"/>
      <c r="Q20" s="675"/>
      <c r="R20" s="676">
        <v>1029621</v>
      </c>
      <c r="S20" s="677"/>
      <c r="T20" s="677"/>
      <c r="U20" s="677"/>
      <c r="V20" s="677"/>
      <c r="W20" s="677"/>
      <c r="X20" s="677"/>
      <c r="Y20" s="678"/>
      <c r="Z20" s="679">
        <v>1.7</v>
      </c>
      <c r="AA20" s="679"/>
      <c r="AB20" s="679"/>
      <c r="AC20" s="679"/>
      <c r="AD20" s="680" t="s">
        <v>178</v>
      </c>
      <c r="AE20" s="680"/>
      <c r="AF20" s="680"/>
      <c r="AG20" s="680"/>
      <c r="AH20" s="680"/>
      <c r="AI20" s="680"/>
      <c r="AJ20" s="680"/>
      <c r="AK20" s="680"/>
      <c r="AL20" s="681" t="s">
        <v>128</v>
      </c>
      <c r="AM20" s="682"/>
      <c r="AN20" s="682"/>
      <c r="AO20" s="683"/>
      <c r="AP20" s="673" t="s">
        <v>274</v>
      </c>
      <c r="AQ20" s="674"/>
      <c r="AR20" s="674"/>
      <c r="AS20" s="674"/>
      <c r="AT20" s="674"/>
      <c r="AU20" s="674"/>
      <c r="AV20" s="674"/>
      <c r="AW20" s="674"/>
      <c r="AX20" s="674"/>
      <c r="AY20" s="674"/>
      <c r="AZ20" s="674"/>
      <c r="BA20" s="674"/>
      <c r="BB20" s="674"/>
      <c r="BC20" s="674"/>
      <c r="BD20" s="674"/>
      <c r="BE20" s="674"/>
      <c r="BF20" s="675"/>
      <c r="BG20" s="676">
        <v>1073</v>
      </c>
      <c r="BH20" s="677"/>
      <c r="BI20" s="677"/>
      <c r="BJ20" s="677"/>
      <c r="BK20" s="677"/>
      <c r="BL20" s="677"/>
      <c r="BM20" s="677"/>
      <c r="BN20" s="678"/>
      <c r="BO20" s="679">
        <v>0</v>
      </c>
      <c r="BP20" s="679"/>
      <c r="BQ20" s="679"/>
      <c r="BR20" s="679"/>
      <c r="BS20" s="685" t="s">
        <v>128</v>
      </c>
      <c r="BT20" s="677"/>
      <c r="BU20" s="677"/>
      <c r="BV20" s="677"/>
      <c r="BW20" s="677"/>
      <c r="BX20" s="677"/>
      <c r="BY20" s="677"/>
      <c r="BZ20" s="677"/>
      <c r="CA20" s="677"/>
      <c r="CB20" s="686"/>
      <c r="CD20" s="691" t="s">
        <v>275</v>
      </c>
      <c r="CE20" s="692"/>
      <c r="CF20" s="692"/>
      <c r="CG20" s="692"/>
      <c r="CH20" s="692"/>
      <c r="CI20" s="692"/>
      <c r="CJ20" s="692"/>
      <c r="CK20" s="692"/>
      <c r="CL20" s="692"/>
      <c r="CM20" s="692"/>
      <c r="CN20" s="692"/>
      <c r="CO20" s="692"/>
      <c r="CP20" s="692"/>
      <c r="CQ20" s="693"/>
      <c r="CR20" s="676">
        <v>57396804</v>
      </c>
      <c r="CS20" s="677"/>
      <c r="CT20" s="677"/>
      <c r="CU20" s="677"/>
      <c r="CV20" s="677"/>
      <c r="CW20" s="677"/>
      <c r="CX20" s="677"/>
      <c r="CY20" s="678"/>
      <c r="CZ20" s="679">
        <v>100</v>
      </c>
      <c r="DA20" s="679"/>
      <c r="DB20" s="679"/>
      <c r="DC20" s="679"/>
      <c r="DD20" s="685">
        <v>5910416</v>
      </c>
      <c r="DE20" s="677"/>
      <c r="DF20" s="677"/>
      <c r="DG20" s="677"/>
      <c r="DH20" s="677"/>
      <c r="DI20" s="677"/>
      <c r="DJ20" s="677"/>
      <c r="DK20" s="677"/>
      <c r="DL20" s="677"/>
      <c r="DM20" s="677"/>
      <c r="DN20" s="677"/>
      <c r="DO20" s="677"/>
      <c r="DP20" s="678"/>
      <c r="DQ20" s="685">
        <v>35666906</v>
      </c>
      <c r="DR20" s="677"/>
      <c r="DS20" s="677"/>
      <c r="DT20" s="677"/>
      <c r="DU20" s="677"/>
      <c r="DV20" s="677"/>
      <c r="DW20" s="677"/>
      <c r="DX20" s="677"/>
      <c r="DY20" s="677"/>
      <c r="DZ20" s="677"/>
      <c r="EA20" s="677"/>
      <c r="EB20" s="677"/>
      <c r="EC20" s="686"/>
    </row>
    <row r="21" spans="2:133" ht="11.25" customHeight="1" x14ac:dyDescent="0.2">
      <c r="B21" s="673" t="s">
        <v>276</v>
      </c>
      <c r="C21" s="674"/>
      <c r="D21" s="674"/>
      <c r="E21" s="674"/>
      <c r="F21" s="674"/>
      <c r="G21" s="674"/>
      <c r="H21" s="674"/>
      <c r="I21" s="674"/>
      <c r="J21" s="674"/>
      <c r="K21" s="674"/>
      <c r="L21" s="674"/>
      <c r="M21" s="674"/>
      <c r="N21" s="674"/>
      <c r="O21" s="674"/>
      <c r="P21" s="674"/>
      <c r="Q21" s="675"/>
      <c r="R21" s="676" t="s">
        <v>178</v>
      </c>
      <c r="S21" s="677"/>
      <c r="T21" s="677"/>
      <c r="U21" s="677"/>
      <c r="V21" s="677"/>
      <c r="W21" s="677"/>
      <c r="X21" s="677"/>
      <c r="Y21" s="678"/>
      <c r="Z21" s="679" t="s">
        <v>128</v>
      </c>
      <c r="AA21" s="679"/>
      <c r="AB21" s="679"/>
      <c r="AC21" s="679"/>
      <c r="AD21" s="680" t="s">
        <v>128</v>
      </c>
      <c r="AE21" s="680"/>
      <c r="AF21" s="680"/>
      <c r="AG21" s="680"/>
      <c r="AH21" s="680"/>
      <c r="AI21" s="680"/>
      <c r="AJ21" s="680"/>
      <c r="AK21" s="680"/>
      <c r="AL21" s="681" t="s">
        <v>128</v>
      </c>
      <c r="AM21" s="682"/>
      <c r="AN21" s="682"/>
      <c r="AO21" s="683"/>
      <c r="AP21" s="694" t="s">
        <v>277</v>
      </c>
      <c r="AQ21" s="695"/>
      <c r="AR21" s="695"/>
      <c r="AS21" s="695"/>
      <c r="AT21" s="695"/>
      <c r="AU21" s="695"/>
      <c r="AV21" s="695"/>
      <c r="AW21" s="695"/>
      <c r="AX21" s="695"/>
      <c r="AY21" s="695"/>
      <c r="AZ21" s="695"/>
      <c r="BA21" s="695"/>
      <c r="BB21" s="695"/>
      <c r="BC21" s="695"/>
      <c r="BD21" s="695"/>
      <c r="BE21" s="695"/>
      <c r="BF21" s="696"/>
      <c r="BG21" s="676">
        <v>1073</v>
      </c>
      <c r="BH21" s="677"/>
      <c r="BI21" s="677"/>
      <c r="BJ21" s="677"/>
      <c r="BK21" s="677"/>
      <c r="BL21" s="677"/>
      <c r="BM21" s="677"/>
      <c r="BN21" s="678"/>
      <c r="BO21" s="679">
        <v>0</v>
      </c>
      <c r="BP21" s="679"/>
      <c r="BQ21" s="679"/>
      <c r="BR21" s="679"/>
      <c r="BS21" s="685" t="s">
        <v>128</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2">
      <c r="B22" s="673" t="s">
        <v>278</v>
      </c>
      <c r="C22" s="674"/>
      <c r="D22" s="674"/>
      <c r="E22" s="674"/>
      <c r="F22" s="674"/>
      <c r="G22" s="674"/>
      <c r="H22" s="674"/>
      <c r="I22" s="674"/>
      <c r="J22" s="674"/>
      <c r="K22" s="674"/>
      <c r="L22" s="674"/>
      <c r="M22" s="674"/>
      <c r="N22" s="674"/>
      <c r="O22" s="674"/>
      <c r="P22" s="674"/>
      <c r="Q22" s="675"/>
      <c r="R22" s="676">
        <v>32732348</v>
      </c>
      <c r="S22" s="677"/>
      <c r="T22" s="677"/>
      <c r="U22" s="677"/>
      <c r="V22" s="677"/>
      <c r="W22" s="677"/>
      <c r="X22" s="677"/>
      <c r="Y22" s="678"/>
      <c r="Z22" s="679">
        <v>55.4</v>
      </c>
      <c r="AA22" s="679"/>
      <c r="AB22" s="679"/>
      <c r="AC22" s="679"/>
      <c r="AD22" s="680">
        <v>31702727</v>
      </c>
      <c r="AE22" s="680"/>
      <c r="AF22" s="680"/>
      <c r="AG22" s="680"/>
      <c r="AH22" s="680"/>
      <c r="AI22" s="680"/>
      <c r="AJ22" s="680"/>
      <c r="AK22" s="680"/>
      <c r="AL22" s="681">
        <v>99.5</v>
      </c>
      <c r="AM22" s="682"/>
      <c r="AN22" s="682"/>
      <c r="AO22" s="683"/>
      <c r="AP22" s="694" t="s">
        <v>279</v>
      </c>
      <c r="AQ22" s="695"/>
      <c r="AR22" s="695"/>
      <c r="AS22" s="695"/>
      <c r="AT22" s="695"/>
      <c r="AU22" s="695"/>
      <c r="AV22" s="695"/>
      <c r="AW22" s="695"/>
      <c r="AX22" s="695"/>
      <c r="AY22" s="695"/>
      <c r="AZ22" s="695"/>
      <c r="BA22" s="695"/>
      <c r="BB22" s="695"/>
      <c r="BC22" s="695"/>
      <c r="BD22" s="695"/>
      <c r="BE22" s="695"/>
      <c r="BF22" s="696"/>
      <c r="BG22" s="676" t="s">
        <v>128</v>
      </c>
      <c r="BH22" s="677"/>
      <c r="BI22" s="677"/>
      <c r="BJ22" s="677"/>
      <c r="BK22" s="677"/>
      <c r="BL22" s="677"/>
      <c r="BM22" s="677"/>
      <c r="BN22" s="678"/>
      <c r="BO22" s="679" t="s">
        <v>128</v>
      </c>
      <c r="BP22" s="679"/>
      <c r="BQ22" s="679"/>
      <c r="BR22" s="679"/>
      <c r="BS22" s="685" t="s">
        <v>128</v>
      </c>
      <c r="BT22" s="677"/>
      <c r="BU22" s="677"/>
      <c r="BV22" s="677"/>
      <c r="BW22" s="677"/>
      <c r="BX22" s="677"/>
      <c r="BY22" s="677"/>
      <c r="BZ22" s="677"/>
      <c r="CA22" s="677"/>
      <c r="CB22" s="686"/>
      <c r="CD22" s="658" t="s">
        <v>280</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2">
      <c r="B23" s="673" t="s">
        <v>281</v>
      </c>
      <c r="C23" s="674"/>
      <c r="D23" s="674"/>
      <c r="E23" s="674"/>
      <c r="F23" s="674"/>
      <c r="G23" s="674"/>
      <c r="H23" s="674"/>
      <c r="I23" s="674"/>
      <c r="J23" s="674"/>
      <c r="K23" s="674"/>
      <c r="L23" s="674"/>
      <c r="M23" s="674"/>
      <c r="N23" s="674"/>
      <c r="O23" s="674"/>
      <c r="P23" s="674"/>
      <c r="Q23" s="675"/>
      <c r="R23" s="676">
        <v>26897</v>
      </c>
      <c r="S23" s="677"/>
      <c r="T23" s="677"/>
      <c r="U23" s="677"/>
      <c r="V23" s="677"/>
      <c r="W23" s="677"/>
      <c r="X23" s="677"/>
      <c r="Y23" s="678"/>
      <c r="Z23" s="679">
        <v>0</v>
      </c>
      <c r="AA23" s="679"/>
      <c r="AB23" s="679"/>
      <c r="AC23" s="679"/>
      <c r="AD23" s="680">
        <v>26897</v>
      </c>
      <c r="AE23" s="680"/>
      <c r="AF23" s="680"/>
      <c r="AG23" s="680"/>
      <c r="AH23" s="680"/>
      <c r="AI23" s="680"/>
      <c r="AJ23" s="680"/>
      <c r="AK23" s="680"/>
      <c r="AL23" s="681">
        <v>0.1</v>
      </c>
      <c r="AM23" s="682"/>
      <c r="AN23" s="682"/>
      <c r="AO23" s="683"/>
      <c r="AP23" s="694" t="s">
        <v>282</v>
      </c>
      <c r="AQ23" s="695"/>
      <c r="AR23" s="695"/>
      <c r="AS23" s="695"/>
      <c r="AT23" s="695"/>
      <c r="AU23" s="695"/>
      <c r="AV23" s="695"/>
      <c r="AW23" s="695"/>
      <c r="AX23" s="695"/>
      <c r="AY23" s="695"/>
      <c r="AZ23" s="695"/>
      <c r="BA23" s="695"/>
      <c r="BB23" s="695"/>
      <c r="BC23" s="695"/>
      <c r="BD23" s="695"/>
      <c r="BE23" s="695"/>
      <c r="BF23" s="696"/>
      <c r="BG23" s="676" t="s">
        <v>128</v>
      </c>
      <c r="BH23" s="677"/>
      <c r="BI23" s="677"/>
      <c r="BJ23" s="677"/>
      <c r="BK23" s="677"/>
      <c r="BL23" s="677"/>
      <c r="BM23" s="677"/>
      <c r="BN23" s="678"/>
      <c r="BO23" s="679" t="s">
        <v>178</v>
      </c>
      <c r="BP23" s="679"/>
      <c r="BQ23" s="679"/>
      <c r="BR23" s="679"/>
      <c r="BS23" s="685" t="s">
        <v>178</v>
      </c>
      <c r="BT23" s="677"/>
      <c r="BU23" s="677"/>
      <c r="BV23" s="677"/>
      <c r="BW23" s="677"/>
      <c r="BX23" s="677"/>
      <c r="BY23" s="677"/>
      <c r="BZ23" s="677"/>
      <c r="CA23" s="677"/>
      <c r="CB23" s="686"/>
      <c r="CD23" s="658" t="s">
        <v>222</v>
      </c>
      <c r="CE23" s="659"/>
      <c r="CF23" s="659"/>
      <c r="CG23" s="659"/>
      <c r="CH23" s="659"/>
      <c r="CI23" s="659"/>
      <c r="CJ23" s="659"/>
      <c r="CK23" s="659"/>
      <c r="CL23" s="659"/>
      <c r="CM23" s="659"/>
      <c r="CN23" s="659"/>
      <c r="CO23" s="659"/>
      <c r="CP23" s="659"/>
      <c r="CQ23" s="660"/>
      <c r="CR23" s="658" t="s">
        <v>283</v>
      </c>
      <c r="CS23" s="659"/>
      <c r="CT23" s="659"/>
      <c r="CU23" s="659"/>
      <c r="CV23" s="659"/>
      <c r="CW23" s="659"/>
      <c r="CX23" s="659"/>
      <c r="CY23" s="660"/>
      <c r="CZ23" s="658" t="s">
        <v>284</v>
      </c>
      <c r="DA23" s="659"/>
      <c r="DB23" s="659"/>
      <c r="DC23" s="660"/>
      <c r="DD23" s="658" t="s">
        <v>285</v>
      </c>
      <c r="DE23" s="659"/>
      <c r="DF23" s="659"/>
      <c r="DG23" s="659"/>
      <c r="DH23" s="659"/>
      <c r="DI23" s="659"/>
      <c r="DJ23" s="659"/>
      <c r="DK23" s="660"/>
      <c r="DL23" s="706" t="s">
        <v>286</v>
      </c>
      <c r="DM23" s="707"/>
      <c r="DN23" s="707"/>
      <c r="DO23" s="707"/>
      <c r="DP23" s="707"/>
      <c r="DQ23" s="707"/>
      <c r="DR23" s="707"/>
      <c r="DS23" s="707"/>
      <c r="DT23" s="707"/>
      <c r="DU23" s="707"/>
      <c r="DV23" s="708"/>
      <c r="DW23" s="658" t="s">
        <v>287</v>
      </c>
      <c r="DX23" s="659"/>
      <c r="DY23" s="659"/>
      <c r="DZ23" s="659"/>
      <c r="EA23" s="659"/>
      <c r="EB23" s="659"/>
      <c r="EC23" s="660"/>
    </row>
    <row r="24" spans="2:133" ht="11.25" customHeight="1" x14ac:dyDescent="0.2">
      <c r="B24" s="673" t="s">
        <v>288</v>
      </c>
      <c r="C24" s="674"/>
      <c r="D24" s="674"/>
      <c r="E24" s="674"/>
      <c r="F24" s="674"/>
      <c r="G24" s="674"/>
      <c r="H24" s="674"/>
      <c r="I24" s="674"/>
      <c r="J24" s="674"/>
      <c r="K24" s="674"/>
      <c r="L24" s="674"/>
      <c r="M24" s="674"/>
      <c r="N24" s="674"/>
      <c r="O24" s="674"/>
      <c r="P24" s="674"/>
      <c r="Q24" s="675"/>
      <c r="R24" s="676">
        <v>504691</v>
      </c>
      <c r="S24" s="677"/>
      <c r="T24" s="677"/>
      <c r="U24" s="677"/>
      <c r="V24" s="677"/>
      <c r="W24" s="677"/>
      <c r="X24" s="677"/>
      <c r="Y24" s="678"/>
      <c r="Z24" s="679">
        <v>0.9</v>
      </c>
      <c r="AA24" s="679"/>
      <c r="AB24" s="679"/>
      <c r="AC24" s="679"/>
      <c r="AD24" s="680" t="s">
        <v>128</v>
      </c>
      <c r="AE24" s="680"/>
      <c r="AF24" s="680"/>
      <c r="AG24" s="680"/>
      <c r="AH24" s="680"/>
      <c r="AI24" s="680"/>
      <c r="AJ24" s="680"/>
      <c r="AK24" s="680"/>
      <c r="AL24" s="681" t="s">
        <v>178</v>
      </c>
      <c r="AM24" s="682"/>
      <c r="AN24" s="682"/>
      <c r="AO24" s="683"/>
      <c r="AP24" s="694" t="s">
        <v>289</v>
      </c>
      <c r="AQ24" s="695"/>
      <c r="AR24" s="695"/>
      <c r="AS24" s="695"/>
      <c r="AT24" s="695"/>
      <c r="AU24" s="695"/>
      <c r="AV24" s="695"/>
      <c r="AW24" s="695"/>
      <c r="AX24" s="695"/>
      <c r="AY24" s="695"/>
      <c r="AZ24" s="695"/>
      <c r="BA24" s="695"/>
      <c r="BB24" s="695"/>
      <c r="BC24" s="695"/>
      <c r="BD24" s="695"/>
      <c r="BE24" s="695"/>
      <c r="BF24" s="696"/>
      <c r="BG24" s="676" t="s">
        <v>178</v>
      </c>
      <c r="BH24" s="677"/>
      <c r="BI24" s="677"/>
      <c r="BJ24" s="677"/>
      <c r="BK24" s="677"/>
      <c r="BL24" s="677"/>
      <c r="BM24" s="677"/>
      <c r="BN24" s="678"/>
      <c r="BO24" s="679" t="s">
        <v>128</v>
      </c>
      <c r="BP24" s="679"/>
      <c r="BQ24" s="679"/>
      <c r="BR24" s="679"/>
      <c r="BS24" s="685" t="s">
        <v>128</v>
      </c>
      <c r="BT24" s="677"/>
      <c r="BU24" s="677"/>
      <c r="BV24" s="677"/>
      <c r="BW24" s="677"/>
      <c r="BX24" s="677"/>
      <c r="BY24" s="677"/>
      <c r="BZ24" s="677"/>
      <c r="CA24" s="677"/>
      <c r="CB24" s="686"/>
      <c r="CD24" s="687" t="s">
        <v>290</v>
      </c>
      <c r="CE24" s="688"/>
      <c r="CF24" s="688"/>
      <c r="CG24" s="688"/>
      <c r="CH24" s="688"/>
      <c r="CI24" s="688"/>
      <c r="CJ24" s="688"/>
      <c r="CK24" s="688"/>
      <c r="CL24" s="688"/>
      <c r="CM24" s="688"/>
      <c r="CN24" s="688"/>
      <c r="CO24" s="688"/>
      <c r="CP24" s="688"/>
      <c r="CQ24" s="689"/>
      <c r="CR24" s="665">
        <v>32406399</v>
      </c>
      <c r="CS24" s="666"/>
      <c r="CT24" s="666"/>
      <c r="CU24" s="666"/>
      <c r="CV24" s="666"/>
      <c r="CW24" s="666"/>
      <c r="CX24" s="666"/>
      <c r="CY24" s="667"/>
      <c r="CZ24" s="670">
        <v>56.5</v>
      </c>
      <c r="DA24" s="671"/>
      <c r="DB24" s="671"/>
      <c r="DC24" s="690"/>
      <c r="DD24" s="709">
        <v>20524481</v>
      </c>
      <c r="DE24" s="666"/>
      <c r="DF24" s="666"/>
      <c r="DG24" s="666"/>
      <c r="DH24" s="666"/>
      <c r="DI24" s="666"/>
      <c r="DJ24" s="666"/>
      <c r="DK24" s="667"/>
      <c r="DL24" s="709">
        <v>20385432</v>
      </c>
      <c r="DM24" s="666"/>
      <c r="DN24" s="666"/>
      <c r="DO24" s="666"/>
      <c r="DP24" s="666"/>
      <c r="DQ24" s="666"/>
      <c r="DR24" s="666"/>
      <c r="DS24" s="666"/>
      <c r="DT24" s="666"/>
      <c r="DU24" s="666"/>
      <c r="DV24" s="667"/>
      <c r="DW24" s="670">
        <v>60.7</v>
      </c>
      <c r="DX24" s="671"/>
      <c r="DY24" s="671"/>
      <c r="DZ24" s="671"/>
      <c r="EA24" s="671"/>
      <c r="EB24" s="671"/>
      <c r="EC24" s="672"/>
    </row>
    <row r="25" spans="2:133" ht="11.25" customHeight="1" x14ac:dyDescent="0.2">
      <c r="B25" s="673" t="s">
        <v>291</v>
      </c>
      <c r="C25" s="674"/>
      <c r="D25" s="674"/>
      <c r="E25" s="674"/>
      <c r="F25" s="674"/>
      <c r="G25" s="674"/>
      <c r="H25" s="674"/>
      <c r="I25" s="674"/>
      <c r="J25" s="674"/>
      <c r="K25" s="674"/>
      <c r="L25" s="674"/>
      <c r="M25" s="674"/>
      <c r="N25" s="674"/>
      <c r="O25" s="674"/>
      <c r="P25" s="674"/>
      <c r="Q25" s="675"/>
      <c r="R25" s="676">
        <v>813372</v>
      </c>
      <c r="S25" s="677"/>
      <c r="T25" s="677"/>
      <c r="U25" s="677"/>
      <c r="V25" s="677"/>
      <c r="W25" s="677"/>
      <c r="X25" s="677"/>
      <c r="Y25" s="678"/>
      <c r="Z25" s="679">
        <v>1.4</v>
      </c>
      <c r="AA25" s="679"/>
      <c r="AB25" s="679"/>
      <c r="AC25" s="679"/>
      <c r="AD25" s="680">
        <v>52749</v>
      </c>
      <c r="AE25" s="680"/>
      <c r="AF25" s="680"/>
      <c r="AG25" s="680"/>
      <c r="AH25" s="680"/>
      <c r="AI25" s="680"/>
      <c r="AJ25" s="680"/>
      <c r="AK25" s="680"/>
      <c r="AL25" s="681">
        <v>0.2</v>
      </c>
      <c r="AM25" s="682"/>
      <c r="AN25" s="682"/>
      <c r="AO25" s="683"/>
      <c r="AP25" s="694" t="s">
        <v>292</v>
      </c>
      <c r="AQ25" s="695"/>
      <c r="AR25" s="695"/>
      <c r="AS25" s="695"/>
      <c r="AT25" s="695"/>
      <c r="AU25" s="695"/>
      <c r="AV25" s="695"/>
      <c r="AW25" s="695"/>
      <c r="AX25" s="695"/>
      <c r="AY25" s="695"/>
      <c r="AZ25" s="695"/>
      <c r="BA25" s="695"/>
      <c r="BB25" s="695"/>
      <c r="BC25" s="695"/>
      <c r="BD25" s="695"/>
      <c r="BE25" s="695"/>
      <c r="BF25" s="696"/>
      <c r="BG25" s="676" t="s">
        <v>178</v>
      </c>
      <c r="BH25" s="677"/>
      <c r="BI25" s="677"/>
      <c r="BJ25" s="677"/>
      <c r="BK25" s="677"/>
      <c r="BL25" s="677"/>
      <c r="BM25" s="677"/>
      <c r="BN25" s="678"/>
      <c r="BO25" s="679" t="s">
        <v>178</v>
      </c>
      <c r="BP25" s="679"/>
      <c r="BQ25" s="679"/>
      <c r="BR25" s="679"/>
      <c r="BS25" s="685" t="s">
        <v>128</v>
      </c>
      <c r="BT25" s="677"/>
      <c r="BU25" s="677"/>
      <c r="BV25" s="677"/>
      <c r="BW25" s="677"/>
      <c r="BX25" s="677"/>
      <c r="BY25" s="677"/>
      <c r="BZ25" s="677"/>
      <c r="CA25" s="677"/>
      <c r="CB25" s="686"/>
      <c r="CD25" s="691" t="s">
        <v>293</v>
      </c>
      <c r="CE25" s="692"/>
      <c r="CF25" s="692"/>
      <c r="CG25" s="692"/>
      <c r="CH25" s="692"/>
      <c r="CI25" s="692"/>
      <c r="CJ25" s="692"/>
      <c r="CK25" s="692"/>
      <c r="CL25" s="692"/>
      <c r="CM25" s="692"/>
      <c r="CN25" s="692"/>
      <c r="CO25" s="692"/>
      <c r="CP25" s="692"/>
      <c r="CQ25" s="693"/>
      <c r="CR25" s="676">
        <v>9103786</v>
      </c>
      <c r="CS25" s="712"/>
      <c r="CT25" s="712"/>
      <c r="CU25" s="712"/>
      <c r="CV25" s="712"/>
      <c r="CW25" s="712"/>
      <c r="CX25" s="712"/>
      <c r="CY25" s="713"/>
      <c r="CZ25" s="681">
        <v>15.9</v>
      </c>
      <c r="DA25" s="710"/>
      <c r="DB25" s="710"/>
      <c r="DC25" s="714"/>
      <c r="DD25" s="685">
        <v>8898665</v>
      </c>
      <c r="DE25" s="712"/>
      <c r="DF25" s="712"/>
      <c r="DG25" s="712"/>
      <c r="DH25" s="712"/>
      <c r="DI25" s="712"/>
      <c r="DJ25" s="712"/>
      <c r="DK25" s="713"/>
      <c r="DL25" s="685">
        <v>8759686</v>
      </c>
      <c r="DM25" s="712"/>
      <c r="DN25" s="712"/>
      <c r="DO25" s="712"/>
      <c r="DP25" s="712"/>
      <c r="DQ25" s="712"/>
      <c r="DR25" s="712"/>
      <c r="DS25" s="712"/>
      <c r="DT25" s="712"/>
      <c r="DU25" s="712"/>
      <c r="DV25" s="713"/>
      <c r="DW25" s="681">
        <v>26.1</v>
      </c>
      <c r="DX25" s="710"/>
      <c r="DY25" s="710"/>
      <c r="DZ25" s="710"/>
      <c r="EA25" s="710"/>
      <c r="EB25" s="710"/>
      <c r="EC25" s="711"/>
    </row>
    <row r="26" spans="2:133" ht="11.25" customHeight="1" x14ac:dyDescent="0.2">
      <c r="B26" s="673" t="s">
        <v>294</v>
      </c>
      <c r="C26" s="674"/>
      <c r="D26" s="674"/>
      <c r="E26" s="674"/>
      <c r="F26" s="674"/>
      <c r="G26" s="674"/>
      <c r="H26" s="674"/>
      <c r="I26" s="674"/>
      <c r="J26" s="674"/>
      <c r="K26" s="674"/>
      <c r="L26" s="674"/>
      <c r="M26" s="674"/>
      <c r="N26" s="674"/>
      <c r="O26" s="674"/>
      <c r="P26" s="674"/>
      <c r="Q26" s="675"/>
      <c r="R26" s="676">
        <v>362551</v>
      </c>
      <c r="S26" s="677"/>
      <c r="T26" s="677"/>
      <c r="U26" s="677"/>
      <c r="V26" s="677"/>
      <c r="W26" s="677"/>
      <c r="X26" s="677"/>
      <c r="Y26" s="678"/>
      <c r="Z26" s="679">
        <v>0.6</v>
      </c>
      <c r="AA26" s="679"/>
      <c r="AB26" s="679"/>
      <c r="AC26" s="679"/>
      <c r="AD26" s="680" t="s">
        <v>178</v>
      </c>
      <c r="AE26" s="680"/>
      <c r="AF26" s="680"/>
      <c r="AG26" s="680"/>
      <c r="AH26" s="680"/>
      <c r="AI26" s="680"/>
      <c r="AJ26" s="680"/>
      <c r="AK26" s="680"/>
      <c r="AL26" s="681" t="s">
        <v>128</v>
      </c>
      <c r="AM26" s="682"/>
      <c r="AN26" s="682"/>
      <c r="AO26" s="683"/>
      <c r="AP26" s="694" t="s">
        <v>295</v>
      </c>
      <c r="AQ26" s="715"/>
      <c r="AR26" s="715"/>
      <c r="AS26" s="715"/>
      <c r="AT26" s="715"/>
      <c r="AU26" s="715"/>
      <c r="AV26" s="715"/>
      <c r="AW26" s="715"/>
      <c r="AX26" s="715"/>
      <c r="AY26" s="715"/>
      <c r="AZ26" s="715"/>
      <c r="BA26" s="715"/>
      <c r="BB26" s="715"/>
      <c r="BC26" s="715"/>
      <c r="BD26" s="715"/>
      <c r="BE26" s="715"/>
      <c r="BF26" s="696"/>
      <c r="BG26" s="676" t="s">
        <v>128</v>
      </c>
      <c r="BH26" s="677"/>
      <c r="BI26" s="677"/>
      <c r="BJ26" s="677"/>
      <c r="BK26" s="677"/>
      <c r="BL26" s="677"/>
      <c r="BM26" s="677"/>
      <c r="BN26" s="678"/>
      <c r="BO26" s="679" t="s">
        <v>128</v>
      </c>
      <c r="BP26" s="679"/>
      <c r="BQ26" s="679"/>
      <c r="BR26" s="679"/>
      <c r="BS26" s="685" t="s">
        <v>128</v>
      </c>
      <c r="BT26" s="677"/>
      <c r="BU26" s="677"/>
      <c r="BV26" s="677"/>
      <c r="BW26" s="677"/>
      <c r="BX26" s="677"/>
      <c r="BY26" s="677"/>
      <c r="BZ26" s="677"/>
      <c r="CA26" s="677"/>
      <c r="CB26" s="686"/>
      <c r="CD26" s="691" t="s">
        <v>296</v>
      </c>
      <c r="CE26" s="692"/>
      <c r="CF26" s="692"/>
      <c r="CG26" s="692"/>
      <c r="CH26" s="692"/>
      <c r="CI26" s="692"/>
      <c r="CJ26" s="692"/>
      <c r="CK26" s="692"/>
      <c r="CL26" s="692"/>
      <c r="CM26" s="692"/>
      <c r="CN26" s="692"/>
      <c r="CO26" s="692"/>
      <c r="CP26" s="692"/>
      <c r="CQ26" s="693"/>
      <c r="CR26" s="676">
        <v>6209914</v>
      </c>
      <c r="CS26" s="677"/>
      <c r="CT26" s="677"/>
      <c r="CU26" s="677"/>
      <c r="CV26" s="677"/>
      <c r="CW26" s="677"/>
      <c r="CX26" s="677"/>
      <c r="CY26" s="678"/>
      <c r="CZ26" s="681">
        <v>10.8</v>
      </c>
      <c r="DA26" s="710"/>
      <c r="DB26" s="710"/>
      <c r="DC26" s="714"/>
      <c r="DD26" s="685">
        <v>6055712</v>
      </c>
      <c r="DE26" s="677"/>
      <c r="DF26" s="677"/>
      <c r="DG26" s="677"/>
      <c r="DH26" s="677"/>
      <c r="DI26" s="677"/>
      <c r="DJ26" s="677"/>
      <c r="DK26" s="678"/>
      <c r="DL26" s="685" t="s">
        <v>128</v>
      </c>
      <c r="DM26" s="677"/>
      <c r="DN26" s="677"/>
      <c r="DO26" s="677"/>
      <c r="DP26" s="677"/>
      <c r="DQ26" s="677"/>
      <c r="DR26" s="677"/>
      <c r="DS26" s="677"/>
      <c r="DT26" s="677"/>
      <c r="DU26" s="677"/>
      <c r="DV26" s="678"/>
      <c r="DW26" s="681" t="s">
        <v>178</v>
      </c>
      <c r="DX26" s="710"/>
      <c r="DY26" s="710"/>
      <c r="DZ26" s="710"/>
      <c r="EA26" s="710"/>
      <c r="EB26" s="710"/>
      <c r="EC26" s="711"/>
    </row>
    <row r="27" spans="2:133" ht="11.25" customHeight="1" x14ac:dyDescent="0.2">
      <c r="B27" s="673" t="s">
        <v>297</v>
      </c>
      <c r="C27" s="674"/>
      <c r="D27" s="674"/>
      <c r="E27" s="674"/>
      <c r="F27" s="674"/>
      <c r="G27" s="674"/>
      <c r="H27" s="674"/>
      <c r="I27" s="674"/>
      <c r="J27" s="674"/>
      <c r="K27" s="674"/>
      <c r="L27" s="674"/>
      <c r="M27" s="674"/>
      <c r="N27" s="674"/>
      <c r="O27" s="674"/>
      <c r="P27" s="674"/>
      <c r="Q27" s="675"/>
      <c r="R27" s="676">
        <v>10363231</v>
      </c>
      <c r="S27" s="677"/>
      <c r="T27" s="677"/>
      <c r="U27" s="677"/>
      <c r="V27" s="677"/>
      <c r="W27" s="677"/>
      <c r="X27" s="677"/>
      <c r="Y27" s="678"/>
      <c r="Z27" s="679">
        <v>17.5</v>
      </c>
      <c r="AA27" s="679"/>
      <c r="AB27" s="679"/>
      <c r="AC27" s="679"/>
      <c r="AD27" s="680" t="s">
        <v>128</v>
      </c>
      <c r="AE27" s="680"/>
      <c r="AF27" s="680"/>
      <c r="AG27" s="680"/>
      <c r="AH27" s="680"/>
      <c r="AI27" s="680"/>
      <c r="AJ27" s="680"/>
      <c r="AK27" s="680"/>
      <c r="AL27" s="681" t="s">
        <v>178</v>
      </c>
      <c r="AM27" s="682"/>
      <c r="AN27" s="682"/>
      <c r="AO27" s="683"/>
      <c r="AP27" s="673" t="s">
        <v>298</v>
      </c>
      <c r="AQ27" s="674"/>
      <c r="AR27" s="674"/>
      <c r="AS27" s="674"/>
      <c r="AT27" s="674"/>
      <c r="AU27" s="674"/>
      <c r="AV27" s="674"/>
      <c r="AW27" s="674"/>
      <c r="AX27" s="674"/>
      <c r="AY27" s="674"/>
      <c r="AZ27" s="674"/>
      <c r="BA27" s="674"/>
      <c r="BB27" s="674"/>
      <c r="BC27" s="674"/>
      <c r="BD27" s="674"/>
      <c r="BE27" s="674"/>
      <c r="BF27" s="675"/>
      <c r="BG27" s="676">
        <v>14529604</v>
      </c>
      <c r="BH27" s="677"/>
      <c r="BI27" s="677"/>
      <c r="BJ27" s="677"/>
      <c r="BK27" s="677"/>
      <c r="BL27" s="677"/>
      <c r="BM27" s="677"/>
      <c r="BN27" s="678"/>
      <c r="BO27" s="679">
        <v>100</v>
      </c>
      <c r="BP27" s="679"/>
      <c r="BQ27" s="679"/>
      <c r="BR27" s="679"/>
      <c r="BS27" s="685">
        <v>1142285</v>
      </c>
      <c r="BT27" s="677"/>
      <c r="BU27" s="677"/>
      <c r="BV27" s="677"/>
      <c r="BW27" s="677"/>
      <c r="BX27" s="677"/>
      <c r="BY27" s="677"/>
      <c r="BZ27" s="677"/>
      <c r="CA27" s="677"/>
      <c r="CB27" s="686"/>
      <c r="CD27" s="691" t="s">
        <v>299</v>
      </c>
      <c r="CE27" s="692"/>
      <c r="CF27" s="692"/>
      <c r="CG27" s="692"/>
      <c r="CH27" s="692"/>
      <c r="CI27" s="692"/>
      <c r="CJ27" s="692"/>
      <c r="CK27" s="692"/>
      <c r="CL27" s="692"/>
      <c r="CM27" s="692"/>
      <c r="CN27" s="692"/>
      <c r="CO27" s="692"/>
      <c r="CP27" s="692"/>
      <c r="CQ27" s="693"/>
      <c r="CR27" s="676">
        <v>16068573</v>
      </c>
      <c r="CS27" s="712"/>
      <c r="CT27" s="712"/>
      <c r="CU27" s="712"/>
      <c r="CV27" s="712"/>
      <c r="CW27" s="712"/>
      <c r="CX27" s="712"/>
      <c r="CY27" s="713"/>
      <c r="CZ27" s="681">
        <v>28</v>
      </c>
      <c r="DA27" s="710"/>
      <c r="DB27" s="710"/>
      <c r="DC27" s="714"/>
      <c r="DD27" s="685">
        <v>4668630</v>
      </c>
      <c r="DE27" s="712"/>
      <c r="DF27" s="712"/>
      <c r="DG27" s="712"/>
      <c r="DH27" s="712"/>
      <c r="DI27" s="712"/>
      <c r="DJ27" s="712"/>
      <c r="DK27" s="713"/>
      <c r="DL27" s="685">
        <v>4668560</v>
      </c>
      <c r="DM27" s="712"/>
      <c r="DN27" s="712"/>
      <c r="DO27" s="712"/>
      <c r="DP27" s="712"/>
      <c r="DQ27" s="712"/>
      <c r="DR27" s="712"/>
      <c r="DS27" s="712"/>
      <c r="DT27" s="712"/>
      <c r="DU27" s="712"/>
      <c r="DV27" s="713"/>
      <c r="DW27" s="681">
        <v>13.9</v>
      </c>
      <c r="DX27" s="710"/>
      <c r="DY27" s="710"/>
      <c r="DZ27" s="710"/>
      <c r="EA27" s="710"/>
      <c r="EB27" s="710"/>
      <c r="EC27" s="711"/>
    </row>
    <row r="28" spans="2:133" ht="11.25" customHeight="1" x14ac:dyDescent="0.2">
      <c r="B28" s="718" t="s">
        <v>300</v>
      </c>
      <c r="C28" s="719"/>
      <c r="D28" s="719"/>
      <c r="E28" s="719"/>
      <c r="F28" s="719"/>
      <c r="G28" s="719"/>
      <c r="H28" s="719"/>
      <c r="I28" s="719"/>
      <c r="J28" s="719"/>
      <c r="K28" s="719"/>
      <c r="L28" s="719"/>
      <c r="M28" s="719"/>
      <c r="N28" s="719"/>
      <c r="O28" s="719"/>
      <c r="P28" s="719"/>
      <c r="Q28" s="720"/>
      <c r="R28" s="676" t="s">
        <v>128</v>
      </c>
      <c r="S28" s="677"/>
      <c r="T28" s="677"/>
      <c r="U28" s="677"/>
      <c r="V28" s="677"/>
      <c r="W28" s="677"/>
      <c r="X28" s="677"/>
      <c r="Y28" s="678"/>
      <c r="Z28" s="679" t="s">
        <v>128</v>
      </c>
      <c r="AA28" s="679"/>
      <c r="AB28" s="679"/>
      <c r="AC28" s="679"/>
      <c r="AD28" s="680" t="s">
        <v>128</v>
      </c>
      <c r="AE28" s="680"/>
      <c r="AF28" s="680"/>
      <c r="AG28" s="680"/>
      <c r="AH28" s="680"/>
      <c r="AI28" s="680"/>
      <c r="AJ28" s="680"/>
      <c r="AK28" s="680"/>
      <c r="AL28" s="681" t="s">
        <v>128</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301</v>
      </c>
      <c r="CE28" s="692"/>
      <c r="CF28" s="692"/>
      <c r="CG28" s="692"/>
      <c r="CH28" s="692"/>
      <c r="CI28" s="692"/>
      <c r="CJ28" s="692"/>
      <c r="CK28" s="692"/>
      <c r="CL28" s="692"/>
      <c r="CM28" s="692"/>
      <c r="CN28" s="692"/>
      <c r="CO28" s="692"/>
      <c r="CP28" s="692"/>
      <c r="CQ28" s="693"/>
      <c r="CR28" s="676">
        <v>7234040</v>
      </c>
      <c r="CS28" s="677"/>
      <c r="CT28" s="677"/>
      <c r="CU28" s="677"/>
      <c r="CV28" s="677"/>
      <c r="CW28" s="677"/>
      <c r="CX28" s="677"/>
      <c r="CY28" s="678"/>
      <c r="CZ28" s="681">
        <v>12.6</v>
      </c>
      <c r="DA28" s="710"/>
      <c r="DB28" s="710"/>
      <c r="DC28" s="714"/>
      <c r="DD28" s="685">
        <v>6957186</v>
      </c>
      <c r="DE28" s="677"/>
      <c r="DF28" s="677"/>
      <c r="DG28" s="677"/>
      <c r="DH28" s="677"/>
      <c r="DI28" s="677"/>
      <c r="DJ28" s="677"/>
      <c r="DK28" s="678"/>
      <c r="DL28" s="685">
        <v>6957186</v>
      </c>
      <c r="DM28" s="677"/>
      <c r="DN28" s="677"/>
      <c r="DO28" s="677"/>
      <c r="DP28" s="677"/>
      <c r="DQ28" s="677"/>
      <c r="DR28" s="677"/>
      <c r="DS28" s="677"/>
      <c r="DT28" s="677"/>
      <c r="DU28" s="677"/>
      <c r="DV28" s="678"/>
      <c r="DW28" s="681">
        <v>20.7</v>
      </c>
      <c r="DX28" s="710"/>
      <c r="DY28" s="710"/>
      <c r="DZ28" s="710"/>
      <c r="EA28" s="710"/>
      <c r="EB28" s="710"/>
      <c r="EC28" s="711"/>
    </row>
    <row r="29" spans="2:133" ht="11.25" customHeight="1" x14ac:dyDescent="0.2">
      <c r="B29" s="673" t="s">
        <v>302</v>
      </c>
      <c r="C29" s="674"/>
      <c r="D29" s="674"/>
      <c r="E29" s="674"/>
      <c r="F29" s="674"/>
      <c r="G29" s="674"/>
      <c r="H29" s="674"/>
      <c r="I29" s="674"/>
      <c r="J29" s="674"/>
      <c r="K29" s="674"/>
      <c r="L29" s="674"/>
      <c r="M29" s="674"/>
      <c r="N29" s="674"/>
      <c r="O29" s="674"/>
      <c r="P29" s="674"/>
      <c r="Q29" s="675"/>
      <c r="R29" s="676">
        <v>4300118</v>
      </c>
      <c r="S29" s="677"/>
      <c r="T29" s="677"/>
      <c r="U29" s="677"/>
      <c r="V29" s="677"/>
      <c r="W29" s="677"/>
      <c r="X29" s="677"/>
      <c r="Y29" s="678"/>
      <c r="Z29" s="679">
        <v>7.3</v>
      </c>
      <c r="AA29" s="679"/>
      <c r="AB29" s="679"/>
      <c r="AC29" s="679"/>
      <c r="AD29" s="680" t="s">
        <v>128</v>
      </c>
      <c r="AE29" s="680"/>
      <c r="AF29" s="680"/>
      <c r="AG29" s="680"/>
      <c r="AH29" s="680"/>
      <c r="AI29" s="680"/>
      <c r="AJ29" s="680"/>
      <c r="AK29" s="680"/>
      <c r="AL29" s="681" t="s">
        <v>128</v>
      </c>
      <c r="AM29" s="682"/>
      <c r="AN29" s="682"/>
      <c r="AO29" s="683"/>
      <c r="AP29" s="655" t="s">
        <v>222</v>
      </c>
      <c r="AQ29" s="656"/>
      <c r="AR29" s="656"/>
      <c r="AS29" s="656"/>
      <c r="AT29" s="656"/>
      <c r="AU29" s="656"/>
      <c r="AV29" s="656"/>
      <c r="AW29" s="656"/>
      <c r="AX29" s="656"/>
      <c r="AY29" s="656"/>
      <c r="AZ29" s="656"/>
      <c r="BA29" s="656"/>
      <c r="BB29" s="656"/>
      <c r="BC29" s="656"/>
      <c r="BD29" s="656"/>
      <c r="BE29" s="656"/>
      <c r="BF29" s="657"/>
      <c r="BG29" s="655" t="s">
        <v>303</v>
      </c>
      <c r="BH29" s="716"/>
      <c r="BI29" s="716"/>
      <c r="BJ29" s="716"/>
      <c r="BK29" s="716"/>
      <c r="BL29" s="716"/>
      <c r="BM29" s="716"/>
      <c r="BN29" s="716"/>
      <c r="BO29" s="716"/>
      <c r="BP29" s="716"/>
      <c r="BQ29" s="717"/>
      <c r="BR29" s="655" t="s">
        <v>304</v>
      </c>
      <c r="BS29" s="716"/>
      <c r="BT29" s="716"/>
      <c r="BU29" s="716"/>
      <c r="BV29" s="716"/>
      <c r="BW29" s="716"/>
      <c r="BX29" s="716"/>
      <c r="BY29" s="716"/>
      <c r="BZ29" s="716"/>
      <c r="CA29" s="716"/>
      <c r="CB29" s="717"/>
      <c r="CD29" s="739" t="s">
        <v>305</v>
      </c>
      <c r="CE29" s="740"/>
      <c r="CF29" s="691" t="s">
        <v>69</v>
      </c>
      <c r="CG29" s="692"/>
      <c r="CH29" s="692"/>
      <c r="CI29" s="692"/>
      <c r="CJ29" s="692"/>
      <c r="CK29" s="692"/>
      <c r="CL29" s="692"/>
      <c r="CM29" s="692"/>
      <c r="CN29" s="692"/>
      <c r="CO29" s="692"/>
      <c r="CP29" s="692"/>
      <c r="CQ29" s="693"/>
      <c r="CR29" s="676">
        <v>7234040</v>
      </c>
      <c r="CS29" s="712"/>
      <c r="CT29" s="712"/>
      <c r="CU29" s="712"/>
      <c r="CV29" s="712"/>
      <c r="CW29" s="712"/>
      <c r="CX29" s="712"/>
      <c r="CY29" s="713"/>
      <c r="CZ29" s="681">
        <v>12.6</v>
      </c>
      <c r="DA29" s="710"/>
      <c r="DB29" s="710"/>
      <c r="DC29" s="714"/>
      <c r="DD29" s="685">
        <v>6957186</v>
      </c>
      <c r="DE29" s="712"/>
      <c r="DF29" s="712"/>
      <c r="DG29" s="712"/>
      <c r="DH29" s="712"/>
      <c r="DI29" s="712"/>
      <c r="DJ29" s="712"/>
      <c r="DK29" s="713"/>
      <c r="DL29" s="685">
        <v>6957186</v>
      </c>
      <c r="DM29" s="712"/>
      <c r="DN29" s="712"/>
      <c r="DO29" s="712"/>
      <c r="DP29" s="712"/>
      <c r="DQ29" s="712"/>
      <c r="DR29" s="712"/>
      <c r="DS29" s="712"/>
      <c r="DT29" s="712"/>
      <c r="DU29" s="712"/>
      <c r="DV29" s="713"/>
      <c r="DW29" s="681">
        <v>20.7</v>
      </c>
      <c r="DX29" s="710"/>
      <c r="DY29" s="710"/>
      <c r="DZ29" s="710"/>
      <c r="EA29" s="710"/>
      <c r="EB29" s="710"/>
      <c r="EC29" s="711"/>
    </row>
    <row r="30" spans="2:133" ht="11.25" customHeight="1" x14ac:dyDescent="0.2">
      <c r="B30" s="673" t="s">
        <v>306</v>
      </c>
      <c r="C30" s="674"/>
      <c r="D30" s="674"/>
      <c r="E30" s="674"/>
      <c r="F30" s="674"/>
      <c r="G30" s="674"/>
      <c r="H30" s="674"/>
      <c r="I30" s="674"/>
      <c r="J30" s="674"/>
      <c r="K30" s="674"/>
      <c r="L30" s="674"/>
      <c r="M30" s="674"/>
      <c r="N30" s="674"/>
      <c r="O30" s="674"/>
      <c r="P30" s="674"/>
      <c r="Q30" s="675"/>
      <c r="R30" s="676">
        <v>726689</v>
      </c>
      <c r="S30" s="677"/>
      <c r="T30" s="677"/>
      <c r="U30" s="677"/>
      <c r="V30" s="677"/>
      <c r="W30" s="677"/>
      <c r="X30" s="677"/>
      <c r="Y30" s="678"/>
      <c r="Z30" s="679">
        <v>1.2</v>
      </c>
      <c r="AA30" s="679"/>
      <c r="AB30" s="679"/>
      <c r="AC30" s="679"/>
      <c r="AD30" s="680">
        <v>84233</v>
      </c>
      <c r="AE30" s="680"/>
      <c r="AF30" s="680"/>
      <c r="AG30" s="680"/>
      <c r="AH30" s="680"/>
      <c r="AI30" s="680"/>
      <c r="AJ30" s="680"/>
      <c r="AK30" s="680"/>
      <c r="AL30" s="681">
        <v>0.3</v>
      </c>
      <c r="AM30" s="682"/>
      <c r="AN30" s="682"/>
      <c r="AO30" s="683"/>
      <c r="AP30" s="724" t="s">
        <v>307</v>
      </c>
      <c r="AQ30" s="725"/>
      <c r="AR30" s="725"/>
      <c r="AS30" s="725"/>
      <c r="AT30" s="730" t="s">
        <v>308</v>
      </c>
      <c r="AU30" s="224"/>
      <c r="AV30" s="224"/>
      <c r="AW30" s="224"/>
      <c r="AX30" s="662" t="s">
        <v>186</v>
      </c>
      <c r="AY30" s="663"/>
      <c r="AZ30" s="663"/>
      <c r="BA30" s="663"/>
      <c r="BB30" s="663"/>
      <c r="BC30" s="663"/>
      <c r="BD30" s="663"/>
      <c r="BE30" s="663"/>
      <c r="BF30" s="664"/>
      <c r="BG30" s="736">
        <v>99.5</v>
      </c>
      <c r="BH30" s="737"/>
      <c r="BI30" s="737"/>
      <c r="BJ30" s="737"/>
      <c r="BK30" s="737"/>
      <c r="BL30" s="737"/>
      <c r="BM30" s="671">
        <v>98.5</v>
      </c>
      <c r="BN30" s="737"/>
      <c r="BO30" s="737"/>
      <c r="BP30" s="737"/>
      <c r="BQ30" s="738"/>
      <c r="BR30" s="736">
        <v>99.3</v>
      </c>
      <c r="BS30" s="737"/>
      <c r="BT30" s="737"/>
      <c r="BU30" s="737"/>
      <c r="BV30" s="737"/>
      <c r="BW30" s="737"/>
      <c r="BX30" s="671">
        <v>98.1</v>
      </c>
      <c r="BY30" s="737"/>
      <c r="BZ30" s="737"/>
      <c r="CA30" s="737"/>
      <c r="CB30" s="738"/>
      <c r="CD30" s="741"/>
      <c r="CE30" s="742"/>
      <c r="CF30" s="691" t="s">
        <v>309</v>
      </c>
      <c r="CG30" s="692"/>
      <c r="CH30" s="692"/>
      <c r="CI30" s="692"/>
      <c r="CJ30" s="692"/>
      <c r="CK30" s="692"/>
      <c r="CL30" s="692"/>
      <c r="CM30" s="692"/>
      <c r="CN30" s="692"/>
      <c r="CO30" s="692"/>
      <c r="CP30" s="692"/>
      <c r="CQ30" s="693"/>
      <c r="CR30" s="676">
        <v>6809610</v>
      </c>
      <c r="CS30" s="677"/>
      <c r="CT30" s="677"/>
      <c r="CU30" s="677"/>
      <c r="CV30" s="677"/>
      <c r="CW30" s="677"/>
      <c r="CX30" s="677"/>
      <c r="CY30" s="678"/>
      <c r="CZ30" s="681">
        <v>11.9</v>
      </c>
      <c r="DA30" s="710"/>
      <c r="DB30" s="710"/>
      <c r="DC30" s="714"/>
      <c r="DD30" s="685">
        <v>6562740</v>
      </c>
      <c r="DE30" s="677"/>
      <c r="DF30" s="677"/>
      <c r="DG30" s="677"/>
      <c r="DH30" s="677"/>
      <c r="DI30" s="677"/>
      <c r="DJ30" s="677"/>
      <c r="DK30" s="678"/>
      <c r="DL30" s="685">
        <v>6562740</v>
      </c>
      <c r="DM30" s="677"/>
      <c r="DN30" s="677"/>
      <c r="DO30" s="677"/>
      <c r="DP30" s="677"/>
      <c r="DQ30" s="677"/>
      <c r="DR30" s="677"/>
      <c r="DS30" s="677"/>
      <c r="DT30" s="677"/>
      <c r="DU30" s="677"/>
      <c r="DV30" s="678"/>
      <c r="DW30" s="681">
        <v>19.5</v>
      </c>
      <c r="DX30" s="710"/>
      <c r="DY30" s="710"/>
      <c r="DZ30" s="710"/>
      <c r="EA30" s="710"/>
      <c r="EB30" s="710"/>
      <c r="EC30" s="711"/>
    </row>
    <row r="31" spans="2:133" ht="11.25" customHeight="1" x14ac:dyDescent="0.2">
      <c r="B31" s="673" t="s">
        <v>310</v>
      </c>
      <c r="C31" s="674"/>
      <c r="D31" s="674"/>
      <c r="E31" s="674"/>
      <c r="F31" s="674"/>
      <c r="G31" s="674"/>
      <c r="H31" s="674"/>
      <c r="I31" s="674"/>
      <c r="J31" s="674"/>
      <c r="K31" s="674"/>
      <c r="L31" s="674"/>
      <c r="M31" s="674"/>
      <c r="N31" s="674"/>
      <c r="O31" s="674"/>
      <c r="P31" s="674"/>
      <c r="Q31" s="675"/>
      <c r="R31" s="676">
        <v>173438</v>
      </c>
      <c r="S31" s="677"/>
      <c r="T31" s="677"/>
      <c r="U31" s="677"/>
      <c r="V31" s="677"/>
      <c r="W31" s="677"/>
      <c r="X31" s="677"/>
      <c r="Y31" s="678"/>
      <c r="Z31" s="679">
        <v>0.3</v>
      </c>
      <c r="AA31" s="679"/>
      <c r="AB31" s="679"/>
      <c r="AC31" s="679"/>
      <c r="AD31" s="680" t="s">
        <v>128</v>
      </c>
      <c r="AE31" s="680"/>
      <c r="AF31" s="680"/>
      <c r="AG31" s="680"/>
      <c r="AH31" s="680"/>
      <c r="AI31" s="680"/>
      <c r="AJ31" s="680"/>
      <c r="AK31" s="680"/>
      <c r="AL31" s="681" t="s">
        <v>128</v>
      </c>
      <c r="AM31" s="682"/>
      <c r="AN31" s="682"/>
      <c r="AO31" s="683"/>
      <c r="AP31" s="726"/>
      <c r="AQ31" s="727"/>
      <c r="AR31" s="727"/>
      <c r="AS31" s="727"/>
      <c r="AT31" s="731"/>
      <c r="AU31" s="223" t="s">
        <v>311</v>
      </c>
      <c r="AV31" s="223"/>
      <c r="AW31" s="223"/>
      <c r="AX31" s="673" t="s">
        <v>312</v>
      </c>
      <c r="AY31" s="674"/>
      <c r="AZ31" s="674"/>
      <c r="BA31" s="674"/>
      <c r="BB31" s="674"/>
      <c r="BC31" s="674"/>
      <c r="BD31" s="674"/>
      <c r="BE31" s="674"/>
      <c r="BF31" s="675"/>
      <c r="BG31" s="733">
        <v>99.3</v>
      </c>
      <c r="BH31" s="712"/>
      <c r="BI31" s="712"/>
      <c r="BJ31" s="712"/>
      <c r="BK31" s="712"/>
      <c r="BL31" s="712"/>
      <c r="BM31" s="682">
        <v>98.5</v>
      </c>
      <c r="BN31" s="734"/>
      <c r="BO31" s="734"/>
      <c r="BP31" s="734"/>
      <c r="BQ31" s="735"/>
      <c r="BR31" s="733">
        <v>99.2</v>
      </c>
      <c r="BS31" s="712"/>
      <c r="BT31" s="712"/>
      <c r="BU31" s="712"/>
      <c r="BV31" s="712"/>
      <c r="BW31" s="712"/>
      <c r="BX31" s="682">
        <v>98.1</v>
      </c>
      <c r="BY31" s="734"/>
      <c r="BZ31" s="734"/>
      <c r="CA31" s="734"/>
      <c r="CB31" s="735"/>
      <c r="CD31" s="741"/>
      <c r="CE31" s="742"/>
      <c r="CF31" s="691" t="s">
        <v>313</v>
      </c>
      <c r="CG31" s="692"/>
      <c r="CH31" s="692"/>
      <c r="CI31" s="692"/>
      <c r="CJ31" s="692"/>
      <c r="CK31" s="692"/>
      <c r="CL31" s="692"/>
      <c r="CM31" s="692"/>
      <c r="CN31" s="692"/>
      <c r="CO31" s="692"/>
      <c r="CP31" s="692"/>
      <c r="CQ31" s="693"/>
      <c r="CR31" s="676">
        <v>424430</v>
      </c>
      <c r="CS31" s="712"/>
      <c r="CT31" s="712"/>
      <c r="CU31" s="712"/>
      <c r="CV31" s="712"/>
      <c r="CW31" s="712"/>
      <c r="CX31" s="712"/>
      <c r="CY31" s="713"/>
      <c r="CZ31" s="681">
        <v>0.7</v>
      </c>
      <c r="DA31" s="710"/>
      <c r="DB31" s="710"/>
      <c r="DC31" s="714"/>
      <c r="DD31" s="685">
        <v>394446</v>
      </c>
      <c r="DE31" s="712"/>
      <c r="DF31" s="712"/>
      <c r="DG31" s="712"/>
      <c r="DH31" s="712"/>
      <c r="DI31" s="712"/>
      <c r="DJ31" s="712"/>
      <c r="DK31" s="713"/>
      <c r="DL31" s="685">
        <v>394446</v>
      </c>
      <c r="DM31" s="712"/>
      <c r="DN31" s="712"/>
      <c r="DO31" s="712"/>
      <c r="DP31" s="712"/>
      <c r="DQ31" s="712"/>
      <c r="DR31" s="712"/>
      <c r="DS31" s="712"/>
      <c r="DT31" s="712"/>
      <c r="DU31" s="712"/>
      <c r="DV31" s="713"/>
      <c r="DW31" s="681">
        <v>1.2</v>
      </c>
      <c r="DX31" s="710"/>
      <c r="DY31" s="710"/>
      <c r="DZ31" s="710"/>
      <c r="EA31" s="710"/>
      <c r="EB31" s="710"/>
      <c r="EC31" s="711"/>
    </row>
    <row r="32" spans="2:133" ht="11.25" customHeight="1" x14ac:dyDescent="0.2">
      <c r="B32" s="673" t="s">
        <v>314</v>
      </c>
      <c r="C32" s="674"/>
      <c r="D32" s="674"/>
      <c r="E32" s="674"/>
      <c r="F32" s="674"/>
      <c r="G32" s="674"/>
      <c r="H32" s="674"/>
      <c r="I32" s="674"/>
      <c r="J32" s="674"/>
      <c r="K32" s="674"/>
      <c r="L32" s="674"/>
      <c r="M32" s="674"/>
      <c r="N32" s="674"/>
      <c r="O32" s="674"/>
      <c r="P32" s="674"/>
      <c r="Q32" s="675"/>
      <c r="R32" s="676">
        <v>1247298</v>
      </c>
      <c r="S32" s="677"/>
      <c r="T32" s="677"/>
      <c r="U32" s="677"/>
      <c r="V32" s="677"/>
      <c r="W32" s="677"/>
      <c r="X32" s="677"/>
      <c r="Y32" s="678"/>
      <c r="Z32" s="679">
        <v>2.1</v>
      </c>
      <c r="AA32" s="679"/>
      <c r="AB32" s="679"/>
      <c r="AC32" s="679"/>
      <c r="AD32" s="680" t="s">
        <v>128</v>
      </c>
      <c r="AE32" s="680"/>
      <c r="AF32" s="680"/>
      <c r="AG32" s="680"/>
      <c r="AH32" s="680"/>
      <c r="AI32" s="680"/>
      <c r="AJ32" s="680"/>
      <c r="AK32" s="680"/>
      <c r="AL32" s="681" t="s">
        <v>178</v>
      </c>
      <c r="AM32" s="682"/>
      <c r="AN32" s="682"/>
      <c r="AO32" s="683"/>
      <c r="AP32" s="728"/>
      <c r="AQ32" s="729"/>
      <c r="AR32" s="729"/>
      <c r="AS32" s="729"/>
      <c r="AT32" s="732"/>
      <c r="AU32" s="225"/>
      <c r="AV32" s="225"/>
      <c r="AW32" s="225"/>
      <c r="AX32" s="721" t="s">
        <v>315</v>
      </c>
      <c r="AY32" s="722"/>
      <c r="AZ32" s="722"/>
      <c r="BA32" s="722"/>
      <c r="BB32" s="722"/>
      <c r="BC32" s="722"/>
      <c r="BD32" s="722"/>
      <c r="BE32" s="722"/>
      <c r="BF32" s="723"/>
      <c r="BG32" s="745">
        <v>99.5</v>
      </c>
      <c r="BH32" s="746"/>
      <c r="BI32" s="746"/>
      <c r="BJ32" s="746"/>
      <c r="BK32" s="746"/>
      <c r="BL32" s="746"/>
      <c r="BM32" s="747">
        <v>98.4</v>
      </c>
      <c r="BN32" s="746"/>
      <c r="BO32" s="746"/>
      <c r="BP32" s="746"/>
      <c r="BQ32" s="748"/>
      <c r="BR32" s="745">
        <v>99.3</v>
      </c>
      <c r="BS32" s="746"/>
      <c r="BT32" s="746"/>
      <c r="BU32" s="746"/>
      <c r="BV32" s="746"/>
      <c r="BW32" s="746"/>
      <c r="BX32" s="747">
        <v>97.9</v>
      </c>
      <c r="BY32" s="746"/>
      <c r="BZ32" s="746"/>
      <c r="CA32" s="746"/>
      <c r="CB32" s="748"/>
      <c r="CD32" s="743"/>
      <c r="CE32" s="744"/>
      <c r="CF32" s="691" t="s">
        <v>316</v>
      </c>
      <c r="CG32" s="692"/>
      <c r="CH32" s="692"/>
      <c r="CI32" s="692"/>
      <c r="CJ32" s="692"/>
      <c r="CK32" s="692"/>
      <c r="CL32" s="692"/>
      <c r="CM32" s="692"/>
      <c r="CN32" s="692"/>
      <c r="CO32" s="692"/>
      <c r="CP32" s="692"/>
      <c r="CQ32" s="693"/>
      <c r="CR32" s="676" t="s">
        <v>128</v>
      </c>
      <c r="CS32" s="677"/>
      <c r="CT32" s="677"/>
      <c r="CU32" s="677"/>
      <c r="CV32" s="677"/>
      <c r="CW32" s="677"/>
      <c r="CX32" s="677"/>
      <c r="CY32" s="678"/>
      <c r="CZ32" s="681" t="s">
        <v>128</v>
      </c>
      <c r="DA32" s="710"/>
      <c r="DB32" s="710"/>
      <c r="DC32" s="714"/>
      <c r="DD32" s="685" t="s">
        <v>128</v>
      </c>
      <c r="DE32" s="677"/>
      <c r="DF32" s="677"/>
      <c r="DG32" s="677"/>
      <c r="DH32" s="677"/>
      <c r="DI32" s="677"/>
      <c r="DJ32" s="677"/>
      <c r="DK32" s="678"/>
      <c r="DL32" s="685" t="s">
        <v>178</v>
      </c>
      <c r="DM32" s="677"/>
      <c r="DN32" s="677"/>
      <c r="DO32" s="677"/>
      <c r="DP32" s="677"/>
      <c r="DQ32" s="677"/>
      <c r="DR32" s="677"/>
      <c r="DS32" s="677"/>
      <c r="DT32" s="677"/>
      <c r="DU32" s="677"/>
      <c r="DV32" s="678"/>
      <c r="DW32" s="681" t="s">
        <v>128</v>
      </c>
      <c r="DX32" s="710"/>
      <c r="DY32" s="710"/>
      <c r="DZ32" s="710"/>
      <c r="EA32" s="710"/>
      <c r="EB32" s="710"/>
      <c r="EC32" s="711"/>
    </row>
    <row r="33" spans="2:133" ht="11.25" customHeight="1" x14ac:dyDescent="0.2">
      <c r="B33" s="673" t="s">
        <v>317</v>
      </c>
      <c r="C33" s="674"/>
      <c r="D33" s="674"/>
      <c r="E33" s="674"/>
      <c r="F33" s="674"/>
      <c r="G33" s="674"/>
      <c r="H33" s="674"/>
      <c r="I33" s="674"/>
      <c r="J33" s="674"/>
      <c r="K33" s="674"/>
      <c r="L33" s="674"/>
      <c r="M33" s="674"/>
      <c r="N33" s="674"/>
      <c r="O33" s="674"/>
      <c r="P33" s="674"/>
      <c r="Q33" s="675"/>
      <c r="R33" s="676">
        <v>1663073</v>
      </c>
      <c r="S33" s="677"/>
      <c r="T33" s="677"/>
      <c r="U33" s="677"/>
      <c r="V33" s="677"/>
      <c r="W33" s="677"/>
      <c r="X33" s="677"/>
      <c r="Y33" s="678"/>
      <c r="Z33" s="679">
        <v>2.8</v>
      </c>
      <c r="AA33" s="679"/>
      <c r="AB33" s="679"/>
      <c r="AC33" s="679"/>
      <c r="AD33" s="680" t="s">
        <v>128</v>
      </c>
      <c r="AE33" s="680"/>
      <c r="AF33" s="680"/>
      <c r="AG33" s="680"/>
      <c r="AH33" s="680"/>
      <c r="AI33" s="680"/>
      <c r="AJ33" s="680"/>
      <c r="AK33" s="680"/>
      <c r="AL33" s="681" t="s">
        <v>178</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318</v>
      </c>
      <c r="CE33" s="692"/>
      <c r="CF33" s="692"/>
      <c r="CG33" s="692"/>
      <c r="CH33" s="692"/>
      <c r="CI33" s="692"/>
      <c r="CJ33" s="692"/>
      <c r="CK33" s="692"/>
      <c r="CL33" s="692"/>
      <c r="CM33" s="692"/>
      <c r="CN33" s="692"/>
      <c r="CO33" s="692"/>
      <c r="CP33" s="692"/>
      <c r="CQ33" s="693"/>
      <c r="CR33" s="676">
        <v>18660720</v>
      </c>
      <c r="CS33" s="712"/>
      <c r="CT33" s="712"/>
      <c r="CU33" s="712"/>
      <c r="CV33" s="712"/>
      <c r="CW33" s="712"/>
      <c r="CX33" s="712"/>
      <c r="CY33" s="713"/>
      <c r="CZ33" s="681">
        <v>32.5</v>
      </c>
      <c r="DA33" s="710"/>
      <c r="DB33" s="710"/>
      <c r="DC33" s="714"/>
      <c r="DD33" s="685">
        <v>13736690</v>
      </c>
      <c r="DE33" s="712"/>
      <c r="DF33" s="712"/>
      <c r="DG33" s="712"/>
      <c r="DH33" s="712"/>
      <c r="DI33" s="712"/>
      <c r="DJ33" s="712"/>
      <c r="DK33" s="713"/>
      <c r="DL33" s="685">
        <v>10582569</v>
      </c>
      <c r="DM33" s="712"/>
      <c r="DN33" s="712"/>
      <c r="DO33" s="712"/>
      <c r="DP33" s="712"/>
      <c r="DQ33" s="712"/>
      <c r="DR33" s="712"/>
      <c r="DS33" s="712"/>
      <c r="DT33" s="712"/>
      <c r="DU33" s="712"/>
      <c r="DV33" s="713"/>
      <c r="DW33" s="681">
        <v>31.5</v>
      </c>
      <c r="DX33" s="710"/>
      <c r="DY33" s="710"/>
      <c r="DZ33" s="710"/>
      <c r="EA33" s="710"/>
      <c r="EB33" s="710"/>
      <c r="EC33" s="711"/>
    </row>
    <row r="34" spans="2:133" ht="11.25" customHeight="1" x14ac:dyDescent="0.2">
      <c r="B34" s="673" t="s">
        <v>319</v>
      </c>
      <c r="C34" s="674"/>
      <c r="D34" s="674"/>
      <c r="E34" s="674"/>
      <c r="F34" s="674"/>
      <c r="G34" s="674"/>
      <c r="H34" s="674"/>
      <c r="I34" s="674"/>
      <c r="J34" s="674"/>
      <c r="K34" s="674"/>
      <c r="L34" s="674"/>
      <c r="M34" s="674"/>
      <c r="N34" s="674"/>
      <c r="O34" s="674"/>
      <c r="P34" s="674"/>
      <c r="Q34" s="675"/>
      <c r="R34" s="676">
        <v>1583846</v>
      </c>
      <c r="S34" s="677"/>
      <c r="T34" s="677"/>
      <c r="U34" s="677"/>
      <c r="V34" s="677"/>
      <c r="W34" s="677"/>
      <c r="X34" s="677"/>
      <c r="Y34" s="678"/>
      <c r="Z34" s="679">
        <v>2.7</v>
      </c>
      <c r="AA34" s="679"/>
      <c r="AB34" s="679"/>
      <c r="AC34" s="679"/>
      <c r="AD34" s="680">
        <v>4557</v>
      </c>
      <c r="AE34" s="680"/>
      <c r="AF34" s="680"/>
      <c r="AG34" s="680"/>
      <c r="AH34" s="680"/>
      <c r="AI34" s="680"/>
      <c r="AJ34" s="680"/>
      <c r="AK34" s="680"/>
      <c r="AL34" s="681">
        <v>0</v>
      </c>
      <c r="AM34" s="682"/>
      <c r="AN34" s="682"/>
      <c r="AO34" s="683"/>
      <c r="AP34" s="228"/>
      <c r="AQ34" s="655" t="s">
        <v>320</v>
      </c>
      <c r="AR34" s="656"/>
      <c r="AS34" s="656"/>
      <c r="AT34" s="656"/>
      <c r="AU34" s="656"/>
      <c r="AV34" s="656"/>
      <c r="AW34" s="656"/>
      <c r="AX34" s="656"/>
      <c r="AY34" s="656"/>
      <c r="AZ34" s="656"/>
      <c r="BA34" s="656"/>
      <c r="BB34" s="656"/>
      <c r="BC34" s="656"/>
      <c r="BD34" s="656"/>
      <c r="BE34" s="656"/>
      <c r="BF34" s="657"/>
      <c r="BG34" s="655" t="s">
        <v>321</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322</v>
      </c>
      <c r="CE34" s="692"/>
      <c r="CF34" s="692"/>
      <c r="CG34" s="692"/>
      <c r="CH34" s="692"/>
      <c r="CI34" s="692"/>
      <c r="CJ34" s="692"/>
      <c r="CK34" s="692"/>
      <c r="CL34" s="692"/>
      <c r="CM34" s="692"/>
      <c r="CN34" s="692"/>
      <c r="CO34" s="692"/>
      <c r="CP34" s="692"/>
      <c r="CQ34" s="693"/>
      <c r="CR34" s="676">
        <v>6239974</v>
      </c>
      <c r="CS34" s="677"/>
      <c r="CT34" s="677"/>
      <c r="CU34" s="677"/>
      <c r="CV34" s="677"/>
      <c r="CW34" s="677"/>
      <c r="CX34" s="677"/>
      <c r="CY34" s="678"/>
      <c r="CZ34" s="681">
        <v>10.9</v>
      </c>
      <c r="DA34" s="710"/>
      <c r="DB34" s="710"/>
      <c r="DC34" s="714"/>
      <c r="DD34" s="685">
        <v>4731278</v>
      </c>
      <c r="DE34" s="677"/>
      <c r="DF34" s="677"/>
      <c r="DG34" s="677"/>
      <c r="DH34" s="677"/>
      <c r="DI34" s="677"/>
      <c r="DJ34" s="677"/>
      <c r="DK34" s="678"/>
      <c r="DL34" s="685">
        <v>4442021</v>
      </c>
      <c r="DM34" s="677"/>
      <c r="DN34" s="677"/>
      <c r="DO34" s="677"/>
      <c r="DP34" s="677"/>
      <c r="DQ34" s="677"/>
      <c r="DR34" s="677"/>
      <c r="DS34" s="677"/>
      <c r="DT34" s="677"/>
      <c r="DU34" s="677"/>
      <c r="DV34" s="678"/>
      <c r="DW34" s="681">
        <v>13.2</v>
      </c>
      <c r="DX34" s="710"/>
      <c r="DY34" s="710"/>
      <c r="DZ34" s="710"/>
      <c r="EA34" s="710"/>
      <c r="EB34" s="710"/>
      <c r="EC34" s="711"/>
    </row>
    <row r="35" spans="2:133" ht="11.25" customHeight="1" x14ac:dyDescent="0.2">
      <c r="B35" s="673" t="s">
        <v>323</v>
      </c>
      <c r="C35" s="674"/>
      <c r="D35" s="674"/>
      <c r="E35" s="674"/>
      <c r="F35" s="674"/>
      <c r="G35" s="674"/>
      <c r="H35" s="674"/>
      <c r="I35" s="674"/>
      <c r="J35" s="674"/>
      <c r="K35" s="674"/>
      <c r="L35" s="674"/>
      <c r="M35" s="674"/>
      <c r="N35" s="674"/>
      <c r="O35" s="674"/>
      <c r="P35" s="674"/>
      <c r="Q35" s="675"/>
      <c r="R35" s="676">
        <v>4612651</v>
      </c>
      <c r="S35" s="677"/>
      <c r="T35" s="677"/>
      <c r="U35" s="677"/>
      <c r="V35" s="677"/>
      <c r="W35" s="677"/>
      <c r="X35" s="677"/>
      <c r="Y35" s="678"/>
      <c r="Z35" s="679">
        <v>7.8</v>
      </c>
      <c r="AA35" s="679"/>
      <c r="AB35" s="679"/>
      <c r="AC35" s="679"/>
      <c r="AD35" s="680" t="s">
        <v>178</v>
      </c>
      <c r="AE35" s="680"/>
      <c r="AF35" s="680"/>
      <c r="AG35" s="680"/>
      <c r="AH35" s="680"/>
      <c r="AI35" s="680"/>
      <c r="AJ35" s="680"/>
      <c r="AK35" s="680"/>
      <c r="AL35" s="681" t="s">
        <v>128</v>
      </c>
      <c r="AM35" s="682"/>
      <c r="AN35" s="682"/>
      <c r="AO35" s="683"/>
      <c r="AP35" s="228"/>
      <c r="AQ35" s="749" t="s">
        <v>324</v>
      </c>
      <c r="AR35" s="750"/>
      <c r="AS35" s="750"/>
      <c r="AT35" s="750"/>
      <c r="AU35" s="750"/>
      <c r="AV35" s="750"/>
      <c r="AW35" s="750"/>
      <c r="AX35" s="750"/>
      <c r="AY35" s="751"/>
      <c r="AZ35" s="665">
        <v>7112539</v>
      </c>
      <c r="BA35" s="666"/>
      <c r="BB35" s="666"/>
      <c r="BC35" s="666"/>
      <c r="BD35" s="666"/>
      <c r="BE35" s="666"/>
      <c r="BF35" s="752"/>
      <c r="BG35" s="687" t="s">
        <v>325</v>
      </c>
      <c r="BH35" s="688"/>
      <c r="BI35" s="688"/>
      <c r="BJ35" s="688"/>
      <c r="BK35" s="688"/>
      <c r="BL35" s="688"/>
      <c r="BM35" s="688"/>
      <c r="BN35" s="688"/>
      <c r="BO35" s="688"/>
      <c r="BP35" s="688"/>
      <c r="BQ35" s="688"/>
      <c r="BR35" s="688"/>
      <c r="BS35" s="688"/>
      <c r="BT35" s="688"/>
      <c r="BU35" s="689"/>
      <c r="BV35" s="665">
        <v>722352</v>
      </c>
      <c r="BW35" s="666"/>
      <c r="BX35" s="666"/>
      <c r="BY35" s="666"/>
      <c r="BZ35" s="666"/>
      <c r="CA35" s="666"/>
      <c r="CB35" s="752"/>
      <c r="CD35" s="691" t="s">
        <v>326</v>
      </c>
      <c r="CE35" s="692"/>
      <c r="CF35" s="692"/>
      <c r="CG35" s="692"/>
      <c r="CH35" s="692"/>
      <c r="CI35" s="692"/>
      <c r="CJ35" s="692"/>
      <c r="CK35" s="692"/>
      <c r="CL35" s="692"/>
      <c r="CM35" s="692"/>
      <c r="CN35" s="692"/>
      <c r="CO35" s="692"/>
      <c r="CP35" s="692"/>
      <c r="CQ35" s="693"/>
      <c r="CR35" s="676">
        <v>426141</v>
      </c>
      <c r="CS35" s="712"/>
      <c r="CT35" s="712"/>
      <c r="CU35" s="712"/>
      <c r="CV35" s="712"/>
      <c r="CW35" s="712"/>
      <c r="CX35" s="712"/>
      <c r="CY35" s="713"/>
      <c r="CZ35" s="681">
        <v>0.7</v>
      </c>
      <c r="DA35" s="710"/>
      <c r="DB35" s="710"/>
      <c r="DC35" s="714"/>
      <c r="DD35" s="685">
        <v>209243</v>
      </c>
      <c r="DE35" s="712"/>
      <c r="DF35" s="712"/>
      <c r="DG35" s="712"/>
      <c r="DH35" s="712"/>
      <c r="DI35" s="712"/>
      <c r="DJ35" s="712"/>
      <c r="DK35" s="713"/>
      <c r="DL35" s="685">
        <v>195664</v>
      </c>
      <c r="DM35" s="712"/>
      <c r="DN35" s="712"/>
      <c r="DO35" s="712"/>
      <c r="DP35" s="712"/>
      <c r="DQ35" s="712"/>
      <c r="DR35" s="712"/>
      <c r="DS35" s="712"/>
      <c r="DT35" s="712"/>
      <c r="DU35" s="712"/>
      <c r="DV35" s="713"/>
      <c r="DW35" s="681">
        <v>0.6</v>
      </c>
      <c r="DX35" s="710"/>
      <c r="DY35" s="710"/>
      <c r="DZ35" s="710"/>
      <c r="EA35" s="710"/>
      <c r="EB35" s="710"/>
      <c r="EC35" s="711"/>
    </row>
    <row r="36" spans="2:133" ht="11.25" customHeight="1" x14ac:dyDescent="0.2">
      <c r="B36" s="673" t="s">
        <v>327</v>
      </c>
      <c r="C36" s="674"/>
      <c r="D36" s="674"/>
      <c r="E36" s="674"/>
      <c r="F36" s="674"/>
      <c r="G36" s="674"/>
      <c r="H36" s="674"/>
      <c r="I36" s="674"/>
      <c r="J36" s="674"/>
      <c r="K36" s="674"/>
      <c r="L36" s="674"/>
      <c r="M36" s="674"/>
      <c r="N36" s="674"/>
      <c r="O36" s="674"/>
      <c r="P36" s="674"/>
      <c r="Q36" s="675"/>
      <c r="R36" s="676" t="s">
        <v>128</v>
      </c>
      <c r="S36" s="677"/>
      <c r="T36" s="677"/>
      <c r="U36" s="677"/>
      <c r="V36" s="677"/>
      <c r="W36" s="677"/>
      <c r="X36" s="677"/>
      <c r="Y36" s="678"/>
      <c r="Z36" s="679" t="s">
        <v>128</v>
      </c>
      <c r="AA36" s="679"/>
      <c r="AB36" s="679"/>
      <c r="AC36" s="679"/>
      <c r="AD36" s="680" t="s">
        <v>128</v>
      </c>
      <c r="AE36" s="680"/>
      <c r="AF36" s="680"/>
      <c r="AG36" s="680"/>
      <c r="AH36" s="680"/>
      <c r="AI36" s="680"/>
      <c r="AJ36" s="680"/>
      <c r="AK36" s="680"/>
      <c r="AL36" s="681" t="s">
        <v>128</v>
      </c>
      <c r="AM36" s="682"/>
      <c r="AN36" s="682"/>
      <c r="AO36" s="683"/>
      <c r="AQ36" s="753" t="s">
        <v>328</v>
      </c>
      <c r="AR36" s="754"/>
      <c r="AS36" s="754"/>
      <c r="AT36" s="754"/>
      <c r="AU36" s="754"/>
      <c r="AV36" s="754"/>
      <c r="AW36" s="754"/>
      <c r="AX36" s="754"/>
      <c r="AY36" s="755"/>
      <c r="AZ36" s="676">
        <v>1295148</v>
      </c>
      <c r="BA36" s="677"/>
      <c r="BB36" s="677"/>
      <c r="BC36" s="677"/>
      <c r="BD36" s="712"/>
      <c r="BE36" s="712"/>
      <c r="BF36" s="735"/>
      <c r="BG36" s="691" t="s">
        <v>329</v>
      </c>
      <c r="BH36" s="692"/>
      <c r="BI36" s="692"/>
      <c r="BJ36" s="692"/>
      <c r="BK36" s="692"/>
      <c r="BL36" s="692"/>
      <c r="BM36" s="692"/>
      <c r="BN36" s="692"/>
      <c r="BO36" s="692"/>
      <c r="BP36" s="692"/>
      <c r="BQ36" s="692"/>
      <c r="BR36" s="692"/>
      <c r="BS36" s="692"/>
      <c r="BT36" s="692"/>
      <c r="BU36" s="693"/>
      <c r="BV36" s="676">
        <v>522653</v>
      </c>
      <c r="BW36" s="677"/>
      <c r="BX36" s="677"/>
      <c r="BY36" s="677"/>
      <c r="BZ36" s="677"/>
      <c r="CA36" s="677"/>
      <c r="CB36" s="686"/>
      <c r="CD36" s="691" t="s">
        <v>330</v>
      </c>
      <c r="CE36" s="692"/>
      <c r="CF36" s="692"/>
      <c r="CG36" s="692"/>
      <c r="CH36" s="692"/>
      <c r="CI36" s="692"/>
      <c r="CJ36" s="692"/>
      <c r="CK36" s="692"/>
      <c r="CL36" s="692"/>
      <c r="CM36" s="692"/>
      <c r="CN36" s="692"/>
      <c r="CO36" s="692"/>
      <c r="CP36" s="692"/>
      <c r="CQ36" s="693"/>
      <c r="CR36" s="676">
        <v>3245343</v>
      </c>
      <c r="CS36" s="677"/>
      <c r="CT36" s="677"/>
      <c r="CU36" s="677"/>
      <c r="CV36" s="677"/>
      <c r="CW36" s="677"/>
      <c r="CX36" s="677"/>
      <c r="CY36" s="678"/>
      <c r="CZ36" s="681">
        <v>5.7</v>
      </c>
      <c r="DA36" s="710"/>
      <c r="DB36" s="710"/>
      <c r="DC36" s="714"/>
      <c r="DD36" s="685">
        <v>2459007</v>
      </c>
      <c r="DE36" s="677"/>
      <c r="DF36" s="677"/>
      <c r="DG36" s="677"/>
      <c r="DH36" s="677"/>
      <c r="DI36" s="677"/>
      <c r="DJ36" s="677"/>
      <c r="DK36" s="678"/>
      <c r="DL36" s="685">
        <v>1677744</v>
      </c>
      <c r="DM36" s="677"/>
      <c r="DN36" s="677"/>
      <c r="DO36" s="677"/>
      <c r="DP36" s="677"/>
      <c r="DQ36" s="677"/>
      <c r="DR36" s="677"/>
      <c r="DS36" s="677"/>
      <c r="DT36" s="677"/>
      <c r="DU36" s="677"/>
      <c r="DV36" s="678"/>
      <c r="DW36" s="681">
        <v>5</v>
      </c>
      <c r="DX36" s="710"/>
      <c r="DY36" s="710"/>
      <c r="DZ36" s="710"/>
      <c r="EA36" s="710"/>
      <c r="EB36" s="710"/>
      <c r="EC36" s="711"/>
    </row>
    <row r="37" spans="2:133" ht="11.25" customHeight="1" x14ac:dyDescent="0.2">
      <c r="B37" s="673" t="s">
        <v>331</v>
      </c>
      <c r="C37" s="674"/>
      <c r="D37" s="674"/>
      <c r="E37" s="674"/>
      <c r="F37" s="674"/>
      <c r="G37" s="674"/>
      <c r="H37" s="674"/>
      <c r="I37" s="674"/>
      <c r="J37" s="674"/>
      <c r="K37" s="674"/>
      <c r="L37" s="674"/>
      <c r="M37" s="674"/>
      <c r="N37" s="674"/>
      <c r="O37" s="674"/>
      <c r="P37" s="674"/>
      <c r="Q37" s="675"/>
      <c r="R37" s="676">
        <v>1712151</v>
      </c>
      <c r="S37" s="677"/>
      <c r="T37" s="677"/>
      <c r="U37" s="677"/>
      <c r="V37" s="677"/>
      <c r="W37" s="677"/>
      <c r="X37" s="677"/>
      <c r="Y37" s="678"/>
      <c r="Z37" s="679">
        <v>2.9</v>
      </c>
      <c r="AA37" s="679"/>
      <c r="AB37" s="679"/>
      <c r="AC37" s="679"/>
      <c r="AD37" s="680" t="s">
        <v>128</v>
      </c>
      <c r="AE37" s="680"/>
      <c r="AF37" s="680"/>
      <c r="AG37" s="680"/>
      <c r="AH37" s="680"/>
      <c r="AI37" s="680"/>
      <c r="AJ37" s="680"/>
      <c r="AK37" s="680"/>
      <c r="AL37" s="681" t="s">
        <v>128</v>
      </c>
      <c r="AM37" s="682"/>
      <c r="AN37" s="682"/>
      <c r="AO37" s="683"/>
      <c r="AQ37" s="753" t="s">
        <v>332</v>
      </c>
      <c r="AR37" s="754"/>
      <c r="AS37" s="754"/>
      <c r="AT37" s="754"/>
      <c r="AU37" s="754"/>
      <c r="AV37" s="754"/>
      <c r="AW37" s="754"/>
      <c r="AX37" s="754"/>
      <c r="AY37" s="755"/>
      <c r="AZ37" s="676">
        <v>109439</v>
      </c>
      <c r="BA37" s="677"/>
      <c r="BB37" s="677"/>
      <c r="BC37" s="677"/>
      <c r="BD37" s="712"/>
      <c r="BE37" s="712"/>
      <c r="BF37" s="735"/>
      <c r="BG37" s="691" t="s">
        <v>333</v>
      </c>
      <c r="BH37" s="692"/>
      <c r="BI37" s="692"/>
      <c r="BJ37" s="692"/>
      <c r="BK37" s="692"/>
      <c r="BL37" s="692"/>
      <c r="BM37" s="692"/>
      <c r="BN37" s="692"/>
      <c r="BO37" s="692"/>
      <c r="BP37" s="692"/>
      <c r="BQ37" s="692"/>
      <c r="BR37" s="692"/>
      <c r="BS37" s="692"/>
      <c r="BT37" s="692"/>
      <c r="BU37" s="693"/>
      <c r="BV37" s="676">
        <v>18749</v>
      </c>
      <c r="BW37" s="677"/>
      <c r="BX37" s="677"/>
      <c r="BY37" s="677"/>
      <c r="BZ37" s="677"/>
      <c r="CA37" s="677"/>
      <c r="CB37" s="686"/>
      <c r="CD37" s="691" t="s">
        <v>334</v>
      </c>
      <c r="CE37" s="692"/>
      <c r="CF37" s="692"/>
      <c r="CG37" s="692"/>
      <c r="CH37" s="692"/>
      <c r="CI37" s="692"/>
      <c r="CJ37" s="692"/>
      <c r="CK37" s="692"/>
      <c r="CL37" s="692"/>
      <c r="CM37" s="692"/>
      <c r="CN37" s="692"/>
      <c r="CO37" s="692"/>
      <c r="CP37" s="692"/>
      <c r="CQ37" s="693"/>
      <c r="CR37" s="676">
        <v>12998</v>
      </c>
      <c r="CS37" s="712"/>
      <c r="CT37" s="712"/>
      <c r="CU37" s="712"/>
      <c r="CV37" s="712"/>
      <c r="CW37" s="712"/>
      <c r="CX37" s="712"/>
      <c r="CY37" s="713"/>
      <c r="CZ37" s="681">
        <v>0</v>
      </c>
      <c r="DA37" s="710"/>
      <c r="DB37" s="710"/>
      <c r="DC37" s="714"/>
      <c r="DD37" s="685">
        <v>12998</v>
      </c>
      <c r="DE37" s="712"/>
      <c r="DF37" s="712"/>
      <c r="DG37" s="712"/>
      <c r="DH37" s="712"/>
      <c r="DI37" s="712"/>
      <c r="DJ37" s="712"/>
      <c r="DK37" s="713"/>
      <c r="DL37" s="685">
        <v>11354</v>
      </c>
      <c r="DM37" s="712"/>
      <c r="DN37" s="712"/>
      <c r="DO37" s="712"/>
      <c r="DP37" s="712"/>
      <c r="DQ37" s="712"/>
      <c r="DR37" s="712"/>
      <c r="DS37" s="712"/>
      <c r="DT37" s="712"/>
      <c r="DU37" s="712"/>
      <c r="DV37" s="713"/>
      <c r="DW37" s="681">
        <v>0</v>
      </c>
      <c r="DX37" s="710"/>
      <c r="DY37" s="710"/>
      <c r="DZ37" s="710"/>
      <c r="EA37" s="710"/>
      <c r="EB37" s="710"/>
      <c r="EC37" s="711"/>
    </row>
    <row r="38" spans="2:133" ht="11.25" customHeight="1" x14ac:dyDescent="0.2">
      <c r="B38" s="721" t="s">
        <v>335</v>
      </c>
      <c r="C38" s="722"/>
      <c r="D38" s="722"/>
      <c r="E38" s="722"/>
      <c r="F38" s="722"/>
      <c r="G38" s="722"/>
      <c r="H38" s="722"/>
      <c r="I38" s="722"/>
      <c r="J38" s="722"/>
      <c r="K38" s="722"/>
      <c r="L38" s="722"/>
      <c r="M38" s="722"/>
      <c r="N38" s="722"/>
      <c r="O38" s="722"/>
      <c r="P38" s="722"/>
      <c r="Q38" s="723"/>
      <c r="R38" s="756">
        <v>59110203</v>
      </c>
      <c r="S38" s="757"/>
      <c r="T38" s="757"/>
      <c r="U38" s="757"/>
      <c r="V38" s="757"/>
      <c r="W38" s="757"/>
      <c r="X38" s="757"/>
      <c r="Y38" s="758"/>
      <c r="Z38" s="759">
        <v>100</v>
      </c>
      <c r="AA38" s="759"/>
      <c r="AB38" s="759"/>
      <c r="AC38" s="759"/>
      <c r="AD38" s="760">
        <v>31871163</v>
      </c>
      <c r="AE38" s="760"/>
      <c r="AF38" s="760"/>
      <c r="AG38" s="760"/>
      <c r="AH38" s="760"/>
      <c r="AI38" s="760"/>
      <c r="AJ38" s="760"/>
      <c r="AK38" s="760"/>
      <c r="AL38" s="761">
        <v>100</v>
      </c>
      <c r="AM38" s="747"/>
      <c r="AN38" s="747"/>
      <c r="AO38" s="762"/>
      <c r="AQ38" s="753" t="s">
        <v>336</v>
      </c>
      <c r="AR38" s="754"/>
      <c r="AS38" s="754"/>
      <c r="AT38" s="754"/>
      <c r="AU38" s="754"/>
      <c r="AV38" s="754"/>
      <c r="AW38" s="754"/>
      <c r="AX38" s="754"/>
      <c r="AY38" s="755"/>
      <c r="AZ38" s="676" t="s">
        <v>128</v>
      </c>
      <c r="BA38" s="677"/>
      <c r="BB38" s="677"/>
      <c r="BC38" s="677"/>
      <c r="BD38" s="712"/>
      <c r="BE38" s="712"/>
      <c r="BF38" s="735"/>
      <c r="BG38" s="691" t="s">
        <v>337</v>
      </c>
      <c r="BH38" s="692"/>
      <c r="BI38" s="692"/>
      <c r="BJ38" s="692"/>
      <c r="BK38" s="692"/>
      <c r="BL38" s="692"/>
      <c r="BM38" s="692"/>
      <c r="BN38" s="692"/>
      <c r="BO38" s="692"/>
      <c r="BP38" s="692"/>
      <c r="BQ38" s="692"/>
      <c r="BR38" s="692"/>
      <c r="BS38" s="692"/>
      <c r="BT38" s="692"/>
      <c r="BU38" s="693"/>
      <c r="BV38" s="676">
        <v>29193</v>
      </c>
      <c r="BW38" s="677"/>
      <c r="BX38" s="677"/>
      <c r="BY38" s="677"/>
      <c r="BZ38" s="677"/>
      <c r="CA38" s="677"/>
      <c r="CB38" s="686"/>
      <c r="CD38" s="691" t="s">
        <v>338</v>
      </c>
      <c r="CE38" s="692"/>
      <c r="CF38" s="692"/>
      <c r="CG38" s="692"/>
      <c r="CH38" s="692"/>
      <c r="CI38" s="692"/>
      <c r="CJ38" s="692"/>
      <c r="CK38" s="692"/>
      <c r="CL38" s="692"/>
      <c r="CM38" s="692"/>
      <c r="CN38" s="692"/>
      <c r="CO38" s="692"/>
      <c r="CP38" s="692"/>
      <c r="CQ38" s="693"/>
      <c r="CR38" s="676">
        <v>5707952</v>
      </c>
      <c r="CS38" s="677"/>
      <c r="CT38" s="677"/>
      <c r="CU38" s="677"/>
      <c r="CV38" s="677"/>
      <c r="CW38" s="677"/>
      <c r="CX38" s="677"/>
      <c r="CY38" s="678"/>
      <c r="CZ38" s="681">
        <v>9.9</v>
      </c>
      <c r="DA38" s="710"/>
      <c r="DB38" s="710"/>
      <c r="DC38" s="714"/>
      <c r="DD38" s="685">
        <v>4673172</v>
      </c>
      <c r="DE38" s="677"/>
      <c r="DF38" s="677"/>
      <c r="DG38" s="677"/>
      <c r="DH38" s="677"/>
      <c r="DI38" s="677"/>
      <c r="DJ38" s="677"/>
      <c r="DK38" s="678"/>
      <c r="DL38" s="685">
        <v>4189011</v>
      </c>
      <c r="DM38" s="677"/>
      <c r="DN38" s="677"/>
      <c r="DO38" s="677"/>
      <c r="DP38" s="677"/>
      <c r="DQ38" s="677"/>
      <c r="DR38" s="677"/>
      <c r="DS38" s="677"/>
      <c r="DT38" s="677"/>
      <c r="DU38" s="677"/>
      <c r="DV38" s="678"/>
      <c r="DW38" s="681">
        <v>12.5</v>
      </c>
      <c r="DX38" s="710"/>
      <c r="DY38" s="710"/>
      <c r="DZ38" s="710"/>
      <c r="EA38" s="710"/>
      <c r="EB38" s="710"/>
      <c r="EC38" s="711"/>
    </row>
    <row r="39" spans="2:133" ht="11.25" customHeight="1" x14ac:dyDescent="0.2">
      <c r="AQ39" s="753" t="s">
        <v>339</v>
      </c>
      <c r="AR39" s="754"/>
      <c r="AS39" s="754"/>
      <c r="AT39" s="754"/>
      <c r="AU39" s="754"/>
      <c r="AV39" s="754"/>
      <c r="AW39" s="754"/>
      <c r="AX39" s="754"/>
      <c r="AY39" s="755"/>
      <c r="AZ39" s="676" t="s">
        <v>178</v>
      </c>
      <c r="BA39" s="677"/>
      <c r="BB39" s="677"/>
      <c r="BC39" s="677"/>
      <c r="BD39" s="712"/>
      <c r="BE39" s="712"/>
      <c r="BF39" s="735"/>
      <c r="BG39" s="767" t="s">
        <v>340</v>
      </c>
      <c r="BH39" s="768"/>
      <c r="BI39" s="768"/>
      <c r="BJ39" s="768"/>
      <c r="BK39" s="768"/>
      <c r="BL39" s="229"/>
      <c r="BM39" s="692" t="s">
        <v>341</v>
      </c>
      <c r="BN39" s="692"/>
      <c r="BO39" s="692"/>
      <c r="BP39" s="692"/>
      <c r="BQ39" s="692"/>
      <c r="BR39" s="692"/>
      <c r="BS39" s="692"/>
      <c r="BT39" s="692"/>
      <c r="BU39" s="693"/>
      <c r="BV39" s="676">
        <v>92</v>
      </c>
      <c r="BW39" s="677"/>
      <c r="BX39" s="677"/>
      <c r="BY39" s="677"/>
      <c r="BZ39" s="677"/>
      <c r="CA39" s="677"/>
      <c r="CB39" s="686"/>
      <c r="CD39" s="691" t="s">
        <v>342</v>
      </c>
      <c r="CE39" s="692"/>
      <c r="CF39" s="692"/>
      <c r="CG39" s="692"/>
      <c r="CH39" s="692"/>
      <c r="CI39" s="692"/>
      <c r="CJ39" s="692"/>
      <c r="CK39" s="692"/>
      <c r="CL39" s="692"/>
      <c r="CM39" s="692"/>
      <c r="CN39" s="692"/>
      <c r="CO39" s="692"/>
      <c r="CP39" s="692"/>
      <c r="CQ39" s="693"/>
      <c r="CR39" s="676">
        <v>1519601</v>
      </c>
      <c r="CS39" s="712"/>
      <c r="CT39" s="712"/>
      <c r="CU39" s="712"/>
      <c r="CV39" s="712"/>
      <c r="CW39" s="712"/>
      <c r="CX39" s="712"/>
      <c r="CY39" s="713"/>
      <c r="CZ39" s="681">
        <v>2.6</v>
      </c>
      <c r="DA39" s="710"/>
      <c r="DB39" s="710"/>
      <c r="DC39" s="714"/>
      <c r="DD39" s="685">
        <v>1290551</v>
      </c>
      <c r="DE39" s="712"/>
      <c r="DF39" s="712"/>
      <c r="DG39" s="712"/>
      <c r="DH39" s="712"/>
      <c r="DI39" s="712"/>
      <c r="DJ39" s="712"/>
      <c r="DK39" s="713"/>
      <c r="DL39" s="685" t="s">
        <v>178</v>
      </c>
      <c r="DM39" s="712"/>
      <c r="DN39" s="712"/>
      <c r="DO39" s="712"/>
      <c r="DP39" s="712"/>
      <c r="DQ39" s="712"/>
      <c r="DR39" s="712"/>
      <c r="DS39" s="712"/>
      <c r="DT39" s="712"/>
      <c r="DU39" s="712"/>
      <c r="DV39" s="713"/>
      <c r="DW39" s="681" t="s">
        <v>178</v>
      </c>
      <c r="DX39" s="710"/>
      <c r="DY39" s="710"/>
      <c r="DZ39" s="710"/>
      <c r="EA39" s="710"/>
      <c r="EB39" s="710"/>
      <c r="EC39" s="711"/>
    </row>
    <row r="40" spans="2:133" ht="11.25" customHeight="1" x14ac:dyDescent="0.2">
      <c r="AQ40" s="753" t="s">
        <v>343</v>
      </c>
      <c r="AR40" s="754"/>
      <c r="AS40" s="754"/>
      <c r="AT40" s="754"/>
      <c r="AU40" s="754"/>
      <c r="AV40" s="754"/>
      <c r="AW40" s="754"/>
      <c r="AX40" s="754"/>
      <c r="AY40" s="755"/>
      <c r="AZ40" s="676">
        <v>1480412</v>
      </c>
      <c r="BA40" s="677"/>
      <c r="BB40" s="677"/>
      <c r="BC40" s="677"/>
      <c r="BD40" s="712"/>
      <c r="BE40" s="712"/>
      <c r="BF40" s="735"/>
      <c r="BG40" s="767"/>
      <c r="BH40" s="768"/>
      <c r="BI40" s="768"/>
      <c r="BJ40" s="768"/>
      <c r="BK40" s="768"/>
      <c r="BL40" s="229"/>
      <c r="BM40" s="692" t="s">
        <v>344</v>
      </c>
      <c r="BN40" s="692"/>
      <c r="BO40" s="692"/>
      <c r="BP40" s="692"/>
      <c r="BQ40" s="692"/>
      <c r="BR40" s="692"/>
      <c r="BS40" s="692"/>
      <c r="BT40" s="692"/>
      <c r="BU40" s="693"/>
      <c r="BV40" s="676" t="s">
        <v>128</v>
      </c>
      <c r="BW40" s="677"/>
      <c r="BX40" s="677"/>
      <c r="BY40" s="677"/>
      <c r="BZ40" s="677"/>
      <c r="CA40" s="677"/>
      <c r="CB40" s="686"/>
      <c r="CD40" s="691" t="s">
        <v>345</v>
      </c>
      <c r="CE40" s="692"/>
      <c r="CF40" s="692"/>
      <c r="CG40" s="692"/>
      <c r="CH40" s="692"/>
      <c r="CI40" s="692"/>
      <c r="CJ40" s="692"/>
      <c r="CK40" s="692"/>
      <c r="CL40" s="692"/>
      <c r="CM40" s="692"/>
      <c r="CN40" s="692"/>
      <c r="CO40" s="692"/>
      <c r="CP40" s="692"/>
      <c r="CQ40" s="693"/>
      <c r="CR40" s="676">
        <v>1521709</v>
      </c>
      <c r="CS40" s="677"/>
      <c r="CT40" s="677"/>
      <c r="CU40" s="677"/>
      <c r="CV40" s="677"/>
      <c r="CW40" s="677"/>
      <c r="CX40" s="677"/>
      <c r="CY40" s="678"/>
      <c r="CZ40" s="681">
        <v>2.7</v>
      </c>
      <c r="DA40" s="710"/>
      <c r="DB40" s="710"/>
      <c r="DC40" s="714"/>
      <c r="DD40" s="685">
        <v>373439</v>
      </c>
      <c r="DE40" s="677"/>
      <c r="DF40" s="677"/>
      <c r="DG40" s="677"/>
      <c r="DH40" s="677"/>
      <c r="DI40" s="677"/>
      <c r="DJ40" s="677"/>
      <c r="DK40" s="678"/>
      <c r="DL40" s="685">
        <v>78129</v>
      </c>
      <c r="DM40" s="677"/>
      <c r="DN40" s="677"/>
      <c r="DO40" s="677"/>
      <c r="DP40" s="677"/>
      <c r="DQ40" s="677"/>
      <c r="DR40" s="677"/>
      <c r="DS40" s="677"/>
      <c r="DT40" s="677"/>
      <c r="DU40" s="677"/>
      <c r="DV40" s="678"/>
      <c r="DW40" s="681">
        <v>0.2</v>
      </c>
      <c r="DX40" s="710"/>
      <c r="DY40" s="710"/>
      <c r="DZ40" s="710"/>
      <c r="EA40" s="710"/>
      <c r="EB40" s="710"/>
      <c r="EC40" s="711"/>
    </row>
    <row r="41" spans="2:133" ht="11.25" customHeight="1" x14ac:dyDescent="0.2">
      <c r="AQ41" s="763" t="s">
        <v>346</v>
      </c>
      <c r="AR41" s="764"/>
      <c r="AS41" s="764"/>
      <c r="AT41" s="764"/>
      <c r="AU41" s="764"/>
      <c r="AV41" s="764"/>
      <c r="AW41" s="764"/>
      <c r="AX41" s="764"/>
      <c r="AY41" s="765"/>
      <c r="AZ41" s="756">
        <v>4227540</v>
      </c>
      <c r="BA41" s="757"/>
      <c r="BB41" s="757"/>
      <c r="BC41" s="757"/>
      <c r="BD41" s="746"/>
      <c r="BE41" s="746"/>
      <c r="BF41" s="748"/>
      <c r="BG41" s="769"/>
      <c r="BH41" s="770"/>
      <c r="BI41" s="770"/>
      <c r="BJ41" s="770"/>
      <c r="BK41" s="770"/>
      <c r="BL41" s="230"/>
      <c r="BM41" s="701" t="s">
        <v>347</v>
      </c>
      <c r="BN41" s="701"/>
      <c r="BO41" s="701"/>
      <c r="BP41" s="701"/>
      <c r="BQ41" s="701"/>
      <c r="BR41" s="701"/>
      <c r="BS41" s="701"/>
      <c r="BT41" s="701"/>
      <c r="BU41" s="702"/>
      <c r="BV41" s="756">
        <v>330</v>
      </c>
      <c r="BW41" s="757"/>
      <c r="BX41" s="757"/>
      <c r="BY41" s="757"/>
      <c r="BZ41" s="757"/>
      <c r="CA41" s="757"/>
      <c r="CB41" s="766"/>
      <c r="CD41" s="691" t="s">
        <v>348</v>
      </c>
      <c r="CE41" s="692"/>
      <c r="CF41" s="692"/>
      <c r="CG41" s="692"/>
      <c r="CH41" s="692"/>
      <c r="CI41" s="692"/>
      <c r="CJ41" s="692"/>
      <c r="CK41" s="692"/>
      <c r="CL41" s="692"/>
      <c r="CM41" s="692"/>
      <c r="CN41" s="692"/>
      <c r="CO41" s="692"/>
      <c r="CP41" s="692"/>
      <c r="CQ41" s="693"/>
      <c r="CR41" s="676" t="s">
        <v>128</v>
      </c>
      <c r="CS41" s="712"/>
      <c r="CT41" s="712"/>
      <c r="CU41" s="712"/>
      <c r="CV41" s="712"/>
      <c r="CW41" s="712"/>
      <c r="CX41" s="712"/>
      <c r="CY41" s="713"/>
      <c r="CZ41" s="681" t="s">
        <v>178</v>
      </c>
      <c r="DA41" s="710"/>
      <c r="DB41" s="710"/>
      <c r="DC41" s="714"/>
      <c r="DD41" s="685" t="s">
        <v>128</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2">
      <c r="B42" s="223" t="s">
        <v>349</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350</v>
      </c>
      <c r="CE42" s="674"/>
      <c r="CF42" s="674"/>
      <c r="CG42" s="674"/>
      <c r="CH42" s="674"/>
      <c r="CI42" s="674"/>
      <c r="CJ42" s="674"/>
      <c r="CK42" s="674"/>
      <c r="CL42" s="674"/>
      <c r="CM42" s="674"/>
      <c r="CN42" s="674"/>
      <c r="CO42" s="674"/>
      <c r="CP42" s="674"/>
      <c r="CQ42" s="675"/>
      <c r="CR42" s="676">
        <v>6329685</v>
      </c>
      <c r="CS42" s="677"/>
      <c r="CT42" s="677"/>
      <c r="CU42" s="677"/>
      <c r="CV42" s="677"/>
      <c r="CW42" s="677"/>
      <c r="CX42" s="677"/>
      <c r="CY42" s="678"/>
      <c r="CZ42" s="681">
        <v>11</v>
      </c>
      <c r="DA42" s="682"/>
      <c r="DB42" s="682"/>
      <c r="DC42" s="777"/>
      <c r="DD42" s="685">
        <v>1405735</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2">
      <c r="B43" s="233" t="s">
        <v>351</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352</v>
      </c>
      <c r="CE43" s="674"/>
      <c r="CF43" s="674"/>
      <c r="CG43" s="674"/>
      <c r="CH43" s="674"/>
      <c r="CI43" s="674"/>
      <c r="CJ43" s="674"/>
      <c r="CK43" s="674"/>
      <c r="CL43" s="674"/>
      <c r="CM43" s="674"/>
      <c r="CN43" s="674"/>
      <c r="CO43" s="674"/>
      <c r="CP43" s="674"/>
      <c r="CQ43" s="675"/>
      <c r="CR43" s="676">
        <v>143583</v>
      </c>
      <c r="CS43" s="712"/>
      <c r="CT43" s="712"/>
      <c r="CU43" s="712"/>
      <c r="CV43" s="712"/>
      <c r="CW43" s="712"/>
      <c r="CX43" s="712"/>
      <c r="CY43" s="713"/>
      <c r="CZ43" s="681">
        <v>0.3</v>
      </c>
      <c r="DA43" s="710"/>
      <c r="DB43" s="710"/>
      <c r="DC43" s="714"/>
      <c r="DD43" s="685">
        <v>143583</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2">
      <c r="B44" s="234" t="s">
        <v>353</v>
      </c>
      <c r="CD44" s="788" t="s">
        <v>305</v>
      </c>
      <c r="CE44" s="789"/>
      <c r="CF44" s="673" t="s">
        <v>354</v>
      </c>
      <c r="CG44" s="674"/>
      <c r="CH44" s="674"/>
      <c r="CI44" s="674"/>
      <c r="CJ44" s="674"/>
      <c r="CK44" s="674"/>
      <c r="CL44" s="674"/>
      <c r="CM44" s="674"/>
      <c r="CN44" s="674"/>
      <c r="CO44" s="674"/>
      <c r="CP44" s="674"/>
      <c r="CQ44" s="675"/>
      <c r="CR44" s="676">
        <v>5910416</v>
      </c>
      <c r="CS44" s="677"/>
      <c r="CT44" s="677"/>
      <c r="CU44" s="677"/>
      <c r="CV44" s="677"/>
      <c r="CW44" s="677"/>
      <c r="CX44" s="677"/>
      <c r="CY44" s="678"/>
      <c r="CZ44" s="681">
        <v>10.3</v>
      </c>
      <c r="DA44" s="682"/>
      <c r="DB44" s="682"/>
      <c r="DC44" s="777"/>
      <c r="DD44" s="685">
        <v>1248241</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2">
      <c r="CD45" s="790"/>
      <c r="CE45" s="791"/>
      <c r="CF45" s="673" t="s">
        <v>355</v>
      </c>
      <c r="CG45" s="674"/>
      <c r="CH45" s="674"/>
      <c r="CI45" s="674"/>
      <c r="CJ45" s="674"/>
      <c r="CK45" s="674"/>
      <c r="CL45" s="674"/>
      <c r="CM45" s="674"/>
      <c r="CN45" s="674"/>
      <c r="CO45" s="674"/>
      <c r="CP45" s="674"/>
      <c r="CQ45" s="675"/>
      <c r="CR45" s="676">
        <v>3611295</v>
      </c>
      <c r="CS45" s="712"/>
      <c r="CT45" s="712"/>
      <c r="CU45" s="712"/>
      <c r="CV45" s="712"/>
      <c r="CW45" s="712"/>
      <c r="CX45" s="712"/>
      <c r="CY45" s="713"/>
      <c r="CZ45" s="681">
        <v>6.3</v>
      </c>
      <c r="DA45" s="710"/>
      <c r="DB45" s="710"/>
      <c r="DC45" s="714"/>
      <c r="DD45" s="685">
        <v>203773</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2">
      <c r="CD46" s="790"/>
      <c r="CE46" s="791"/>
      <c r="CF46" s="673" t="s">
        <v>356</v>
      </c>
      <c r="CG46" s="674"/>
      <c r="CH46" s="674"/>
      <c r="CI46" s="674"/>
      <c r="CJ46" s="674"/>
      <c r="CK46" s="674"/>
      <c r="CL46" s="674"/>
      <c r="CM46" s="674"/>
      <c r="CN46" s="674"/>
      <c r="CO46" s="674"/>
      <c r="CP46" s="674"/>
      <c r="CQ46" s="675"/>
      <c r="CR46" s="676">
        <v>2178178</v>
      </c>
      <c r="CS46" s="677"/>
      <c r="CT46" s="677"/>
      <c r="CU46" s="677"/>
      <c r="CV46" s="677"/>
      <c r="CW46" s="677"/>
      <c r="CX46" s="677"/>
      <c r="CY46" s="678"/>
      <c r="CZ46" s="681">
        <v>3.8</v>
      </c>
      <c r="DA46" s="682"/>
      <c r="DB46" s="682"/>
      <c r="DC46" s="777"/>
      <c r="DD46" s="685">
        <v>1029406</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2">
      <c r="CD47" s="790"/>
      <c r="CE47" s="791"/>
      <c r="CF47" s="673" t="s">
        <v>357</v>
      </c>
      <c r="CG47" s="674"/>
      <c r="CH47" s="674"/>
      <c r="CI47" s="674"/>
      <c r="CJ47" s="674"/>
      <c r="CK47" s="674"/>
      <c r="CL47" s="674"/>
      <c r="CM47" s="674"/>
      <c r="CN47" s="674"/>
      <c r="CO47" s="674"/>
      <c r="CP47" s="674"/>
      <c r="CQ47" s="675"/>
      <c r="CR47" s="676">
        <v>419269</v>
      </c>
      <c r="CS47" s="712"/>
      <c r="CT47" s="712"/>
      <c r="CU47" s="712"/>
      <c r="CV47" s="712"/>
      <c r="CW47" s="712"/>
      <c r="CX47" s="712"/>
      <c r="CY47" s="713"/>
      <c r="CZ47" s="681">
        <v>0.7</v>
      </c>
      <c r="DA47" s="710"/>
      <c r="DB47" s="710"/>
      <c r="DC47" s="714"/>
      <c r="DD47" s="685">
        <v>157494</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ht="10.8" x14ac:dyDescent="0.2">
      <c r="CD48" s="792"/>
      <c r="CE48" s="793"/>
      <c r="CF48" s="673" t="s">
        <v>358</v>
      </c>
      <c r="CG48" s="674"/>
      <c r="CH48" s="674"/>
      <c r="CI48" s="674"/>
      <c r="CJ48" s="674"/>
      <c r="CK48" s="674"/>
      <c r="CL48" s="674"/>
      <c r="CM48" s="674"/>
      <c r="CN48" s="674"/>
      <c r="CO48" s="674"/>
      <c r="CP48" s="674"/>
      <c r="CQ48" s="675"/>
      <c r="CR48" s="676" t="s">
        <v>128</v>
      </c>
      <c r="CS48" s="677"/>
      <c r="CT48" s="677"/>
      <c r="CU48" s="677"/>
      <c r="CV48" s="677"/>
      <c r="CW48" s="677"/>
      <c r="CX48" s="677"/>
      <c r="CY48" s="678"/>
      <c r="CZ48" s="681" t="s">
        <v>128</v>
      </c>
      <c r="DA48" s="682"/>
      <c r="DB48" s="682"/>
      <c r="DC48" s="777"/>
      <c r="DD48" s="685" t="s">
        <v>128</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2">
      <c r="CD49" s="721" t="s">
        <v>359</v>
      </c>
      <c r="CE49" s="722"/>
      <c r="CF49" s="722"/>
      <c r="CG49" s="722"/>
      <c r="CH49" s="722"/>
      <c r="CI49" s="722"/>
      <c r="CJ49" s="722"/>
      <c r="CK49" s="722"/>
      <c r="CL49" s="722"/>
      <c r="CM49" s="722"/>
      <c r="CN49" s="722"/>
      <c r="CO49" s="722"/>
      <c r="CP49" s="722"/>
      <c r="CQ49" s="723"/>
      <c r="CR49" s="756">
        <v>57396804</v>
      </c>
      <c r="CS49" s="746"/>
      <c r="CT49" s="746"/>
      <c r="CU49" s="746"/>
      <c r="CV49" s="746"/>
      <c r="CW49" s="746"/>
      <c r="CX49" s="746"/>
      <c r="CY49" s="778"/>
      <c r="CZ49" s="761">
        <v>100</v>
      </c>
      <c r="DA49" s="779"/>
      <c r="DB49" s="779"/>
      <c r="DC49" s="780"/>
      <c r="DD49" s="781">
        <v>35666906</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t="10.8" hidden="1" x14ac:dyDescent="0.2"/>
    <row r="51" spans="82:133" ht="10.8" hidden="1" x14ac:dyDescent="0.2"/>
    <row r="52" spans="82:133" ht="10.8" hidden="1" x14ac:dyDescent="0.2"/>
    <row r="53" spans="82:133" ht="10.8" hidden="1" x14ac:dyDescent="0.2"/>
  </sheetData>
  <sheetProtection algorithmName="SHA-512" hashValue="5ZzLVtaELSbGP/muojG2mf36pySE7U2fnfRo71ECUIKaHAUTtQy3C3TOgCUhq+C2TZe1BFUhmYkVAsZhSHU7JQ==" saltValue="IiGLEWApybU0UukUeqJ/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3" customWidth="1"/>
    <col min="131" max="131" width="1.66406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360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361</v>
      </c>
      <c r="DK2" s="824"/>
      <c r="DL2" s="824"/>
      <c r="DM2" s="824"/>
      <c r="DN2" s="824"/>
      <c r="DO2" s="825"/>
      <c r="DP2" s="243"/>
      <c r="DQ2" s="823" t="s">
        <v>362</v>
      </c>
      <c r="DR2" s="824"/>
      <c r="DS2" s="824"/>
      <c r="DT2" s="824"/>
      <c r="DU2" s="824"/>
      <c r="DV2" s="824"/>
      <c r="DW2" s="824"/>
      <c r="DX2" s="824"/>
      <c r="DY2" s="824"/>
      <c r="DZ2" s="825"/>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826" t="s">
        <v>363</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364</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817" t="s">
        <v>365</v>
      </c>
      <c r="B5" s="818"/>
      <c r="C5" s="818"/>
      <c r="D5" s="818"/>
      <c r="E5" s="818"/>
      <c r="F5" s="818"/>
      <c r="G5" s="818"/>
      <c r="H5" s="818"/>
      <c r="I5" s="818"/>
      <c r="J5" s="818"/>
      <c r="K5" s="818"/>
      <c r="L5" s="818"/>
      <c r="M5" s="818"/>
      <c r="N5" s="818"/>
      <c r="O5" s="818"/>
      <c r="P5" s="819"/>
      <c r="Q5" s="794" t="s">
        <v>366</v>
      </c>
      <c r="R5" s="795"/>
      <c r="S5" s="795"/>
      <c r="T5" s="795"/>
      <c r="U5" s="796"/>
      <c r="V5" s="794" t="s">
        <v>367</v>
      </c>
      <c r="W5" s="795"/>
      <c r="X5" s="795"/>
      <c r="Y5" s="795"/>
      <c r="Z5" s="796"/>
      <c r="AA5" s="794" t="s">
        <v>368</v>
      </c>
      <c r="AB5" s="795"/>
      <c r="AC5" s="795"/>
      <c r="AD5" s="795"/>
      <c r="AE5" s="795"/>
      <c r="AF5" s="827" t="s">
        <v>369</v>
      </c>
      <c r="AG5" s="795"/>
      <c r="AH5" s="795"/>
      <c r="AI5" s="795"/>
      <c r="AJ5" s="806"/>
      <c r="AK5" s="795" t="s">
        <v>370</v>
      </c>
      <c r="AL5" s="795"/>
      <c r="AM5" s="795"/>
      <c r="AN5" s="795"/>
      <c r="AO5" s="796"/>
      <c r="AP5" s="794" t="s">
        <v>371</v>
      </c>
      <c r="AQ5" s="795"/>
      <c r="AR5" s="795"/>
      <c r="AS5" s="795"/>
      <c r="AT5" s="796"/>
      <c r="AU5" s="794" t="s">
        <v>372</v>
      </c>
      <c r="AV5" s="795"/>
      <c r="AW5" s="795"/>
      <c r="AX5" s="795"/>
      <c r="AY5" s="806"/>
      <c r="AZ5" s="250"/>
      <c r="BA5" s="250"/>
      <c r="BB5" s="250"/>
      <c r="BC5" s="250"/>
      <c r="BD5" s="250"/>
      <c r="BE5" s="251"/>
      <c r="BF5" s="251"/>
      <c r="BG5" s="251"/>
      <c r="BH5" s="251"/>
      <c r="BI5" s="251"/>
      <c r="BJ5" s="251"/>
      <c r="BK5" s="251"/>
      <c r="BL5" s="251"/>
      <c r="BM5" s="251"/>
      <c r="BN5" s="251"/>
      <c r="BO5" s="251"/>
      <c r="BP5" s="251"/>
      <c r="BQ5" s="817" t="s">
        <v>373</v>
      </c>
      <c r="BR5" s="818"/>
      <c r="BS5" s="818"/>
      <c r="BT5" s="818"/>
      <c r="BU5" s="818"/>
      <c r="BV5" s="818"/>
      <c r="BW5" s="818"/>
      <c r="BX5" s="818"/>
      <c r="BY5" s="818"/>
      <c r="BZ5" s="818"/>
      <c r="CA5" s="818"/>
      <c r="CB5" s="818"/>
      <c r="CC5" s="818"/>
      <c r="CD5" s="818"/>
      <c r="CE5" s="818"/>
      <c r="CF5" s="818"/>
      <c r="CG5" s="819"/>
      <c r="CH5" s="794" t="s">
        <v>374</v>
      </c>
      <c r="CI5" s="795"/>
      <c r="CJ5" s="795"/>
      <c r="CK5" s="795"/>
      <c r="CL5" s="796"/>
      <c r="CM5" s="794" t="s">
        <v>375</v>
      </c>
      <c r="CN5" s="795"/>
      <c r="CO5" s="795"/>
      <c r="CP5" s="795"/>
      <c r="CQ5" s="796"/>
      <c r="CR5" s="794" t="s">
        <v>376</v>
      </c>
      <c r="CS5" s="795"/>
      <c r="CT5" s="795"/>
      <c r="CU5" s="795"/>
      <c r="CV5" s="796"/>
      <c r="CW5" s="794" t="s">
        <v>377</v>
      </c>
      <c r="CX5" s="795"/>
      <c r="CY5" s="795"/>
      <c r="CZ5" s="795"/>
      <c r="DA5" s="796"/>
      <c r="DB5" s="794" t="s">
        <v>378</v>
      </c>
      <c r="DC5" s="795"/>
      <c r="DD5" s="795"/>
      <c r="DE5" s="795"/>
      <c r="DF5" s="796"/>
      <c r="DG5" s="800" t="s">
        <v>379</v>
      </c>
      <c r="DH5" s="801"/>
      <c r="DI5" s="801"/>
      <c r="DJ5" s="801"/>
      <c r="DK5" s="802"/>
      <c r="DL5" s="800" t="s">
        <v>380</v>
      </c>
      <c r="DM5" s="801"/>
      <c r="DN5" s="801"/>
      <c r="DO5" s="801"/>
      <c r="DP5" s="802"/>
      <c r="DQ5" s="794" t="s">
        <v>381</v>
      </c>
      <c r="DR5" s="795"/>
      <c r="DS5" s="795"/>
      <c r="DT5" s="795"/>
      <c r="DU5" s="796"/>
      <c r="DV5" s="794" t="s">
        <v>372</v>
      </c>
      <c r="DW5" s="795"/>
      <c r="DX5" s="795"/>
      <c r="DY5" s="795"/>
      <c r="DZ5" s="806"/>
      <c r="EA5" s="248"/>
    </row>
    <row r="6" spans="1:131" s="249" customFormat="1" ht="26.25" customHeight="1" thickBot="1" x14ac:dyDescent="0.25">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2">
      <c r="A7" s="252">
        <v>1</v>
      </c>
      <c r="B7" s="808" t="s">
        <v>382</v>
      </c>
      <c r="C7" s="809"/>
      <c r="D7" s="809"/>
      <c r="E7" s="809"/>
      <c r="F7" s="809"/>
      <c r="G7" s="809"/>
      <c r="H7" s="809"/>
      <c r="I7" s="809"/>
      <c r="J7" s="809"/>
      <c r="K7" s="809"/>
      <c r="L7" s="809"/>
      <c r="M7" s="809"/>
      <c r="N7" s="809"/>
      <c r="O7" s="809"/>
      <c r="P7" s="810"/>
      <c r="Q7" s="811">
        <v>59716</v>
      </c>
      <c r="R7" s="812"/>
      <c r="S7" s="812"/>
      <c r="T7" s="812"/>
      <c r="U7" s="812"/>
      <c r="V7" s="812">
        <v>58003</v>
      </c>
      <c r="W7" s="812"/>
      <c r="X7" s="812"/>
      <c r="Y7" s="812"/>
      <c r="Z7" s="812"/>
      <c r="AA7" s="812">
        <v>1713</v>
      </c>
      <c r="AB7" s="812"/>
      <c r="AC7" s="812"/>
      <c r="AD7" s="812"/>
      <c r="AE7" s="813"/>
      <c r="AF7" s="814">
        <v>1347</v>
      </c>
      <c r="AG7" s="815"/>
      <c r="AH7" s="815"/>
      <c r="AI7" s="815"/>
      <c r="AJ7" s="816"/>
      <c r="AK7" s="851" t="s">
        <v>589</v>
      </c>
      <c r="AL7" s="852"/>
      <c r="AM7" s="852"/>
      <c r="AN7" s="852"/>
      <c r="AO7" s="852"/>
      <c r="AP7" s="852">
        <v>57157</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c r="BS7" s="855" t="s">
        <v>598</v>
      </c>
      <c r="BT7" s="856"/>
      <c r="BU7" s="856"/>
      <c r="BV7" s="856"/>
      <c r="BW7" s="856"/>
      <c r="BX7" s="856"/>
      <c r="BY7" s="856"/>
      <c r="BZ7" s="856"/>
      <c r="CA7" s="856"/>
      <c r="CB7" s="856"/>
      <c r="CC7" s="856"/>
      <c r="CD7" s="856"/>
      <c r="CE7" s="856"/>
      <c r="CF7" s="856"/>
      <c r="CG7" s="857"/>
      <c r="CH7" s="848">
        <v>2</v>
      </c>
      <c r="CI7" s="849"/>
      <c r="CJ7" s="849"/>
      <c r="CK7" s="849"/>
      <c r="CL7" s="850"/>
      <c r="CM7" s="848">
        <v>102</v>
      </c>
      <c r="CN7" s="849"/>
      <c r="CO7" s="849"/>
      <c r="CP7" s="849"/>
      <c r="CQ7" s="850"/>
      <c r="CR7" s="848">
        <v>30</v>
      </c>
      <c r="CS7" s="849"/>
      <c r="CT7" s="849"/>
      <c r="CU7" s="849"/>
      <c r="CV7" s="850"/>
      <c r="CW7" s="848" t="s">
        <v>612</v>
      </c>
      <c r="CX7" s="849"/>
      <c r="CY7" s="849"/>
      <c r="CZ7" s="849"/>
      <c r="DA7" s="850"/>
      <c r="DB7" s="848" t="s">
        <v>612</v>
      </c>
      <c r="DC7" s="849"/>
      <c r="DD7" s="849"/>
      <c r="DE7" s="849"/>
      <c r="DF7" s="850"/>
      <c r="DG7" s="848" t="s">
        <v>612</v>
      </c>
      <c r="DH7" s="849"/>
      <c r="DI7" s="849"/>
      <c r="DJ7" s="849"/>
      <c r="DK7" s="850"/>
      <c r="DL7" s="848" t="s">
        <v>612</v>
      </c>
      <c r="DM7" s="849"/>
      <c r="DN7" s="849"/>
      <c r="DO7" s="849"/>
      <c r="DP7" s="850"/>
      <c r="DQ7" s="848" t="s">
        <v>612</v>
      </c>
      <c r="DR7" s="849"/>
      <c r="DS7" s="849"/>
      <c r="DT7" s="849"/>
      <c r="DU7" s="850"/>
      <c r="DV7" s="829"/>
      <c r="DW7" s="830"/>
      <c r="DX7" s="830"/>
      <c r="DY7" s="830"/>
      <c r="DZ7" s="831"/>
      <c r="EA7" s="248"/>
    </row>
    <row r="8" spans="1:131" s="249" customFormat="1" ht="26.25" customHeight="1" x14ac:dyDescent="0.2">
      <c r="A8" s="255">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613</v>
      </c>
      <c r="BT8" s="846"/>
      <c r="BU8" s="846"/>
      <c r="BV8" s="846"/>
      <c r="BW8" s="846"/>
      <c r="BX8" s="846"/>
      <c r="BY8" s="846"/>
      <c r="BZ8" s="846"/>
      <c r="CA8" s="846"/>
      <c r="CB8" s="846"/>
      <c r="CC8" s="846"/>
      <c r="CD8" s="846"/>
      <c r="CE8" s="846"/>
      <c r="CF8" s="846"/>
      <c r="CG8" s="847"/>
      <c r="CH8" s="858">
        <v>-3</v>
      </c>
      <c r="CI8" s="859"/>
      <c r="CJ8" s="859"/>
      <c r="CK8" s="859"/>
      <c r="CL8" s="860"/>
      <c r="CM8" s="858">
        <v>47</v>
      </c>
      <c r="CN8" s="859"/>
      <c r="CO8" s="859"/>
      <c r="CP8" s="859"/>
      <c r="CQ8" s="860"/>
      <c r="CR8" s="858">
        <v>19</v>
      </c>
      <c r="CS8" s="859"/>
      <c r="CT8" s="859"/>
      <c r="CU8" s="859"/>
      <c r="CV8" s="860"/>
      <c r="CW8" s="858">
        <v>65</v>
      </c>
      <c r="CX8" s="859"/>
      <c r="CY8" s="859"/>
      <c r="CZ8" s="859"/>
      <c r="DA8" s="860"/>
      <c r="DB8" s="858" t="s">
        <v>612</v>
      </c>
      <c r="DC8" s="859"/>
      <c r="DD8" s="859"/>
      <c r="DE8" s="859"/>
      <c r="DF8" s="860"/>
      <c r="DG8" s="858" t="s">
        <v>612</v>
      </c>
      <c r="DH8" s="859"/>
      <c r="DI8" s="859"/>
      <c r="DJ8" s="859"/>
      <c r="DK8" s="860"/>
      <c r="DL8" s="858" t="s">
        <v>612</v>
      </c>
      <c r="DM8" s="859"/>
      <c r="DN8" s="859"/>
      <c r="DO8" s="859"/>
      <c r="DP8" s="860"/>
      <c r="DQ8" s="858" t="s">
        <v>612</v>
      </c>
      <c r="DR8" s="859"/>
      <c r="DS8" s="859"/>
      <c r="DT8" s="859"/>
      <c r="DU8" s="860"/>
      <c r="DV8" s="861"/>
      <c r="DW8" s="862"/>
      <c r="DX8" s="862"/>
      <c r="DY8" s="862"/>
      <c r="DZ8" s="863"/>
      <c r="EA8" s="248"/>
    </row>
    <row r="9" spans="1:131" s="249" customFormat="1" ht="26.25" customHeight="1" x14ac:dyDescent="0.2">
      <c r="A9" s="255">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t="s">
        <v>599</v>
      </c>
      <c r="BT9" s="846"/>
      <c r="BU9" s="846"/>
      <c r="BV9" s="846"/>
      <c r="BW9" s="846"/>
      <c r="BX9" s="846"/>
      <c r="BY9" s="846"/>
      <c r="BZ9" s="846"/>
      <c r="CA9" s="846"/>
      <c r="CB9" s="846"/>
      <c r="CC9" s="846"/>
      <c r="CD9" s="846"/>
      <c r="CE9" s="846"/>
      <c r="CF9" s="846"/>
      <c r="CG9" s="847"/>
      <c r="CH9" s="858">
        <v>1</v>
      </c>
      <c r="CI9" s="859"/>
      <c r="CJ9" s="859"/>
      <c r="CK9" s="859"/>
      <c r="CL9" s="860"/>
      <c r="CM9" s="858">
        <v>26</v>
      </c>
      <c r="CN9" s="859"/>
      <c r="CO9" s="859"/>
      <c r="CP9" s="859"/>
      <c r="CQ9" s="860"/>
      <c r="CR9" s="858">
        <v>65</v>
      </c>
      <c r="CS9" s="859"/>
      <c r="CT9" s="859"/>
      <c r="CU9" s="859"/>
      <c r="CV9" s="860"/>
      <c r="CW9" s="858" t="s">
        <v>612</v>
      </c>
      <c r="CX9" s="859"/>
      <c r="CY9" s="859"/>
      <c r="CZ9" s="859"/>
      <c r="DA9" s="860"/>
      <c r="DB9" s="858">
        <v>5</v>
      </c>
      <c r="DC9" s="859"/>
      <c r="DD9" s="859"/>
      <c r="DE9" s="859"/>
      <c r="DF9" s="860"/>
      <c r="DG9" s="858" t="s">
        <v>612</v>
      </c>
      <c r="DH9" s="859"/>
      <c r="DI9" s="859"/>
      <c r="DJ9" s="859"/>
      <c r="DK9" s="860"/>
      <c r="DL9" s="858" t="s">
        <v>612</v>
      </c>
      <c r="DM9" s="859"/>
      <c r="DN9" s="859"/>
      <c r="DO9" s="859"/>
      <c r="DP9" s="860"/>
      <c r="DQ9" s="858" t="s">
        <v>612</v>
      </c>
      <c r="DR9" s="859"/>
      <c r="DS9" s="859"/>
      <c r="DT9" s="859"/>
      <c r="DU9" s="860"/>
      <c r="DV9" s="861"/>
      <c r="DW9" s="862"/>
      <c r="DX9" s="862"/>
      <c r="DY9" s="862"/>
      <c r="DZ9" s="863"/>
      <c r="EA9" s="248"/>
    </row>
    <row r="10" spans="1:131" s="249" customFormat="1" ht="26.25" customHeight="1" x14ac:dyDescent="0.2">
      <c r="A10" s="255">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t="s">
        <v>600</v>
      </c>
      <c r="BT10" s="846"/>
      <c r="BU10" s="846"/>
      <c r="BV10" s="846"/>
      <c r="BW10" s="846"/>
      <c r="BX10" s="846"/>
      <c r="BY10" s="846"/>
      <c r="BZ10" s="846"/>
      <c r="CA10" s="846"/>
      <c r="CB10" s="846"/>
      <c r="CC10" s="846"/>
      <c r="CD10" s="846"/>
      <c r="CE10" s="846"/>
      <c r="CF10" s="846"/>
      <c r="CG10" s="847"/>
      <c r="CH10" s="858">
        <v>-1</v>
      </c>
      <c r="CI10" s="859"/>
      <c r="CJ10" s="859"/>
      <c r="CK10" s="859"/>
      <c r="CL10" s="860"/>
      <c r="CM10" s="858">
        <v>28</v>
      </c>
      <c r="CN10" s="859"/>
      <c r="CO10" s="859"/>
      <c r="CP10" s="859"/>
      <c r="CQ10" s="860"/>
      <c r="CR10" s="858">
        <v>6</v>
      </c>
      <c r="CS10" s="859"/>
      <c r="CT10" s="859"/>
      <c r="CU10" s="859"/>
      <c r="CV10" s="860"/>
      <c r="CW10" s="858" t="s">
        <v>612</v>
      </c>
      <c r="CX10" s="859"/>
      <c r="CY10" s="859"/>
      <c r="CZ10" s="859"/>
      <c r="DA10" s="860"/>
      <c r="DB10" s="858" t="s">
        <v>612</v>
      </c>
      <c r="DC10" s="859"/>
      <c r="DD10" s="859"/>
      <c r="DE10" s="859"/>
      <c r="DF10" s="860"/>
      <c r="DG10" s="858" t="s">
        <v>612</v>
      </c>
      <c r="DH10" s="859"/>
      <c r="DI10" s="859"/>
      <c r="DJ10" s="859"/>
      <c r="DK10" s="860"/>
      <c r="DL10" s="858" t="s">
        <v>612</v>
      </c>
      <c r="DM10" s="859"/>
      <c r="DN10" s="859"/>
      <c r="DO10" s="859"/>
      <c r="DP10" s="860"/>
      <c r="DQ10" s="858" t="s">
        <v>612</v>
      </c>
      <c r="DR10" s="859"/>
      <c r="DS10" s="859"/>
      <c r="DT10" s="859"/>
      <c r="DU10" s="860"/>
      <c r="DV10" s="861"/>
      <c r="DW10" s="862"/>
      <c r="DX10" s="862"/>
      <c r="DY10" s="862"/>
      <c r="DZ10" s="863"/>
      <c r="EA10" s="248"/>
    </row>
    <row r="11" spans="1:131" s="249" customFormat="1" ht="26.25" customHeight="1" x14ac:dyDescent="0.2">
      <c r="A11" s="255">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t="s">
        <v>601</v>
      </c>
      <c r="BT11" s="846"/>
      <c r="BU11" s="846"/>
      <c r="BV11" s="846"/>
      <c r="BW11" s="846"/>
      <c r="BX11" s="846"/>
      <c r="BY11" s="846"/>
      <c r="BZ11" s="846"/>
      <c r="CA11" s="846"/>
      <c r="CB11" s="846"/>
      <c r="CC11" s="846"/>
      <c r="CD11" s="846"/>
      <c r="CE11" s="846"/>
      <c r="CF11" s="846"/>
      <c r="CG11" s="847"/>
      <c r="CH11" s="858">
        <v>2</v>
      </c>
      <c r="CI11" s="859"/>
      <c r="CJ11" s="859"/>
      <c r="CK11" s="859"/>
      <c r="CL11" s="860"/>
      <c r="CM11" s="858">
        <v>17</v>
      </c>
      <c r="CN11" s="859"/>
      <c r="CO11" s="859"/>
      <c r="CP11" s="859"/>
      <c r="CQ11" s="860"/>
      <c r="CR11" s="858">
        <v>6</v>
      </c>
      <c r="CS11" s="859"/>
      <c r="CT11" s="859"/>
      <c r="CU11" s="859"/>
      <c r="CV11" s="860"/>
      <c r="CW11" s="858" t="s">
        <v>612</v>
      </c>
      <c r="CX11" s="859"/>
      <c r="CY11" s="859"/>
      <c r="CZ11" s="859"/>
      <c r="DA11" s="860"/>
      <c r="DB11" s="858" t="s">
        <v>612</v>
      </c>
      <c r="DC11" s="859"/>
      <c r="DD11" s="859"/>
      <c r="DE11" s="859"/>
      <c r="DF11" s="860"/>
      <c r="DG11" s="858" t="s">
        <v>612</v>
      </c>
      <c r="DH11" s="859"/>
      <c r="DI11" s="859"/>
      <c r="DJ11" s="859"/>
      <c r="DK11" s="860"/>
      <c r="DL11" s="858" t="s">
        <v>612</v>
      </c>
      <c r="DM11" s="859"/>
      <c r="DN11" s="859"/>
      <c r="DO11" s="859"/>
      <c r="DP11" s="860"/>
      <c r="DQ11" s="858" t="s">
        <v>612</v>
      </c>
      <c r="DR11" s="859"/>
      <c r="DS11" s="859"/>
      <c r="DT11" s="859"/>
      <c r="DU11" s="860"/>
      <c r="DV11" s="861"/>
      <c r="DW11" s="862"/>
      <c r="DX11" s="862"/>
      <c r="DY11" s="862"/>
      <c r="DZ11" s="863"/>
      <c r="EA11" s="248"/>
    </row>
    <row r="12" spans="1:131" s="249" customFormat="1" ht="26.25" customHeight="1" x14ac:dyDescent="0.2">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t="s">
        <v>602</v>
      </c>
      <c r="BS12" s="845" t="s">
        <v>603</v>
      </c>
      <c r="BT12" s="846"/>
      <c r="BU12" s="846"/>
      <c r="BV12" s="846"/>
      <c r="BW12" s="846"/>
      <c r="BX12" s="846"/>
      <c r="BY12" s="846"/>
      <c r="BZ12" s="846"/>
      <c r="CA12" s="846"/>
      <c r="CB12" s="846"/>
      <c r="CC12" s="846"/>
      <c r="CD12" s="846"/>
      <c r="CE12" s="846"/>
      <c r="CF12" s="846"/>
      <c r="CG12" s="847"/>
      <c r="CH12" s="858">
        <v>0</v>
      </c>
      <c r="CI12" s="859"/>
      <c r="CJ12" s="859"/>
      <c r="CK12" s="859"/>
      <c r="CL12" s="860"/>
      <c r="CM12" s="858">
        <v>304</v>
      </c>
      <c r="CN12" s="859"/>
      <c r="CO12" s="859"/>
      <c r="CP12" s="859"/>
      <c r="CQ12" s="860"/>
      <c r="CR12" s="858">
        <v>6</v>
      </c>
      <c r="CS12" s="859"/>
      <c r="CT12" s="859"/>
      <c r="CU12" s="859"/>
      <c r="CV12" s="860"/>
      <c r="CW12" s="858" t="s">
        <v>612</v>
      </c>
      <c r="CX12" s="859"/>
      <c r="CY12" s="859"/>
      <c r="CZ12" s="859"/>
      <c r="DA12" s="860"/>
      <c r="DB12" s="858">
        <v>402</v>
      </c>
      <c r="DC12" s="859"/>
      <c r="DD12" s="859"/>
      <c r="DE12" s="859"/>
      <c r="DF12" s="860"/>
      <c r="DG12" s="858" t="s">
        <v>612</v>
      </c>
      <c r="DH12" s="859"/>
      <c r="DI12" s="859"/>
      <c r="DJ12" s="859"/>
      <c r="DK12" s="860"/>
      <c r="DL12" s="858" t="s">
        <v>612</v>
      </c>
      <c r="DM12" s="859"/>
      <c r="DN12" s="859"/>
      <c r="DO12" s="859"/>
      <c r="DP12" s="860"/>
      <c r="DQ12" s="858" t="s">
        <v>612</v>
      </c>
      <c r="DR12" s="859"/>
      <c r="DS12" s="859"/>
      <c r="DT12" s="859"/>
      <c r="DU12" s="860"/>
      <c r="DV12" s="861"/>
      <c r="DW12" s="862"/>
      <c r="DX12" s="862"/>
      <c r="DY12" s="862"/>
      <c r="DZ12" s="863"/>
      <c r="EA12" s="248"/>
    </row>
    <row r="13" spans="1:131" s="249" customFormat="1" ht="26.25" customHeight="1" x14ac:dyDescent="0.2">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t="s">
        <v>604</v>
      </c>
      <c r="BT13" s="846"/>
      <c r="BU13" s="846"/>
      <c r="BV13" s="846"/>
      <c r="BW13" s="846"/>
      <c r="BX13" s="846"/>
      <c r="BY13" s="846"/>
      <c r="BZ13" s="846"/>
      <c r="CA13" s="846"/>
      <c r="CB13" s="846"/>
      <c r="CC13" s="846"/>
      <c r="CD13" s="846"/>
      <c r="CE13" s="846"/>
      <c r="CF13" s="846"/>
      <c r="CG13" s="847"/>
      <c r="CH13" s="858">
        <v>-5</v>
      </c>
      <c r="CI13" s="859"/>
      <c r="CJ13" s="859"/>
      <c r="CK13" s="859"/>
      <c r="CL13" s="860"/>
      <c r="CM13" s="858">
        <v>42</v>
      </c>
      <c r="CN13" s="859"/>
      <c r="CO13" s="859"/>
      <c r="CP13" s="859"/>
      <c r="CQ13" s="860"/>
      <c r="CR13" s="858">
        <v>60</v>
      </c>
      <c r="CS13" s="859"/>
      <c r="CT13" s="859"/>
      <c r="CU13" s="859"/>
      <c r="CV13" s="860"/>
      <c r="CW13" s="858">
        <v>16</v>
      </c>
      <c r="CX13" s="859"/>
      <c r="CY13" s="859"/>
      <c r="CZ13" s="859"/>
      <c r="DA13" s="860"/>
      <c r="DB13" s="858" t="s">
        <v>612</v>
      </c>
      <c r="DC13" s="859"/>
      <c r="DD13" s="859"/>
      <c r="DE13" s="859"/>
      <c r="DF13" s="860"/>
      <c r="DG13" s="858" t="s">
        <v>612</v>
      </c>
      <c r="DH13" s="859"/>
      <c r="DI13" s="859"/>
      <c r="DJ13" s="859"/>
      <c r="DK13" s="860"/>
      <c r="DL13" s="858" t="s">
        <v>612</v>
      </c>
      <c r="DM13" s="859"/>
      <c r="DN13" s="859"/>
      <c r="DO13" s="859"/>
      <c r="DP13" s="860"/>
      <c r="DQ13" s="858" t="s">
        <v>612</v>
      </c>
      <c r="DR13" s="859"/>
      <c r="DS13" s="859"/>
      <c r="DT13" s="859"/>
      <c r="DU13" s="860"/>
      <c r="DV13" s="861"/>
      <c r="DW13" s="862"/>
      <c r="DX13" s="862"/>
      <c r="DY13" s="862"/>
      <c r="DZ13" s="863"/>
      <c r="EA13" s="248"/>
    </row>
    <row r="14" spans="1:131" s="249" customFormat="1" ht="26.25" customHeight="1" x14ac:dyDescent="0.2">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t="s">
        <v>605</v>
      </c>
      <c r="BT14" s="846"/>
      <c r="BU14" s="846"/>
      <c r="BV14" s="846"/>
      <c r="BW14" s="846"/>
      <c r="BX14" s="846"/>
      <c r="BY14" s="846"/>
      <c r="BZ14" s="846"/>
      <c r="CA14" s="846"/>
      <c r="CB14" s="846"/>
      <c r="CC14" s="846"/>
      <c r="CD14" s="846"/>
      <c r="CE14" s="846"/>
      <c r="CF14" s="846"/>
      <c r="CG14" s="847"/>
      <c r="CH14" s="858">
        <v>-4</v>
      </c>
      <c r="CI14" s="859"/>
      <c r="CJ14" s="859"/>
      <c r="CK14" s="859"/>
      <c r="CL14" s="860"/>
      <c r="CM14" s="858">
        <v>155</v>
      </c>
      <c r="CN14" s="859"/>
      <c r="CO14" s="859"/>
      <c r="CP14" s="859"/>
      <c r="CQ14" s="860"/>
      <c r="CR14" s="858">
        <v>100</v>
      </c>
      <c r="CS14" s="859"/>
      <c r="CT14" s="859"/>
      <c r="CU14" s="859"/>
      <c r="CV14" s="860"/>
      <c r="CW14" s="858" t="s">
        <v>612</v>
      </c>
      <c r="CX14" s="859"/>
      <c r="CY14" s="859"/>
      <c r="CZ14" s="859"/>
      <c r="DA14" s="860"/>
      <c r="DB14" s="858" t="s">
        <v>612</v>
      </c>
      <c r="DC14" s="859"/>
      <c r="DD14" s="859"/>
      <c r="DE14" s="859"/>
      <c r="DF14" s="860"/>
      <c r="DG14" s="858" t="s">
        <v>612</v>
      </c>
      <c r="DH14" s="859"/>
      <c r="DI14" s="859"/>
      <c r="DJ14" s="859"/>
      <c r="DK14" s="860"/>
      <c r="DL14" s="858" t="s">
        <v>612</v>
      </c>
      <c r="DM14" s="859"/>
      <c r="DN14" s="859"/>
      <c r="DO14" s="859"/>
      <c r="DP14" s="860"/>
      <c r="DQ14" s="858" t="s">
        <v>612</v>
      </c>
      <c r="DR14" s="859"/>
      <c r="DS14" s="859"/>
      <c r="DT14" s="859"/>
      <c r="DU14" s="860"/>
      <c r="DV14" s="861"/>
      <c r="DW14" s="862"/>
      <c r="DX14" s="862"/>
      <c r="DY14" s="862"/>
      <c r="DZ14" s="863"/>
      <c r="EA14" s="248"/>
    </row>
    <row r="15" spans="1:131" s="249" customFormat="1" ht="26.25" customHeight="1" x14ac:dyDescent="0.2">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t="s">
        <v>606</v>
      </c>
      <c r="BT15" s="846"/>
      <c r="BU15" s="846"/>
      <c r="BV15" s="846"/>
      <c r="BW15" s="846"/>
      <c r="BX15" s="846"/>
      <c r="BY15" s="846"/>
      <c r="BZ15" s="846"/>
      <c r="CA15" s="846"/>
      <c r="CB15" s="846"/>
      <c r="CC15" s="846"/>
      <c r="CD15" s="846"/>
      <c r="CE15" s="846"/>
      <c r="CF15" s="846"/>
      <c r="CG15" s="847"/>
      <c r="CH15" s="858">
        <v>2</v>
      </c>
      <c r="CI15" s="859"/>
      <c r="CJ15" s="859"/>
      <c r="CK15" s="859"/>
      <c r="CL15" s="860"/>
      <c r="CM15" s="858">
        <v>60</v>
      </c>
      <c r="CN15" s="859"/>
      <c r="CO15" s="859"/>
      <c r="CP15" s="859"/>
      <c r="CQ15" s="860"/>
      <c r="CR15" s="858">
        <v>28</v>
      </c>
      <c r="CS15" s="859"/>
      <c r="CT15" s="859"/>
      <c r="CU15" s="859"/>
      <c r="CV15" s="860"/>
      <c r="CW15" s="858" t="s">
        <v>612</v>
      </c>
      <c r="CX15" s="859"/>
      <c r="CY15" s="859"/>
      <c r="CZ15" s="859"/>
      <c r="DA15" s="860"/>
      <c r="DB15" s="858" t="s">
        <v>612</v>
      </c>
      <c r="DC15" s="859"/>
      <c r="DD15" s="859"/>
      <c r="DE15" s="859"/>
      <c r="DF15" s="860"/>
      <c r="DG15" s="858" t="s">
        <v>612</v>
      </c>
      <c r="DH15" s="859"/>
      <c r="DI15" s="859"/>
      <c r="DJ15" s="859"/>
      <c r="DK15" s="860"/>
      <c r="DL15" s="858" t="s">
        <v>612</v>
      </c>
      <c r="DM15" s="859"/>
      <c r="DN15" s="859"/>
      <c r="DO15" s="859"/>
      <c r="DP15" s="860"/>
      <c r="DQ15" s="858" t="s">
        <v>612</v>
      </c>
      <c r="DR15" s="859"/>
      <c r="DS15" s="859"/>
      <c r="DT15" s="859"/>
      <c r="DU15" s="860"/>
      <c r="DV15" s="861"/>
      <c r="DW15" s="862"/>
      <c r="DX15" s="862"/>
      <c r="DY15" s="862"/>
      <c r="DZ15" s="863"/>
      <c r="EA15" s="248"/>
    </row>
    <row r="16" spans="1:131" s="249" customFormat="1" ht="26.25" customHeight="1" x14ac:dyDescent="0.2">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t="s">
        <v>607</v>
      </c>
      <c r="BT16" s="846"/>
      <c r="BU16" s="846"/>
      <c r="BV16" s="846"/>
      <c r="BW16" s="846"/>
      <c r="BX16" s="846"/>
      <c r="BY16" s="846"/>
      <c r="BZ16" s="846"/>
      <c r="CA16" s="846"/>
      <c r="CB16" s="846"/>
      <c r="CC16" s="846"/>
      <c r="CD16" s="846"/>
      <c r="CE16" s="846"/>
      <c r="CF16" s="846"/>
      <c r="CG16" s="847"/>
      <c r="CH16" s="858">
        <v>0</v>
      </c>
      <c r="CI16" s="859"/>
      <c r="CJ16" s="859"/>
      <c r="CK16" s="859"/>
      <c r="CL16" s="860"/>
      <c r="CM16" s="858">
        <v>6</v>
      </c>
      <c r="CN16" s="859"/>
      <c r="CO16" s="859"/>
      <c r="CP16" s="859"/>
      <c r="CQ16" s="860"/>
      <c r="CR16" s="858">
        <v>6</v>
      </c>
      <c r="CS16" s="859"/>
      <c r="CT16" s="859"/>
      <c r="CU16" s="859"/>
      <c r="CV16" s="860"/>
      <c r="CW16" s="858" t="s">
        <v>612</v>
      </c>
      <c r="CX16" s="859"/>
      <c r="CY16" s="859"/>
      <c r="CZ16" s="859"/>
      <c r="DA16" s="860"/>
      <c r="DB16" s="858" t="s">
        <v>612</v>
      </c>
      <c r="DC16" s="859"/>
      <c r="DD16" s="859"/>
      <c r="DE16" s="859"/>
      <c r="DF16" s="860"/>
      <c r="DG16" s="858" t="s">
        <v>612</v>
      </c>
      <c r="DH16" s="859"/>
      <c r="DI16" s="859"/>
      <c r="DJ16" s="859"/>
      <c r="DK16" s="860"/>
      <c r="DL16" s="858" t="s">
        <v>612</v>
      </c>
      <c r="DM16" s="859"/>
      <c r="DN16" s="859"/>
      <c r="DO16" s="859"/>
      <c r="DP16" s="860"/>
      <c r="DQ16" s="858" t="s">
        <v>612</v>
      </c>
      <c r="DR16" s="859"/>
      <c r="DS16" s="859"/>
      <c r="DT16" s="859"/>
      <c r="DU16" s="860"/>
      <c r="DV16" s="861"/>
      <c r="DW16" s="862"/>
      <c r="DX16" s="862"/>
      <c r="DY16" s="862"/>
      <c r="DZ16" s="863"/>
      <c r="EA16" s="248"/>
    </row>
    <row r="17" spans="1:131" s="249" customFormat="1" ht="26.25" customHeight="1" x14ac:dyDescent="0.2">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t="s">
        <v>608</v>
      </c>
      <c r="BT17" s="846"/>
      <c r="BU17" s="846"/>
      <c r="BV17" s="846"/>
      <c r="BW17" s="846"/>
      <c r="BX17" s="846"/>
      <c r="BY17" s="846"/>
      <c r="BZ17" s="846"/>
      <c r="CA17" s="846"/>
      <c r="CB17" s="846"/>
      <c r="CC17" s="846"/>
      <c r="CD17" s="846"/>
      <c r="CE17" s="846"/>
      <c r="CF17" s="846"/>
      <c r="CG17" s="847"/>
      <c r="CH17" s="858">
        <v>-20</v>
      </c>
      <c r="CI17" s="859"/>
      <c r="CJ17" s="859"/>
      <c r="CK17" s="859"/>
      <c r="CL17" s="860"/>
      <c r="CM17" s="858">
        <v>78</v>
      </c>
      <c r="CN17" s="859"/>
      <c r="CO17" s="859"/>
      <c r="CP17" s="859"/>
      <c r="CQ17" s="860"/>
      <c r="CR17" s="858">
        <v>30</v>
      </c>
      <c r="CS17" s="859"/>
      <c r="CT17" s="859"/>
      <c r="CU17" s="859"/>
      <c r="CV17" s="860"/>
      <c r="CW17" s="858">
        <v>3</v>
      </c>
      <c r="CX17" s="859"/>
      <c r="CY17" s="859"/>
      <c r="CZ17" s="859"/>
      <c r="DA17" s="860"/>
      <c r="DB17" s="858" t="s">
        <v>612</v>
      </c>
      <c r="DC17" s="859"/>
      <c r="DD17" s="859"/>
      <c r="DE17" s="859"/>
      <c r="DF17" s="860"/>
      <c r="DG17" s="858" t="s">
        <v>612</v>
      </c>
      <c r="DH17" s="859"/>
      <c r="DI17" s="859"/>
      <c r="DJ17" s="859"/>
      <c r="DK17" s="860"/>
      <c r="DL17" s="858" t="s">
        <v>612</v>
      </c>
      <c r="DM17" s="859"/>
      <c r="DN17" s="859"/>
      <c r="DO17" s="859"/>
      <c r="DP17" s="860"/>
      <c r="DQ17" s="858" t="s">
        <v>612</v>
      </c>
      <c r="DR17" s="859"/>
      <c r="DS17" s="859"/>
      <c r="DT17" s="859"/>
      <c r="DU17" s="860"/>
      <c r="DV17" s="861"/>
      <c r="DW17" s="862"/>
      <c r="DX17" s="862"/>
      <c r="DY17" s="862"/>
      <c r="DZ17" s="863"/>
      <c r="EA17" s="248"/>
    </row>
    <row r="18" spans="1:131" s="249" customFormat="1" ht="26.25" customHeight="1" x14ac:dyDescent="0.2">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t="s">
        <v>609</v>
      </c>
      <c r="BT18" s="846"/>
      <c r="BU18" s="846"/>
      <c r="BV18" s="846"/>
      <c r="BW18" s="846"/>
      <c r="BX18" s="846"/>
      <c r="BY18" s="846"/>
      <c r="BZ18" s="846"/>
      <c r="CA18" s="846"/>
      <c r="CB18" s="846"/>
      <c r="CC18" s="846"/>
      <c r="CD18" s="846"/>
      <c r="CE18" s="846"/>
      <c r="CF18" s="846"/>
      <c r="CG18" s="847"/>
      <c r="CH18" s="858">
        <v>47</v>
      </c>
      <c r="CI18" s="859"/>
      <c r="CJ18" s="859"/>
      <c r="CK18" s="859"/>
      <c r="CL18" s="860"/>
      <c r="CM18" s="858">
        <v>-9383</v>
      </c>
      <c r="CN18" s="859"/>
      <c r="CO18" s="859"/>
      <c r="CP18" s="859"/>
      <c r="CQ18" s="860"/>
      <c r="CR18" s="858">
        <v>1</v>
      </c>
      <c r="CS18" s="859"/>
      <c r="CT18" s="859"/>
      <c r="CU18" s="859"/>
      <c r="CV18" s="860"/>
      <c r="CW18" s="858" t="s">
        <v>612</v>
      </c>
      <c r="CX18" s="859"/>
      <c r="CY18" s="859"/>
      <c r="CZ18" s="859"/>
      <c r="DA18" s="860"/>
      <c r="DB18" s="858">
        <v>106</v>
      </c>
      <c r="DC18" s="859"/>
      <c r="DD18" s="859"/>
      <c r="DE18" s="859"/>
      <c r="DF18" s="860"/>
      <c r="DG18" s="858" t="s">
        <v>612</v>
      </c>
      <c r="DH18" s="859"/>
      <c r="DI18" s="859"/>
      <c r="DJ18" s="859"/>
      <c r="DK18" s="860"/>
      <c r="DL18" s="858" t="s">
        <v>612</v>
      </c>
      <c r="DM18" s="859"/>
      <c r="DN18" s="859"/>
      <c r="DO18" s="859"/>
      <c r="DP18" s="860"/>
      <c r="DQ18" s="858" t="s">
        <v>612</v>
      </c>
      <c r="DR18" s="859"/>
      <c r="DS18" s="859"/>
      <c r="DT18" s="859"/>
      <c r="DU18" s="860"/>
      <c r="DV18" s="861"/>
      <c r="DW18" s="862"/>
      <c r="DX18" s="862"/>
      <c r="DY18" s="862"/>
      <c r="DZ18" s="863"/>
      <c r="EA18" s="248"/>
    </row>
    <row r="19" spans="1:131" s="249" customFormat="1" ht="26.25" customHeight="1" x14ac:dyDescent="0.2">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2">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5">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2">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383</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5">
      <c r="A23" s="258" t="s">
        <v>384</v>
      </c>
      <c r="B23" s="867" t="s">
        <v>385</v>
      </c>
      <c r="C23" s="868"/>
      <c r="D23" s="868"/>
      <c r="E23" s="868"/>
      <c r="F23" s="868"/>
      <c r="G23" s="868"/>
      <c r="H23" s="868"/>
      <c r="I23" s="868"/>
      <c r="J23" s="868"/>
      <c r="K23" s="868"/>
      <c r="L23" s="868"/>
      <c r="M23" s="868"/>
      <c r="N23" s="868"/>
      <c r="O23" s="868"/>
      <c r="P23" s="869"/>
      <c r="Q23" s="870">
        <v>59119</v>
      </c>
      <c r="R23" s="871"/>
      <c r="S23" s="871"/>
      <c r="T23" s="871"/>
      <c r="U23" s="871"/>
      <c r="V23" s="871">
        <v>57406</v>
      </c>
      <c r="W23" s="871"/>
      <c r="X23" s="871"/>
      <c r="Y23" s="871"/>
      <c r="Z23" s="871"/>
      <c r="AA23" s="871">
        <v>1713</v>
      </c>
      <c r="AB23" s="871"/>
      <c r="AC23" s="871"/>
      <c r="AD23" s="871"/>
      <c r="AE23" s="872"/>
      <c r="AF23" s="873">
        <v>1347</v>
      </c>
      <c r="AG23" s="871"/>
      <c r="AH23" s="871"/>
      <c r="AI23" s="871"/>
      <c r="AJ23" s="874"/>
      <c r="AK23" s="875"/>
      <c r="AL23" s="876"/>
      <c r="AM23" s="876"/>
      <c r="AN23" s="876"/>
      <c r="AO23" s="876"/>
      <c r="AP23" s="871">
        <v>57157</v>
      </c>
      <c r="AQ23" s="871"/>
      <c r="AR23" s="871"/>
      <c r="AS23" s="871"/>
      <c r="AT23" s="871"/>
      <c r="AU23" s="877"/>
      <c r="AV23" s="877"/>
      <c r="AW23" s="877"/>
      <c r="AX23" s="877"/>
      <c r="AY23" s="878"/>
      <c r="AZ23" s="886" t="s">
        <v>386</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2">
      <c r="A24" s="885" t="s">
        <v>387</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5">
      <c r="A25" s="826" t="s">
        <v>388</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2">
      <c r="A26" s="817" t="s">
        <v>365</v>
      </c>
      <c r="B26" s="818"/>
      <c r="C26" s="818"/>
      <c r="D26" s="818"/>
      <c r="E26" s="818"/>
      <c r="F26" s="818"/>
      <c r="G26" s="818"/>
      <c r="H26" s="818"/>
      <c r="I26" s="818"/>
      <c r="J26" s="818"/>
      <c r="K26" s="818"/>
      <c r="L26" s="818"/>
      <c r="M26" s="818"/>
      <c r="N26" s="818"/>
      <c r="O26" s="818"/>
      <c r="P26" s="819"/>
      <c r="Q26" s="794" t="s">
        <v>389</v>
      </c>
      <c r="R26" s="795"/>
      <c r="S26" s="795"/>
      <c r="T26" s="795"/>
      <c r="U26" s="796"/>
      <c r="V26" s="794" t="s">
        <v>390</v>
      </c>
      <c r="W26" s="795"/>
      <c r="X26" s="795"/>
      <c r="Y26" s="795"/>
      <c r="Z26" s="796"/>
      <c r="AA26" s="794" t="s">
        <v>391</v>
      </c>
      <c r="AB26" s="795"/>
      <c r="AC26" s="795"/>
      <c r="AD26" s="795"/>
      <c r="AE26" s="795"/>
      <c r="AF26" s="889" t="s">
        <v>392</v>
      </c>
      <c r="AG26" s="890"/>
      <c r="AH26" s="890"/>
      <c r="AI26" s="890"/>
      <c r="AJ26" s="891"/>
      <c r="AK26" s="795" t="s">
        <v>393</v>
      </c>
      <c r="AL26" s="795"/>
      <c r="AM26" s="795"/>
      <c r="AN26" s="795"/>
      <c r="AO26" s="796"/>
      <c r="AP26" s="794" t="s">
        <v>394</v>
      </c>
      <c r="AQ26" s="795"/>
      <c r="AR26" s="795"/>
      <c r="AS26" s="795"/>
      <c r="AT26" s="796"/>
      <c r="AU26" s="794" t="s">
        <v>395</v>
      </c>
      <c r="AV26" s="795"/>
      <c r="AW26" s="795"/>
      <c r="AX26" s="795"/>
      <c r="AY26" s="796"/>
      <c r="AZ26" s="794" t="s">
        <v>396</v>
      </c>
      <c r="BA26" s="795"/>
      <c r="BB26" s="795"/>
      <c r="BC26" s="795"/>
      <c r="BD26" s="796"/>
      <c r="BE26" s="794" t="s">
        <v>372</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5">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2">
      <c r="A28" s="260">
        <v>1</v>
      </c>
      <c r="B28" s="808" t="s">
        <v>397</v>
      </c>
      <c r="C28" s="809"/>
      <c r="D28" s="809"/>
      <c r="E28" s="809"/>
      <c r="F28" s="809"/>
      <c r="G28" s="809"/>
      <c r="H28" s="809"/>
      <c r="I28" s="809"/>
      <c r="J28" s="809"/>
      <c r="K28" s="809"/>
      <c r="L28" s="809"/>
      <c r="M28" s="809"/>
      <c r="N28" s="809"/>
      <c r="O28" s="809"/>
      <c r="P28" s="810"/>
      <c r="Q28" s="899">
        <v>14635</v>
      </c>
      <c r="R28" s="900"/>
      <c r="S28" s="900"/>
      <c r="T28" s="900"/>
      <c r="U28" s="900"/>
      <c r="V28" s="900">
        <v>13913</v>
      </c>
      <c r="W28" s="900"/>
      <c r="X28" s="900"/>
      <c r="Y28" s="900"/>
      <c r="Z28" s="900"/>
      <c r="AA28" s="900">
        <v>722</v>
      </c>
      <c r="AB28" s="900"/>
      <c r="AC28" s="900"/>
      <c r="AD28" s="900"/>
      <c r="AE28" s="901"/>
      <c r="AF28" s="902">
        <v>722</v>
      </c>
      <c r="AG28" s="900"/>
      <c r="AH28" s="900"/>
      <c r="AI28" s="900"/>
      <c r="AJ28" s="903"/>
      <c r="AK28" s="904">
        <v>1488</v>
      </c>
      <c r="AL28" s="895"/>
      <c r="AM28" s="895"/>
      <c r="AN28" s="895"/>
      <c r="AO28" s="895"/>
      <c r="AP28" s="895" t="s">
        <v>590</v>
      </c>
      <c r="AQ28" s="895"/>
      <c r="AR28" s="895"/>
      <c r="AS28" s="895"/>
      <c r="AT28" s="895"/>
      <c r="AU28" s="895" t="s">
        <v>590</v>
      </c>
      <c r="AV28" s="895"/>
      <c r="AW28" s="895"/>
      <c r="AX28" s="895"/>
      <c r="AY28" s="895"/>
      <c r="AZ28" s="896" t="s">
        <v>590</v>
      </c>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2">
      <c r="A29" s="260">
        <v>2</v>
      </c>
      <c r="B29" s="832" t="s">
        <v>398</v>
      </c>
      <c r="C29" s="833"/>
      <c r="D29" s="833"/>
      <c r="E29" s="833"/>
      <c r="F29" s="833"/>
      <c r="G29" s="833"/>
      <c r="H29" s="833"/>
      <c r="I29" s="833"/>
      <c r="J29" s="833"/>
      <c r="K29" s="833"/>
      <c r="L29" s="833"/>
      <c r="M29" s="833"/>
      <c r="N29" s="833"/>
      <c r="O29" s="833"/>
      <c r="P29" s="834"/>
      <c r="Q29" s="835">
        <v>14019</v>
      </c>
      <c r="R29" s="836"/>
      <c r="S29" s="836"/>
      <c r="T29" s="836"/>
      <c r="U29" s="836"/>
      <c r="V29" s="836">
        <v>13754</v>
      </c>
      <c r="W29" s="836"/>
      <c r="X29" s="836"/>
      <c r="Y29" s="836"/>
      <c r="Z29" s="836"/>
      <c r="AA29" s="836">
        <v>265</v>
      </c>
      <c r="AB29" s="836"/>
      <c r="AC29" s="836"/>
      <c r="AD29" s="836"/>
      <c r="AE29" s="837"/>
      <c r="AF29" s="838">
        <v>265</v>
      </c>
      <c r="AG29" s="839"/>
      <c r="AH29" s="839"/>
      <c r="AI29" s="839"/>
      <c r="AJ29" s="840"/>
      <c r="AK29" s="907">
        <v>2084</v>
      </c>
      <c r="AL29" s="908"/>
      <c r="AM29" s="908"/>
      <c r="AN29" s="908"/>
      <c r="AO29" s="908"/>
      <c r="AP29" s="908" t="s">
        <v>590</v>
      </c>
      <c r="AQ29" s="908"/>
      <c r="AR29" s="908"/>
      <c r="AS29" s="908"/>
      <c r="AT29" s="908"/>
      <c r="AU29" s="908" t="s">
        <v>590</v>
      </c>
      <c r="AV29" s="908"/>
      <c r="AW29" s="908"/>
      <c r="AX29" s="908"/>
      <c r="AY29" s="908"/>
      <c r="AZ29" s="909" t="s">
        <v>590</v>
      </c>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2">
      <c r="A30" s="260">
        <v>3</v>
      </c>
      <c r="B30" s="832" t="s">
        <v>399</v>
      </c>
      <c r="C30" s="833"/>
      <c r="D30" s="833"/>
      <c r="E30" s="833"/>
      <c r="F30" s="833"/>
      <c r="G30" s="833"/>
      <c r="H30" s="833"/>
      <c r="I30" s="833"/>
      <c r="J30" s="833"/>
      <c r="K30" s="833"/>
      <c r="L30" s="833"/>
      <c r="M30" s="833"/>
      <c r="N30" s="833"/>
      <c r="O30" s="833"/>
      <c r="P30" s="834"/>
      <c r="Q30" s="835">
        <v>1614</v>
      </c>
      <c r="R30" s="836"/>
      <c r="S30" s="836"/>
      <c r="T30" s="836"/>
      <c r="U30" s="836"/>
      <c r="V30" s="836">
        <v>1610</v>
      </c>
      <c r="W30" s="836"/>
      <c r="X30" s="836"/>
      <c r="Y30" s="836"/>
      <c r="Z30" s="836"/>
      <c r="AA30" s="836">
        <v>4</v>
      </c>
      <c r="AB30" s="836"/>
      <c r="AC30" s="836"/>
      <c r="AD30" s="836"/>
      <c r="AE30" s="837"/>
      <c r="AF30" s="838">
        <v>4</v>
      </c>
      <c r="AG30" s="839"/>
      <c r="AH30" s="839"/>
      <c r="AI30" s="839"/>
      <c r="AJ30" s="840"/>
      <c r="AK30" s="907">
        <v>501</v>
      </c>
      <c r="AL30" s="908"/>
      <c r="AM30" s="908"/>
      <c r="AN30" s="908"/>
      <c r="AO30" s="908"/>
      <c r="AP30" s="908" t="s">
        <v>590</v>
      </c>
      <c r="AQ30" s="908"/>
      <c r="AR30" s="908"/>
      <c r="AS30" s="908"/>
      <c r="AT30" s="908"/>
      <c r="AU30" s="908" t="s">
        <v>590</v>
      </c>
      <c r="AV30" s="908"/>
      <c r="AW30" s="908"/>
      <c r="AX30" s="908"/>
      <c r="AY30" s="908"/>
      <c r="AZ30" s="909" t="s">
        <v>590</v>
      </c>
      <c r="BA30" s="909"/>
      <c r="BB30" s="909"/>
      <c r="BC30" s="909"/>
      <c r="BD30" s="909"/>
      <c r="BE30" s="905"/>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2">
      <c r="A31" s="260">
        <v>4</v>
      </c>
      <c r="B31" s="832" t="s">
        <v>400</v>
      </c>
      <c r="C31" s="833"/>
      <c r="D31" s="833"/>
      <c r="E31" s="833"/>
      <c r="F31" s="833"/>
      <c r="G31" s="833"/>
      <c r="H31" s="833"/>
      <c r="I31" s="833"/>
      <c r="J31" s="833"/>
      <c r="K31" s="833"/>
      <c r="L31" s="833"/>
      <c r="M31" s="833"/>
      <c r="N31" s="833"/>
      <c r="O31" s="833"/>
      <c r="P31" s="834"/>
      <c r="Q31" s="835">
        <v>2409</v>
      </c>
      <c r="R31" s="836"/>
      <c r="S31" s="836"/>
      <c r="T31" s="836"/>
      <c r="U31" s="836"/>
      <c r="V31" s="836">
        <v>2067</v>
      </c>
      <c r="W31" s="836"/>
      <c r="X31" s="836"/>
      <c r="Y31" s="836"/>
      <c r="Z31" s="836"/>
      <c r="AA31" s="836">
        <v>342</v>
      </c>
      <c r="AB31" s="836"/>
      <c r="AC31" s="836"/>
      <c r="AD31" s="836"/>
      <c r="AE31" s="837"/>
      <c r="AF31" s="838">
        <v>1758</v>
      </c>
      <c r="AG31" s="839"/>
      <c r="AH31" s="839"/>
      <c r="AI31" s="839"/>
      <c r="AJ31" s="840"/>
      <c r="AK31" s="907">
        <v>109</v>
      </c>
      <c r="AL31" s="908"/>
      <c r="AM31" s="908"/>
      <c r="AN31" s="908"/>
      <c r="AO31" s="908"/>
      <c r="AP31" s="908">
        <v>8959</v>
      </c>
      <c r="AQ31" s="908"/>
      <c r="AR31" s="908"/>
      <c r="AS31" s="908"/>
      <c r="AT31" s="908"/>
      <c r="AU31" s="908">
        <v>224</v>
      </c>
      <c r="AV31" s="908"/>
      <c r="AW31" s="908"/>
      <c r="AX31" s="908"/>
      <c r="AY31" s="908"/>
      <c r="AZ31" s="909" t="s">
        <v>590</v>
      </c>
      <c r="BA31" s="909"/>
      <c r="BB31" s="909"/>
      <c r="BC31" s="909"/>
      <c r="BD31" s="909"/>
      <c r="BE31" s="905" t="s">
        <v>401</v>
      </c>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2">
      <c r="A32" s="260">
        <v>5</v>
      </c>
      <c r="B32" s="832" t="s">
        <v>402</v>
      </c>
      <c r="C32" s="833"/>
      <c r="D32" s="833"/>
      <c r="E32" s="833"/>
      <c r="F32" s="833"/>
      <c r="G32" s="833"/>
      <c r="H32" s="833"/>
      <c r="I32" s="833"/>
      <c r="J32" s="833"/>
      <c r="K32" s="833"/>
      <c r="L32" s="833"/>
      <c r="M32" s="833"/>
      <c r="N32" s="833"/>
      <c r="O32" s="833"/>
      <c r="P32" s="834"/>
      <c r="Q32" s="835">
        <v>3532</v>
      </c>
      <c r="R32" s="836"/>
      <c r="S32" s="836"/>
      <c r="T32" s="836"/>
      <c r="U32" s="836"/>
      <c r="V32" s="836">
        <v>3495</v>
      </c>
      <c r="W32" s="836"/>
      <c r="X32" s="836"/>
      <c r="Y32" s="836"/>
      <c r="Z32" s="836"/>
      <c r="AA32" s="836">
        <v>37</v>
      </c>
      <c r="AB32" s="836"/>
      <c r="AC32" s="836"/>
      <c r="AD32" s="836"/>
      <c r="AE32" s="837"/>
      <c r="AF32" s="838">
        <v>353</v>
      </c>
      <c r="AG32" s="839"/>
      <c r="AH32" s="839"/>
      <c r="AI32" s="839"/>
      <c r="AJ32" s="840"/>
      <c r="AK32" s="907">
        <v>1295</v>
      </c>
      <c r="AL32" s="908"/>
      <c r="AM32" s="908"/>
      <c r="AN32" s="908"/>
      <c r="AO32" s="908"/>
      <c r="AP32" s="908">
        <v>27217</v>
      </c>
      <c r="AQ32" s="908"/>
      <c r="AR32" s="908"/>
      <c r="AS32" s="908"/>
      <c r="AT32" s="908"/>
      <c r="AU32" s="908">
        <v>12139</v>
      </c>
      <c r="AV32" s="908"/>
      <c r="AW32" s="908"/>
      <c r="AX32" s="908"/>
      <c r="AY32" s="908"/>
      <c r="AZ32" s="909" t="s">
        <v>590</v>
      </c>
      <c r="BA32" s="909"/>
      <c r="BB32" s="909"/>
      <c r="BC32" s="909"/>
      <c r="BD32" s="909"/>
      <c r="BE32" s="905" t="s">
        <v>403</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2">
      <c r="A33" s="260">
        <v>6</v>
      </c>
      <c r="B33" s="832" t="s">
        <v>404</v>
      </c>
      <c r="C33" s="833"/>
      <c r="D33" s="833"/>
      <c r="E33" s="833"/>
      <c r="F33" s="833"/>
      <c r="G33" s="833"/>
      <c r="H33" s="833"/>
      <c r="I33" s="833"/>
      <c r="J33" s="833"/>
      <c r="K33" s="833"/>
      <c r="L33" s="833"/>
      <c r="M33" s="833"/>
      <c r="N33" s="833"/>
      <c r="O33" s="833"/>
      <c r="P33" s="834"/>
      <c r="Q33" s="835">
        <v>0</v>
      </c>
      <c r="R33" s="836"/>
      <c r="S33" s="836"/>
      <c r="T33" s="836"/>
      <c r="U33" s="836"/>
      <c r="V33" s="836">
        <v>0</v>
      </c>
      <c r="W33" s="836"/>
      <c r="X33" s="836"/>
      <c r="Y33" s="836"/>
      <c r="Z33" s="836"/>
      <c r="AA33" s="836" t="s">
        <v>589</v>
      </c>
      <c r="AB33" s="836"/>
      <c r="AC33" s="836"/>
      <c r="AD33" s="836"/>
      <c r="AE33" s="837"/>
      <c r="AF33" s="838" t="s">
        <v>405</v>
      </c>
      <c r="AG33" s="839"/>
      <c r="AH33" s="839"/>
      <c r="AI33" s="839"/>
      <c r="AJ33" s="840"/>
      <c r="AK33" s="907" t="s">
        <v>590</v>
      </c>
      <c r="AL33" s="908"/>
      <c r="AM33" s="908"/>
      <c r="AN33" s="908"/>
      <c r="AO33" s="908"/>
      <c r="AP33" s="908" t="s">
        <v>590</v>
      </c>
      <c r="AQ33" s="908"/>
      <c r="AR33" s="908"/>
      <c r="AS33" s="908"/>
      <c r="AT33" s="908"/>
      <c r="AU33" s="908" t="s">
        <v>590</v>
      </c>
      <c r="AV33" s="908"/>
      <c r="AW33" s="908"/>
      <c r="AX33" s="908"/>
      <c r="AY33" s="908"/>
      <c r="AZ33" s="909" t="s">
        <v>590</v>
      </c>
      <c r="BA33" s="909"/>
      <c r="BB33" s="909"/>
      <c r="BC33" s="909"/>
      <c r="BD33" s="909"/>
      <c r="BE33" s="905" t="s">
        <v>406</v>
      </c>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2">
      <c r="A34" s="260">
        <v>7</v>
      </c>
      <c r="B34" s="832"/>
      <c r="C34" s="833"/>
      <c r="D34" s="833"/>
      <c r="E34" s="833"/>
      <c r="F34" s="833"/>
      <c r="G34" s="833"/>
      <c r="H34" s="833"/>
      <c r="I34" s="833"/>
      <c r="J34" s="833"/>
      <c r="K34" s="833"/>
      <c r="L34" s="833"/>
      <c r="M34" s="833"/>
      <c r="N34" s="833"/>
      <c r="O34" s="833"/>
      <c r="P34" s="834"/>
      <c r="Q34" s="835"/>
      <c r="R34" s="836"/>
      <c r="S34" s="836"/>
      <c r="T34" s="836"/>
      <c r="U34" s="836"/>
      <c r="V34" s="836"/>
      <c r="W34" s="836"/>
      <c r="X34" s="836"/>
      <c r="Y34" s="836"/>
      <c r="Z34" s="836"/>
      <c r="AA34" s="836"/>
      <c r="AB34" s="836"/>
      <c r="AC34" s="836"/>
      <c r="AD34" s="836"/>
      <c r="AE34" s="837"/>
      <c r="AF34" s="838"/>
      <c r="AG34" s="839"/>
      <c r="AH34" s="839"/>
      <c r="AI34" s="839"/>
      <c r="AJ34" s="840"/>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2">
      <c r="A35" s="260">
        <v>8</v>
      </c>
      <c r="B35" s="832"/>
      <c r="C35" s="833"/>
      <c r="D35" s="833"/>
      <c r="E35" s="833"/>
      <c r="F35" s="833"/>
      <c r="G35" s="833"/>
      <c r="H35" s="833"/>
      <c r="I35" s="833"/>
      <c r="J35" s="833"/>
      <c r="K35" s="833"/>
      <c r="L35" s="833"/>
      <c r="M35" s="833"/>
      <c r="N35" s="833"/>
      <c r="O35" s="833"/>
      <c r="P35" s="834"/>
      <c r="Q35" s="835"/>
      <c r="R35" s="836"/>
      <c r="S35" s="836"/>
      <c r="T35" s="836"/>
      <c r="U35" s="836"/>
      <c r="V35" s="836"/>
      <c r="W35" s="836"/>
      <c r="X35" s="836"/>
      <c r="Y35" s="836"/>
      <c r="Z35" s="836"/>
      <c r="AA35" s="836"/>
      <c r="AB35" s="836"/>
      <c r="AC35" s="836"/>
      <c r="AD35" s="836"/>
      <c r="AE35" s="837"/>
      <c r="AF35" s="838"/>
      <c r="AG35" s="839"/>
      <c r="AH35" s="839"/>
      <c r="AI35" s="839"/>
      <c r="AJ35" s="840"/>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2">
      <c r="A36" s="260">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2">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2">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2">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2">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2">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2">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2">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2">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2">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2">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2">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2">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2">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2">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2">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2">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2">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2">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2">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2">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2">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2">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2">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2">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5">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2">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407</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5">
      <c r="A63" s="258" t="s">
        <v>384</v>
      </c>
      <c r="B63" s="867" t="s">
        <v>408</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3102</v>
      </c>
      <c r="AG63" s="919"/>
      <c r="AH63" s="919"/>
      <c r="AI63" s="919"/>
      <c r="AJ63" s="920"/>
      <c r="AK63" s="921"/>
      <c r="AL63" s="916"/>
      <c r="AM63" s="916"/>
      <c r="AN63" s="916"/>
      <c r="AO63" s="916"/>
      <c r="AP63" s="919">
        <v>36176</v>
      </c>
      <c r="AQ63" s="919"/>
      <c r="AR63" s="919"/>
      <c r="AS63" s="919"/>
      <c r="AT63" s="919"/>
      <c r="AU63" s="919">
        <v>12363</v>
      </c>
      <c r="AV63" s="919"/>
      <c r="AW63" s="919"/>
      <c r="AX63" s="919"/>
      <c r="AY63" s="919"/>
      <c r="AZ63" s="923"/>
      <c r="BA63" s="923"/>
      <c r="BB63" s="923"/>
      <c r="BC63" s="923"/>
      <c r="BD63" s="923"/>
      <c r="BE63" s="924"/>
      <c r="BF63" s="924"/>
      <c r="BG63" s="924"/>
      <c r="BH63" s="924"/>
      <c r="BI63" s="925"/>
      <c r="BJ63" s="926" t="s">
        <v>409</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5">
      <c r="A65" s="246" t="s">
        <v>410</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2">
      <c r="A66" s="817" t="s">
        <v>411</v>
      </c>
      <c r="B66" s="818"/>
      <c r="C66" s="818"/>
      <c r="D66" s="818"/>
      <c r="E66" s="818"/>
      <c r="F66" s="818"/>
      <c r="G66" s="818"/>
      <c r="H66" s="818"/>
      <c r="I66" s="818"/>
      <c r="J66" s="818"/>
      <c r="K66" s="818"/>
      <c r="L66" s="818"/>
      <c r="M66" s="818"/>
      <c r="N66" s="818"/>
      <c r="O66" s="818"/>
      <c r="P66" s="819"/>
      <c r="Q66" s="794" t="s">
        <v>412</v>
      </c>
      <c r="R66" s="795"/>
      <c r="S66" s="795"/>
      <c r="T66" s="795"/>
      <c r="U66" s="796"/>
      <c r="V66" s="794" t="s">
        <v>413</v>
      </c>
      <c r="W66" s="795"/>
      <c r="X66" s="795"/>
      <c r="Y66" s="795"/>
      <c r="Z66" s="796"/>
      <c r="AA66" s="794" t="s">
        <v>414</v>
      </c>
      <c r="AB66" s="795"/>
      <c r="AC66" s="795"/>
      <c r="AD66" s="795"/>
      <c r="AE66" s="796"/>
      <c r="AF66" s="929" t="s">
        <v>415</v>
      </c>
      <c r="AG66" s="890"/>
      <c r="AH66" s="890"/>
      <c r="AI66" s="890"/>
      <c r="AJ66" s="930"/>
      <c r="AK66" s="794" t="s">
        <v>416</v>
      </c>
      <c r="AL66" s="818"/>
      <c r="AM66" s="818"/>
      <c r="AN66" s="818"/>
      <c r="AO66" s="819"/>
      <c r="AP66" s="794" t="s">
        <v>417</v>
      </c>
      <c r="AQ66" s="795"/>
      <c r="AR66" s="795"/>
      <c r="AS66" s="795"/>
      <c r="AT66" s="796"/>
      <c r="AU66" s="794" t="s">
        <v>418</v>
      </c>
      <c r="AV66" s="795"/>
      <c r="AW66" s="795"/>
      <c r="AX66" s="795"/>
      <c r="AY66" s="796"/>
      <c r="AZ66" s="794" t="s">
        <v>372</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5">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2">
      <c r="A68" s="252">
        <v>1</v>
      </c>
      <c r="B68" s="946" t="s">
        <v>591</v>
      </c>
      <c r="C68" s="947"/>
      <c r="D68" s="947"/>
      <c r="E68" s="947"/>
      <c r="F68" s="947"/>
      <c r="G68" s="947"/>
      <c r="H68" s="947"/>
      <c r="I68" s="947"/>
      <c r="J68" s="947"/>
      <c r="K68" s="947"/>
      <c r="L68" s="947"/>
      <c r="M68" s="947"/>
      <c r="N68" s="947"/>
      <c r="O68" s="947"/>
      <c r="P68" s="948"/>
      <c r="Q68" s="949">
        <v>3</v>
      </c>
      <c r="R68" s="943"/>
      <c r="S68" s="943"/>
      <c r="T68" s="943"/>
      <c r="U68" s="943"/>
      <c r="V68" s="943">
        <v>3</v>
      </c>
      <c r="W68" s="943"/>
      <c r="X68" s="943"/>
      <c r="Y68" s="943"/>
      <c r="Z68" s="943"/>
      <c r="AA68" s="943">
        <v>0</v>
      </c>
      <c r="AB68" s="943"/>
      <c r="AC68" s="943"/>
      <c r="AD68" s="943"/>
      <c r="AE68" s="943"/>
      <c r="AF68" s="943">
        <v>0</v>
      </c>
      <c r="AG68" s="943"/>
      <c r="AH68" s="943"/>
      <c r="AI68" s="943"/>
      <c r="AJ68" s="943"/>
      <c r="AK68" s="943" t="s">
        <v>590</v>
      </c>
      <c r="AL68" s="943"/>
      <c r="AM68" s="943"/>
      <c r="AN68" s="943"/>
      <c r="AO68" s="943"/>
      <c r="AP68" s="943" t="s">
        <v>590</v>
      </c>
      <c r="AQ68" s="943"/>
      <c r="AR68" s="943"/>
      <c r="AS68" s="943"/>
      <c r="AT68" s="943"/>
      <c r="AU68" s="943" t="s">
        <v>590</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26.25" customHeight="1" x14ac:dyDescent="0.2">
      <c r="A69" s="255">
        <v>2</v>
      </c>
      <c r="B69" s="950" t="s">
        <v>592</v>
      </c>
      <c r="C69" s="951"/>
      <c r="D69" s="951"/>
      <c r="E69" s="951"/>
      <c r="F69" s="951"/>
      <c r="G69" s="951"/>
      <c r="H69" s="951"/>
      <c r="I69" s="951"/>
      <c r="J69" s="951"/>
      <c r="K69" s="951"/>
      <c r="L69" s="951"/>
      <c r="M69" s="951"/>
      <c r="N69" s="951"/>
      <c r="O69" s="951"/>
      <c r="P69" s="952"/>
      <c r="Q69" s="953">
        <v>33</v>
      </c>
      <c r="R69" s="908"/>
      <c r="S69" s="908"/>
      <c r="T69" s="908"/>
      <c r="U69" s="908"/>
      <c r="V69" s="908">
        <v>24</v>
      </c>
      <c r="W69" s="908"/>
      <c r="X69" s="908"/>
      <c r="Y69" s="908"/>
      <c r="Z69" s="908"/>
      <c r="AA69" s="908">
        <v>9</v>
      </c>
      <c r="AB69" s="908"/>
      <c r="AC69" s="908"/>
      <c r="AD69" s="908"/>
      <c r="AE69" s="908"/>
      <c r="AF69" s="908">
        <v>9</v>
      </c>
      <c r="AG69" s="908"/>
      <c r="AH69" s="908"/>
      <c r="AI69" s="908"/>
      <c r="AJ69" s="908"/>
      <c r="AK69" s="908">
        <v>25</v>
      </c>
      <c r="AL69" s="908"/>
      <c r="AM69" s="908"/>
      <c r="AN69" s="908"/>
      <c r="AO69" s="908"/>
      <c r="AP69" s="908" t="s">
        <v>590</v>
      </c>
      <c r="AQ69" s="908"/>
      <c r="AR69" s="908"/>
      <c r="AS69" s="908"/>
      <c r="AT69" s="908"/>
      <c r="AU69" s="908" t="s">
        <v>590</v>
      </c>
      <c r="AV69" s="908"/>
      <c r="AW69" s="908"/>
      <c r="AX69" s="908"/>
      <c r="AY69" s="908"/>
      <c r="AZ69" s="954"/>
      <c r="BA69" s="954"/>
      <c r="BB69" s="954"/>
      <c r="BC69" s="954"/>
      <c r="BD69" s="955"/>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2">
      <c r="A70" s="255">
        <v>3</v>
      </c>
      <c r="B70" s="950" t="s">
        <v>593</v>
      </c>
      <c r="C70" s="951"/>
      <c r="D70" s="951"/>
      <c r="E70" s="951"/>
      <c r="F70" s="951"/>
      <c r="G70" s="951"/>
      <c r="H70" s="951"/>
      <c r="I70" s="951"/>
      <c r="J70" s="951"/>
      <c r="K70" s="951"/>
      <c r="L70" s="951"/>
      <c r="M70" s="951"/>
      <c r="N70" s="951"/>
      <c r="O70" s="951"/>
      <c r="P70" s="952"/>
      <c r="Q70" s="953">
        <v>202</v>
      </c>
      <c r="R70" s="908"/>
      <c r="S70" s="908"/>
      <c r="T70" s="908"/>
      <c r="U70" s="908"/>
      <c r="V70" s="908">
        <v>198</v>
      </c>
      <c r="W70" s="908"/>
      <c r="X70" s="908"/>
      <c r="Y70" s="908"/>
      <c r="Z70" s="908"/>
      <c r="AA70" s="908">
        <v>5</v>
      </c>
      <c r="AB70" s="908"/>
      <c r="AC70" s="908"/>
      <c r="AD70" s="908"/>
      <c r="AE70" s="908"/>
      <c r="AF70" s="908">
        <v>5</v>
      </c>
      <c r="AG70" s="908"/>
      <c r="AH70" s="908"/>
      <c r="AI70" s="908"/>
      <c r="AJ70" s="908"/>
      <c r="AK70" s="908">
        <v>5</v>
      </c>
      <c r="AL70" s="908"/>
      <c r="AM70" s="908"/>
      <c r="AN70" s="908"/>
      <c r="AO70" s="908"/>
      <c r="AP70" s="908" t="s">
        <v>590</v>
      </c>
      <c r="AQ70" s="908"/>
      <c r="AR70" s="908"/>
      <c r="AS70" s="908"/>
      <c r="AT70" s="908"/>
      <c r="AU70" s="908" t="s">
        <v>590</v>
      </c>
      <c r="AV70" s="908"/>
      <c r="AW70" s="908"/>
      <c r="AX70" s="908"/>
      <c r="AY70" s="908"/>
      <c r="AZ70" s="954"/>
      <c r="BA70" s="954"/>
      <c r="BB70" s="954"/>
      <c r="BC70" s="954"/>
      <c r="BD70" s="955"/>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2">
      <c r="A71" s="255">
        <v>4</v>
      </c>
      <c r="B71" s="950" t="s">
        <v>594</v>
      </c>
      <c r="C71" s="951"/>
      <c r="D71" s="951"/>
      <c r="E71" s="951"/>
      <c r="F71" s="951"/>
      <c r="G71" s="951"/>
      <c r="H71" s="951"/>
      <c r="I71" s="951"/>
      <c r="J71" s="951"/>
      <c r="K71" s="951"/>
      <c r="L71" s="951"/>
      <c r="M71" s="951"/>
      <c r="N71" s="951"/>
      <c r="O71" s="951"/>
      <c r="P71" s="952"/>
      <c r="Q71" s="953">
        <v>159644</v>
      </c>
      <c r="R71" s="908"/>
      <c r="S71" s="908"/>
      <c r="T71" s="908"/>
      <c r="U71" s="908"/>
      <c r="V71" s="908">
        <v>154242</v>
      </c>
      <c r="W71" s="908"/>
      <c r="X71" s="908"/>
      <c r="Y71" s="908"/>
      <c r="Z71" s="908"/>
      <c r="AA71" s="908">
        <v>5402</v>
      </c>
      <c r="AB71" s="908"/>
      <c r="AC71" s="908"/>
      <c r="AD71" s="908"/>
      <c r="AE71" s="908"/>
      <c r="AF71" s="908">
        <v>5402</v>
      </c>
      <c r="AG71" s="908"/>
      <c r="AH71" s="908"/>
      <c r="AI71" s="908"/>
      <c r="AJ71" s="908"/>
      <c r="AK71" s="908">
        <v>529</v>
      </c>
      <c r="AL71" s="908"/>
      <c r="AM71" s="908"/>
      <c r="AN71" s="908"/>
      <c r="AO71" s="908"/>
      <c r="AP71" s="908" t="s">
        <v>590</v>
      </c>
      <c r="AQ71" s="908"/>
      <c r="AR71" s="908"/>
      <c r="AS71" s="908"/>
      <c r="AT71" s="908"/>
      <c r="AU71" s="908" t="s">
        <v>590</v>
      </c>
      <c r="AV71" s="908"/>
      <c r="AW71" s="908"/>
      <c r="AX71" s="908"/>
      <c r="AY71" s="908"/>
      <c r="AZ71" s="954"/>
      <c r="BA71" s="954"/>
      <c r="BB71" s="954"/>
      <c r="BC71" s="954"/>
      <c r="BD71" s="955"/>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2">
      <c r="A72" s="255">
        <v>5</v>
      </c>
      <c r="B72" s="950" t="s">
        <v>595</v>
      </c>
      <c r="C72" s="951"/>
      <c r="D72" s="951"/>
      <c r="E72" s="951"/>
      <c r="F72" s="951"/>
      <c r="G72" s="951"/>
      <c r="H72" s="951"/>
      <c r="I72" s="951"/>
      <c r="J72" s="951"/>
      <c r="K72" s="951"/>
      <c r="L72" s="951"/>
      <c r="M72" s="951"/>
      <c r="N72" s="951"/>
      <c r="O72" s="951"/>
      <c r="P72" s="952"/>
      <c r="Q72" s="953">
        <v>2050</v>
      </c>
      <c r="R72" s="908"/>
      <c r="S72" s="908"/>
      <c r="T72" s="908"/>
      <c r="U72" s="908"/>
      <c r="V72" s="908">
        <v>2036</v>
      </c>
      <c r="W72" s="908"/>
      <c r="X72" s="908"/>
      <c r="Y72" s="908"/>
      <c r="Z72" s="908"/>
      <c r="AA72" s="908">
        <v>14</v>
      </c>
      <c r="AB72" s="908"/>
      <c r="AC72" s="908"/>
      <c r="AD72" s="908"/>
      <c r="AE72" s="908"/>
      <c r="AF72" s="908">
        <v>14</v>
      </c>
      <c r="AG72" s="908"/>
      <c r="AH72" s="908"/>
      <c r="AI72" s="908"/>
      <c r="AJ72" s="908"/>
      <c r="AK72" s="908">
        <v>2</v>
      </c>
      <c r="AL72" s="908"/>
      <c r="AM72" s="908"/>
      <c r="AN72" s="908"/>
      <c r="AO72" s="908"/>
      <c r="AP72" s="908" t="s">
        <v>590</v>
      </c>
      <c r="AQ72" s="908"/>
      <c r="AR72" s="908"/>
      <c r="AS72" s="908"/>
      <c r="AT72" s="908"/>
      <c r="AU72" s="908" t="s">
        <v>590</v>
      </c>
      <c r="AV72" s="908"/>
      <c r="AW72" s="908"/>
      <c r="AX72" s="908"/>
      <c r="AY72" s="908"/>
      <c r="AZ72" s="954"/>
      <c r="BA72" s="954"/>
      <c r="BB72" s="954"/>
      <c r="BC72" s="954"/>
      <c r="BD72" s="955"/>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2">
      <c r="A73" s="255">
        <v>6</v>
      </c>
      <c r="B73" s="950" t="s">
        <v>596</v>
      </c>
      <c r="C73" s="951"/>
      <c r="D73" s="951"/>
      <c r="E73" s="951"/>
      <c r="F73" s="951"/>
      <c r="G73" s="951"/>
      <c r="H73" s="951"/>
      <c r="I73" s="951"/>
      <c r="J73" s="951"/>
      <c r="K73" s="951"/>
      <c r="L73" s="951"/>
      <c r="M73" s="951"/>
      <c r="N73" s="951"/>
      <c r="O73" s="951"/>
      <c r="P73" s="952"/>
      <c r="Q73" s="953">
        <v>18</v>
      </c>
      <c r="R73" s="908"/>
      <c r="S73" s="908"/>
      <c r="T73" s="908"/>
      <c r="U73" s="908"/>
      <c r="V73" s="908">
        <v>14</v>
      </c>
      <c r="W73" s="908"/>
      <c r="X73" s="908"/>
      <c r="Y73" s="908"/>
      <c r="Z73" s="908"/>
      <c r="AA73" s="908">
        <v>4</v>
      </c>
      <c r="AB73" s="908"/>
      <c r="AC73" s="908"/>
      <c r="AD73" s="908"/>
      <c r="AE73" s="908"/>
      <c r="AF73" s="908">
        <v>4</v>
      </c>
      <c r="AG73" s="908"/>
      <c r="AH73" s="908"/>
      <c r="AI73" s="908"/>
      <c r="AJ73" s="908"/>
      <c r="AK73" s="956" t="s">
        <v>526</v>
      </c>
      <c r="AL73" s="957"/>
      <c r="AM73" s="957"/>
      <c r="AN73" s="957"/>
      <c r="AO73" s="907"/>
      <c r="AP73" s="956" t="s">
        <v>526</v>
      </c>
      <c r="AQ73" s="957"/>
      <c r="AR73" s="957"/>
      <c r="AS73" s="957"/>
      <c r="AT73" s="907"/>
      <c r="AU73" s="956" t="s">
        <v>526</v>
      </c>
      <c r="AV73" s="957"/>
      <c r="AW73" s="957"/>
      <c r="AX73" s="957"/>
      <c r="AY73" s="907"/>
      <c r="AZ73" s="954"/>
      <c r="BA73" s="954"/>
      <c r="BB73" s="954"/>
      <c r="BC73" s="954"/>
      <c r="BD73" s="955"/>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2">
      <c r="A74" s="255">
        <v>7</v>
      </c>
      <c r="B74" s="950" t="s">
        <v>597</v>
      </c>
      <c r="C74" s="951"/>
      <c r="D74" s="951"/>
      <c r="E74" s="951"/>
      <c r="F74" s="951"/>
      <c r="G74" s="951"/>
      <c r="H74" s="951"/>
      <c r="I74" s="951"/>
      <c r="J74" s="951"/>
      <c r="K74" s="951"/>
      <c r="L74" s="951"/>
      <c r="M74" s="951"/>
      <c r="N74" s="951"/>
      <c r="O74" s="951"/>
      <c r="P74" s="952"/>
      <c r="Q74" s="953">
        <v>22</v>
      </c>
      <c r="R74" s="908"/>
      <c r="S74" s="908"/>
      <c r="T74" s="908"/>
      <c r="U74" s="908"/>
      <c r="V74" s="908">
        <v>18</v>
      </c>
      <c r="W74" s="908"/>
      <c r="X74" s="908"/>
      <c r="Y74" s="908"/>
      <c r="Z74" s="908"/>
      <c r="AA74" s="908">
        <v>4</v>
      </c>
      <c r="AB74" s="908"/>
      <c r="AC74" s="908"/>
      <c r="AD74" s="908"/>
      <c r="AE74" s="908"/>
      <c r="AF74" s="908">
        <v>4</v>
      </c>
      <c r="AG74" s="908"/>
      <c r="AH74" s="908"/>
      <c r="AI74" s="908"/>
      <c r="AJ74" s="908"/>
      <c r="AK74" s="956" t="s">
        <v>526</v>
      </c>
      <c r="AL74" s="957"/>
      <c r="AM74" s="957"/>
      <c r="AN74" s="957"/>
      <c r="AO74" s="907"/>
      <c r="AP74" s="956" t="s">
        <v>526</v>
      </c>
      <c r="AQ74" s="957"/>
      <c r="AR74" s="957"/>
      <c r="AS74" s="957"/>
      <c r="AT74" s="907"/>
      <c r="AU74" s="956" t="s">
        <v>526</v>
      </c>
      <c r="AV74" s="957"/>
      <c r="AW74" s="957"/>
      <c r="AX74" s="957"/>
      <c r="AY74" s="907"/>
      <c r="AZ74" s="954"/>
      <c r="BA74" s="954"/>
      <c r="BB74" s="954"/>
      <c r="BC74" s="954"/>
      <c r="BD74" s="955"/>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2">
      <c r="A75" s="255">
        <v>8</v>
      </c>
      <c r="B75" s="950"/>
      <c r="C75" s="951"/>
      <c r="D75" s="951"/>
      <c r="E75" s="951"/>
      <c r="F75" s="951"/>
      <c r="G75" s="951"/>
      <c r="H75" s="951"/>
      <c r="I75" s="951"/>
      <c r="J75" s="951"/>
      <c r="K75" s="951"/>
      <c r="L75" s="951"/>
      <c r="M75" s="951"/>
      <c r="N75" s="951"/>
      <c r="O75" s="951"/>
      <c r="P75" s="952"/>
      <c r="Q75" s="958"/>
      <c r="R75" s="957"/>
      <c r="S75" s="957"/>
      <c r="T75" s="957"/>
      <c r="U75" s="907"/>
      <c r="V75" s="956"/>
      <c r="W75" s="957"/>
      <c r="X75" s="957"/>
      <c r="Y75" s="957"/>
      <c r="Z75" s="907"/>
      <c r="AA75" s="956"/>
      <c r="AB75" s="957"/>
      <c r="AC75" s="957"/>
      <c r="AD75" s="957"/>
      <c r="AE75" s="907"/>
      <c r="AF75" s="956"/>
      <c r="AG75" s="957"/>
      <c r="AH75" s="957"/>
      <c r="AI75" s="957"/>
      <c r="AJ75" s="907"/>
      <c r="AK75" s="956"/>
      <c r="AL75" s="957"/>
      <c r="AM75" s="957"/>
      <c r="AN75" s="957"/>
      <c r="AO75" s="907"/>
      <c r="AP75" s="956"/>
      <c r="AQ75" s="957"/>
      <c r="AR75" s="957"/>
      <c r="AS75" s="957"/>
      <c r="AT75" s="907"/>
      <c r="AU75" s="956"/>
      <c r="AV75" s="957"/>
      <c r="AW75" s="957"/>
      <c r="AX75" s="957"/>
      <c r="AY75" s="907"/>
      <c r="AZ75" s="954"/>
      <c r="BA75" s="954"/>
      <c r="BB75" s="954"/>
      <c r="BC75" s="954"/>
      <c r="BD75" s="955"/>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2">
      <c r="A76" s="255">
        <v>9</v>
      </c>
      <c r="B76" s="950"/>
      <c r="C76" s="951"/>
      <c r="D76" s="951"/>
      <c r="E76" s="951"/>
      <c r="F76" s="951"/>
      <c r="G76" s="951"/>
      <c r="H76" s="951"/>
      <c r="I76" s="951"/>
      <c r="J76" s="951"/>
      <c r="K76" s="951"/>
      <c r="L76" s="951"/>
      <c r="M76" s="951"/>
      <c r="N76" s="951"/>
      <c r="O76" s="951"/>
      <c r="P76" s="952"/>
      <c r="Q76" s="958"/>
      <c r="R76" s="957"/>
      <c r="S76" s="957"/>
      <c r="T76" s="957"/>
      <c r="U76" s="907"/>
      <c r="V76" s="956"/>
      <c r="W76" s="957"/>
      <c r="X76" s="957"/>
      <c r="Y76" s="957"/>
      <c r="Z76" s="907"/>
      <c r="AA76" s="956"/>
      <c r="AB76" s="957"/>
      <c r="AC76" s="957"/>
      <c r="AD76" s="957"/>
      <c r="AE76" s="907"/>
      <c r="AF76" s="956"/>
      <c r="AG76" s="957"/>
      <c r="AH76" s="957"/>
      <c r="AI76" s="957"/>
      <c r="AJ76" s="907"/>
      <c r="AK76" s="956"/>
      <c r="AL76" s="957"/>
      <c r="AM76" s="957"/>
      <c r="AN76" s="957"/>
      <c r="AO76" s="907"/>
      <c r="AP76" s="956"/>
      <c r="AQ76" s="957"/>
      <c r="AR76" s="957"/>
      <c r="AS76" s="957"/>
      <c r="AT76" s="907"/>
      <c r="AU76" s="956"/>
      <c r="AV76" s="957"/>
      <c r="AW76" s="957"/>
      <c r="AX76" s="957"/>
      <c r="AY76" s="907"/>
      <c r="AZ76" s="954"/>
      <c r="BA76" s="954"/>
      <c r="BB76" s="954"/>
      <c r="BC76" s="954"/>
      <c r="BD76" s="955"/>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2">
      <c r="A77" s="255">
        <v>10</v>
      </c>
      <c r="B77" s="950"/>
      <c r="C77" s="951"/>
      <c r="D77" s="951"/>
      <c r="E77" s="951"/>
      <c r="F77" s="951"/>
      <c r="G77" s="951"/>
      <c r="H77" s="951"/>
      <c r="I77" s="951"/>
      <c r="J77" s="951"/>
      <c r="K77" s="951"/>
      <c r="L77" s="951"/>
      <c r="M77" s="951"/>
      <c r="N77" s="951"/>
      <c r="O77" s="951"/>
      <c r="P77" s="952"/>
      <c r="Q77" s="958"/>
      <c r="R77" s="957"/>
      <c r="S77" s="957"/>
      <c r="T77" s="957"/>
      <c r="U77" s="907"/>
      <c r="V77" s="956"/>
      <c r="W77" s="957"/>
      <c r="X77" s="957"/>
      <c r="Y77" s="957"/>
      <c r="Z77" s="907"/>
      <c r="AA77" s="956"/>
      <c r="AB77" s="957"/>
      <c r="AC77" s="957"/>
      <c r="AD77" s="957"/>
      <c r="AE77" s="907"/>
      <c r="AF77" s="956"/>
      <c r="AG77" s="957"/>
      <c r="AH77" s="957"/>
      <c r="AI77" s="957"/>
      <c r="AJ77" s="907"/>
      <c r="AK77" s="956"/>
      <c r="AL77" s="957"/>
      <c r="AM77" s="957"/>
      <c r="AN77" s="957"/>
      <c r="AO77" s="907"/>
      <c r="AP77" s="956"/>
      <c r="AQ77" s="957"/>
      <c r="AR77" s="957"/>
      <c r="AS77" s="957"/>
      <c r="AT77" s="907"/>
      <c r="AU77" s="956"/>
      <c r="AV77" s="957"/>
      <c r="AW77" s="957"/>
      <c r="AX77" s="957"/>
      <c r="AY77" s="907"/>
      <c r="AZ77" s="954"/>
      <c r="BA77" s="954"/>
      <c r="BB77" s="954"/>
      <c r="BC77" s="954"/>
      <c r="BD77" s="955"/>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2">
      <c r="A78" s="255">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2">
      <c r="A79" s="255">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2">
      <c r="A80" s="255">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2">
      <c r="A81" s="255">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2">
      <c r="A82" s="255">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2">
      <c r="A83" s="255">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2">
      <c r="A84" s="255">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2">
      <c r="A85" s="255">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2">
      <c r="A86" s="255">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2">
      <c r="A87" s="263">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5">
      <c r="A88" s="258" t="s">
        <v>384</v>
      </c>
      <c r="B88" s="867" t="s">
        <v>419</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5438</v>
      </c>
      <c r="AG88" s="919"/>
      <c r="AH88" s="919"/>
      <c r="AI88" s="919"/>
      <c r="AJ88" s="919"/>
      <c r="AK88" s="916"/>
      <c r="AL88" s="916"/>
      <c r="AM88" s="916"/>
      <c r="AN88" s="916"/>
      <c r="AO88" s="916"/>
      <c r="AP88" s="919" t="s">
        <v>610</v>
      </c>
      <c r="AQ88" s="919"/>
      <c r="AR88" s="919"/>
      <c r="AS88" s="919"/>
      <c r="AT88" s="919"/>
      <c r="AU88" s="919" t="s">
        <v>611</v>
      </c>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384</v>
      </c>
      <c r="BR102" s="867" t="s">
        <v>420</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357</v>
      </c>
      <c r="CS102" s="927"/>
      <c r="CT102" s="927"/>
      <c r="CU102" s="927"/>
      <c r="CV102" s="970"/>
      <c r="CW102" s="969">
        <v>84</v>
      </c>
      <c r="CX102" s="927"/>
      <c r="CY102" s="927"/>
      <c r="CZ102" s="927"/>
      <c r="DA102" s="970"/>
      <c r="DB102" s="969">
        <v>513</v>
      </c>
      <c r="DC102" s="927"/>
      <c r="DD102" s="927"/>
      <c r="DE102" s="927"/>
      <c r="DF102" s="970"/>
      <c r="DG102" s="969" t="s">
        <v>526</v>
      </c>
      <c r="DH102" s="927"/>
      <c r="DI102" s="927"/>
      <c r="DJ102" s="927"/>
      <c r="DK102" s="970"/>
      <c r="DL102" s="969" t="s">
        <v>526</v>
      </c>
      <c r="DM102" s="927"/>
      <c r="DN102" s="927"/>
      <c r="DO102" s="927"/>
      <c r="DP102" s="970"/>
      <c r="DQ102" s="969" t="s">
        <v>526</v>
      </c>
      <c r="DR102" s="927"/>
      <c r="DS102" s="927"/>
      <c r="DT102" s="927"/>
      <c r="DU102" s="970"/>
      <c r="DV102" s="993"/>
      <c r="DW102" s="994"/>
      <c r="DX102" s="994"/>
      <c r="DY102" s="994"/>
      <c r="DZ102" s="995"/>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6" t="s">
        <v>421</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7" t="s">
        <v>422</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423</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424</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998" t="s">
        <v>425</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426</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0" customFormat="1" ht="26.25" customHeight="1" x14ac:dyDescent="0.2">
      <c r="A109" s="991" t="s">
        <v>427</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428</v>
      </c>
      <c r="AB109" s="972"/>
      <c r="AC109" s="972"/>
      <c r="AD109" s="972"/>
      <c r="AE109" s="973"/>
      <c r="AF109" s="971" t="s">
        <v>304</v>
      </c>
      <c r="AG109" s="972"/>
      <c r="AH109" s="972"/>
      <c r="AI109" s="972"/>
      <c r="AJ109" s="973"/>
      <c r="AK109" s="971" t="s">
        <v>303</v>
      </c>
      <c r="AL109" s="972"/>
      <c r="AM109" s="972"/>
      <c r="AN109" s="972"/>
      <c r="AO109" s="973"/>
      <c r="AP109" s="971" t="s">
        <v>429</v>
      </c>
      <c r="AQ109" s="972"/>
      <c r="AR109" s="972"/>
      <c r="AS109" s="972"/>
      <c r="AT109" s="974"/>
      <c r="AU109" s="991" t="s">
        <v>427</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428</v>
      </c>
      <c r="BR109" s="972"/>
      <c r="BS109" s="972"/>
      <c r="BT109" s="972"/>
      <c r="BU109" s="973"/>
      <c r="BV109" s="971" t="s">
        <v>304</v>
      </c>
      <c r="BW109" s="972"/>
      <c r="BX109" s="972"/>
      <c r="BY109" s="972"/>
      <c r="BZ109" s="973"/>
      <c r="CA109" s="971" t="s">
        <v>303</v>
      </c>
      <c r="CB109" s="972"/>
      <c r="CC109" s="972"/>
      <c r="CD109" s="972"/>
      <c r="CE109" s="973"/>
      <c r="CF109" s="992" t="s">
        <v>429</v>
      </c>
      <c r="CG109" s="992"/>
      <c r="CH109" s="992"/>
      <c r="CI109" s="992"/>
      <c r="CJ109" s="992"/>
      <c r="CK109" s="971" t="s">
        <v>430</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428</v>
      </c>
      <c r="DH109" s="972"/>
      <c r="DI109" s="972"/>
      <c r="DJ109" s="972"/>
      <c r="DK109" s="973"/>
      <c r="DL109" s="971" t="s">
        <v>304</v>
      </c>
      <c r="DM109" s="972"/>
      <c r="DN109" s="972"/>
      <c r="DO109" s="972"/>
      <c r="DP109" s="973"/>
      <c r="DQ109" s="971" t="s">
        <v>303</v>
      </c>
      <c r="DR109" s="972"/>
      <c r="DS109" s="972"/>
      <c r="DT109" s="972"/>
      <c r="DU109" s="973"/>
      <c r="DV109" s="971" t="s">
        <v>429</v>
      </c>
      <c r="DW109" s="972"/>
      <c r="DX109" s="972"/>
      <c r="DY109" s="972"/>
      <c r="DZ109" s="974"/>
    </row>
    <row r="110" spans="1:131" s="240" customFormat="1" ht="26.25" customHeight="1" x14ac:dyDescent="0.2">
      <c r="A110" s="975" t="s">
        <v>431</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8204391</v>
      </c>
      <c r="AB110" s="979"/>
      <c r="AC110" s="979"/>
      <c r="AD110" s="979"/>
      <c r="AE110" s="980"/>
      <c r="AF110" s="981">
        <v>7941239</v>
      </c>
      <c r="AG110" s="979"/>
      <c r="AH110" s="979"/>
      <c r="AI110" s="979"/>
      <c r="AJ110" s="980"/>
      <c r="AK110" s="981">
        <v>7234040</v>
      </c>
      <c r="AL110" s="979"/>
      <c r="AM110" s="979"/>
      <c r="AN110" s="979"/>
      <c r="AO110" s="980"/>
      <c r="AP110" s="982">
        <v>27.6</v>
      </c>
      <c r="AQ110" s="983"/>
      <c r="AR110" s="983"/>
      <c r="AS110" s="983"/>
      <c r="AT110" s="984"/>
      <c r="AU110" s="985" t="s">
        <v>72</v>
      </c>
      <c r="AV110" s="986"/>
      <c r="AW110" s="986"/>
      <c r="AX110" s="986"/>
      <c r="AY110" s="986"/>
      <c r="AZ110" s="1027" t="s">
        <v>432</v>
      </c>
      <c r="BA110" s="976"/>
      <c r="BB110" s="976"/>
      <c r="BC110" s="976"/>
      <c r="BD110" s="976"/>
      <c r="BE110" s="976"/>
      <c r="BF110" s="976"/>
      <c r="BG110" s="976"/>
      <c r="BH110" s="976"/>
      <c r="BI110" s="976"/>
      <c r="BJ110" s="976"/>
      <c r="BK110" s="976"/>
      <c r="BL110" s="976"/>
      <c r="BM110" s="976"/>
      <c r="BN110" s="976"/>
      <c r="BO110" s="976"/>
      <c r="BP110" s="977"/>
      <c r="BQ110" s="1013">
        <v>60983566</v>
      </c>
      <c r="BR110" s="1014"/>
      <c r="BS110" s="1014"/>
      <c r="BT110" s="1014"/>
      <c r="BU110" s="1014"/>
      <c r="BV110" s="1014">
        <v>59353963</v>
      </c>
      <c r="BW110" s="1014"/>
      <c r="BX110" s="1014"/>
      <c r="BY110" s="1014"/>
      <c r="BZ110" s="1014"/>
      <c r="CA110" s="1014">
        <v>57157004</v>
      </c>
      <c r="CB110" s="1014"/>
      <c r="CC110" s="1014"/>
      <c r="CD110" s="1014"/>
      <c r="CE110" s="1014"/>
      <c r="CF110" s="1028">
        <v>217.7</v>
      </c>
      <c r="CG110" s="1029"/>
      <c r="CH110" s="1029"/>
      <c r="CI110" s="1029"/>
      <c r="CJ110" s="1029"/>
      <c r="CK110" s="1030" t="s">
        <v>433</v>
      </c>
      <c r="CL110" s="1031"/>
      <c r="CM110" s="1010" t="s">
        <v>434</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435</v>
      </c>
      <c r="DH110" s="1014"/>
      <c r="DI110" s="1014"/>
      <c r="DJ110" s="1014"/>
      <c r="DK110" s="1014"/>
      <c r="DL110" s="1014" t="s">
        <v>405</v>
      </c>
      <c r="DM110" s="1014"/>
      <c r="DN110" s="1014"/>
      <c r="DO110" s="1014"/>
      <c r="DP110" s="1014"/>
      <c r="DQ110" s="1014" t="s">
        <v>405</v>
      </c>
      <c r="DR110" s="1014"/>
      <c r="DS110" s="1014"/>
      <c r="DT110" s="1014"/>
      <c r="DU110" s="1014"/>
      <c r="DV110" s="1015" t="s">
        <v>435</v>
      </c>
      <c r="DW110" s="1015"/>
      <c r="DX110" s="1015"/>
      <c r="DY110" s="1015"/>
      <c r="DZ110" s="1016"/>
    </row>
    <row r="111" spans="1:131" s="240" customFormat="1" ht="26.25" customHeight="1" x14ac:dyDescent="0.2">
      <c r="A111" s="1017" t="s">
        <v>436</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405</v>
      </c>
      <c r="AB111" s="1021"/>
      <c r="AC111" s="1021"/>
      <c r="AD111" s="1021"/>
      <c r="AE111" s="1022"/>
      <c r="AF111" s="1023" t="s">
        <v>435</v>
      </c>
      <c r="AG111" s="1021"/>
      <c r="AH111" s="1021"/>
      <c r="AI111" s="1021"/>
      <c r="AJ111" s="1022"/>
      <c r="AK111" s="1023" t="s">
        <v>405</v>
      </c>
      <c r="AL111" s="1021"/>
      <c r="AM111" s="1021"/>
      <c r="AN111" s="1021"/>
      <c r="AO111" s="1022"/>
      <c r="AP111" s="1024" t="s">
        <v>437</v>
      </c>
      <c r="AQ111" s="1025"/>
      <c r="AR111" s="1025"/>
      <c r="AS111" s="1025"/>
      <c r="AT111" s="1026"/>
      <c r="AU111" s="987"/>
      <c r="AV111" s="988"/>
      <c r="AW111" s="988"/>
      <c r="AX111" s="988"/>
      <c r="AY111" s="988"/>
      <c r="AZ111" s="1036" t="s">
        <v>438</v>
      </c>
      <c r="BA111" s="1037"/>
      <c r="BB111" s="1037"/>
      <c r="BC111" s="1037"/>
      <c r="BD111" s="1037"/>
      <c r="BE111" s="1037"/>
      <c r="BF111" s="1037"/>
      <c r="BG111" s="1037"/>
      <c r="BH111" s="1037"/>
      <c r="BI111" s="1037"/>
      <c r="BJ111" s="1037"/>
      <c r="BK111" s="1037"/>
      <c r="BL111" s="1037"/>
      <c r="BM111" s="1037"/>
      <c r="BN111" s="1037"/>
      <c r="BO111" s="1037"/>
      <c r="BP111" s="1038"/>
      <c r="BQ111" s="1006">
        <v>143888</v>
      </c>
      <c r="BR111" s="1007"/>
      <c r="BS111" s="1007"/>
      <c r="BT111" s="1007"/>
      <c r="BU111" s="1007"/>
      <c r="BV111" s="1007">
        <v>115477</v>
      </c>
      <c r="BW111" s="1007"/>
      <c r="BX111" s="1007"/>
      <c r="BY111" s="1007"/>
      <c r="BZ111" s="1007"/>
      <c r="CA111" s="1007">
        <v>90481</v>
      </c>
      <c r="CB111" s="1007"/>
      <c r="CC111" s="1007"/>
      <c r="CD111" s="1007"/>
      <c r="CE111" s="1007"/>
      <c r="CF111" s="1001">
        <v>0.3</v>
      </c>
      <c r="CG111" s="1002"/>
      <c r="CH111" s="1002"/>
      <c r="CI111" s="1002"/>
      <c r="CJ111" s="1002"/>
      <c r="CK111" s="1032"/>
      <c r="CL111" s="1033"/>
      <c r="CM111" s="1003" t="s">
        <v>439</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435</v>
      </c>
      <c r="DH111" s="1007"/>
      <c r="DI111" s="1007"/>
      <c r="DJ111" s="1007"/>
      <c r="DK111" s="1007"/>
      <c r="DL111" s="1007" t="s">
        <v>435</v>
      </c>
      <c r="DM111" s="1007"/>
      <c r="DN111" s="1007"/>
      <c r="DO111" s="1007"/>
      <c r="DP111" s="1007"/>
      <c r="DQ111" s="1007" t="s">
        <v>405</v>
      </c>
      <c r="DR111" s="1007"/>
      <c r="DS111" s="1007"/>
      <c r="DT111" s="1007"/>
      <c r="DU111" s="1007"/>
      <c r="DV111" s="1008" t="s">
        <v>435</v>
      </c>
      <c r="DW111" s="1008"/>
      <c r="DX111" s="1008"/>
      <c r="DY111" s="1008"/>
      <c r="DZ111" s="1009"/>
    </row>
    <row r="112" spans="1:131" s="240" customFormat="1" ht="26.25" customHeight="1" x14ac:dyDescent="0.2">
      <c r="A112" s="1039" t="s">
        <v>440</v>
      </c>
      <c r="B112" s="1040"/>
      <c r="C112" s="1037" t="s">
        <v>441</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442</v>
      </c>
      <c r="AB112" s="1046"/>
      <c r="AC112" s="1046"/>
      <c r="AD112" s="1046"/>
      <c r="AE112" s="1047"/>
      <c r="AF112" s="1048" t="s">
        <v>128</v>
      </c>
      <c r="AG112" s="1046"/>
      <c r="AH112" s="1046"/>
      <c r="AI112" s="1046"/>
      <c r="AJ112" s="1047"/>
      <c r="AK112" s="1048" t="s">
        <v>405</v>
      </c>
      <c r="AL112" s="1046"/>
      <c r="AM112" s="1046"/>
      <c r="AN112" s="1046"/>
      <c r="AO112" s="1047"/>
      <c r="AP112" s="1049" t="s">
        <v>405</v>
      </c>
      <c r="AQ112" s="1050"/>
      <c r="AR112" s="1050"/>
      <c r="AS112" s="1050"/>
      <c r="AT112" s="1051"/>
      <c r="AU112" s="987"/>
      <c r="AV112" s="988"/>
      <c r="AW112" s="988"/>
      <c r="AX112" s="988"/>
      <c r="AY112" s="988"/>
      <c r="AZ112" s="1036" t="s">
        <v>443</v>
      </c>
      <c r="BA112" s="1037"/>
      <c r="BB112" s="1037"/>
      <c r="BC112" s="1037"/>
      <c r="BD112" s="1037"/>
      <c r="BE112" s="1037"/>
      <c r="BF112" s="1037"/>
      <c r="BG112" s="1037"/>
      <c r="BH112" s="1037"/>
      <c r="BI112" s="1037"/>
      <c r="BJ112" s="1037"/>
      <c r="BK112" s="1037"/>
      <c r="BL112" s="1037"/>
      <c r="BM112" s="1037"/>
      <c r="BN112" s="1037"/>
      <c r="BO112" s="1037"/>
      <c r="BP112" s="1038"/>
      <c r="BQ112" s="1006">
        <v>13698237</v>
      </c>
      <c r="BR112" s="1007"/>
      <c r="BS112" s="1007"/>
      <c r="BT112" s="1007"/>
      <c r="BU112" s="1007"/>
      <c r="BV112" s="1007">
        <v>12891859</v>
      </c>
      <c r="BW112" s="1007"/>
      <c r="BX112" s="1007"/>
      <c r="BY112" s="1007"/>
      <c r="BZ112" s="1007"/>
      <c r="CA112" s="1007">
        <v>12362943</v>
      </c>
      <c r="CB112" s="1007"/>
      <c r="CC112" s="1007"/>
      <c r="CD112" s="1007"/>
      <c r="CE112" s="1007"/>
      <c r="CF112" s="1001">
        <v>47.1</v>
      </c>
      <c r="CG112" s="1002"/>
      <c r="CH112" s="1002"/>
      <c r="CI112" s="1002"/>
      <c r="CJ112" s="1002"/>
      <c r="CK112" s="1032"/>
      <c r="CL112" s="1033"/>
      <c r="CM112" s="1003" t="s">
        <v>444</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445</v>
      </c>
      <c r="DH112" s="1007"/>
      <c r="DI112" s="1007"/>
      <c r="DJ112" s="1007"/>
      <c r="DK112" s="1007"/>
      <c r="DL112" s="1007" t="s">
        <v>446</v>
      </c>
      <c r="DM112" s="1007"/>
      <c r="DN112" s="1007"/>
      <c r="DO112" s="1007"/>
      <c r="DP112" s="1007"/>
      <c r="DQ112" s="1007" t="s">
        <v>447</v>
      </c>
      <c r="DR112" s="1007"/>
      <c r="DS112" s="1007"/>
      <c r="DT112" s="1007"/>
      <c r="DU112" s="1007"/>
      <c r="DV112" s="1008" t="s">
        <v>448</v>
      </c>
      <c r="DW112" s="1008"/>
      <c r="DX112" s="1008"/>
      <c r="DY112" s="1008"/>
      <c r="DZ112" s="1009"/>
    </row>
    <row r="113" spans="1:130" s="240" customFormat="1" ht="26.25" customHeight="1" x14ac:dyDescent="0.2">
      <c r="A113" s="1041"/>
      <c r="B113" s="1042"/>
      <c r="C113" s="1037" t="s">
        <v>449</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917154</v>
      </c>
      <c r="AB113" s="1021"/>
      <c r="AC113" s="1021"/>
      <c r="AD113" s="1021"/>
      <c r="AE113" s="1022"/>
      <c r="AF113" s="1023">
        <v>890619</v>
      </c>
      <c r="AG113" s="1021"/>
      <c r="AH113" s="1021"/>
      <c r="AI113" s="1021"/>
      <c r="AJ113" s="1022"/>
      <c r="AK113" s="1023">
        <v>912448</v>
      </c>
      <c r="AL113" s="1021"/>
      <c r="AM113" s="1021"/>
      <c r="AN113" s="1021"/>
      <c r="AO113" s="1022"/>
      <c r="AP113" s="1024">
        <v>3.5</v>
      </c>
      <c r="AQ113" s="1025"/>
      <c r="AR113" s="1025"/>
      <c r="AS113" s="1025"/>
      <c r="AT113" s="1026"/>
      <c r="AU113" s="987"/>
      <c r="AV113" s="988"/>
      <c r="AW113" s="988"/>
      <c r="AX113" s="988"/>
      <c r="AY113" s="988"/>
      <c r="AZ113" s="1036" t="s">
        <v>450</v>
      </c>
      <c r="BA113" s="1037"/>
      <c r="BB113" s="1037"/>
      <c r="BC113" s="1037"/>
      <c r="BD113" s="1037"/>
      <c r="BE113" s="1037"/>
      <c r="BF113" s="1037"/>
      <c r="BG113" s="1037"/>
      <c r="BH113" s="1037"/>
      <c r="BI113" s="1037"/>
      <c r="BJ113" s="1037"/>
      <c r="BK113" s="1037"/>
      <c r="BL113" s="1037"/>
      <c r="BM113" s="1037"/>
      <c r="BN113" s="1037"/>
      <c r="BO113" s="1037"/>
      <c r="BP113" s="1038"/>
      <c r="BQ113" s="1006" t="s">
        <v>448</v>
      </c>
      <c r="BR113" s="1007"/>
      <c r="BS113" s="1007"/>
      <c r="BT113" s="1007"/>
      <c r="BU113" s="1007"/>
      <c r="BV113" s="1007" t="s">
        <v>448</v>
      </c>
      <c r="BW113" s="1007"/>
      <c r="BX113" s="1007"/>
      <c r="BY113" s="1007"/>
      <c r="BZ113" s="1007"/>
      <c r="CA113" s="1007" t="s">
        <v>128</v>
      </c>
      <c r="CB113" s="1007"/>
      <c r="CC113" s="1007"/>
      <c r="CD113" s="1007"/>
      <c r="CE113" s="1007"/>
      <c r="CF113" s="1001" t="s">
        <v>447</v>
      </c>
      <c r="CG113" s="1002"/>
      <c r="CH113" s="1002"/>
      <c r="CI113" s="1002"/>
      <c r="CJ113" s="1002"/>
      <c r="CK113" s="1032"/>
      <c r="CL113" s="1033"/>
      <c r="CM113" s="1003" t="s">
        <v>451</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452</v>
      </c>
      <c r="DH113" s="1046"/>
      <c r="DI113" s="1046"/>
      <c r="DJ113" s="1046"/>
      <c r="DK113" s="1047"/>
      <c r="DL113" s="1048" t="s">
        <v>453</v>
      </c>
      <c r="DM113" s="1046"/>
      <c r="DN113" s="1046"/>
      <c r="DO113" s="1046"/>
      <c r="DP113" s="1047"/>
      <c r="DQ113" s="1048" t="s">
        <v>446</v>
      </c>
      <c r="DR113" s="1046"/>
      <c r="DS113" s="1046"/>
      <c r="DT113" s="1046"/>
      <c r="DU113" s="1047"/>
      <c r="DV113" s="1049" t="s">
        <v>454</v>
      </c>
      <c r="DW113" s="1050"/>
      <c r="DX113" s="1050"/>
      <c r="DY113" s="1050"/>
      <c r="DZ113" s="1051"/>
    </row>
    <row r="114" spans="1:130" s="240" customFormat="1" ht="26.25" customHeight="1" x14ac:dyDescent="0.2">
      <c r="A114" s="1041"/>
      <c r="B114" s="1042"/>
      <c r="C114" s="1037" t="s">
        <v>455</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t="s">
        <v>448</v>
      </c>
      <c r="AB114" s="1046"/>
      <c r="AC114" s="1046"/>
      <c r="AD114" s="1046"/>
      <c r="AE114" s="1047"/>
      <c r="AF114" s="1048" t="s">
        <v>452</v>
      </c>
      <c r="AG114" s="1046"/>
      <c r="AH114" s="1046"/>
      <c r="AI114" s="1046"/>
      <c r="AJ114" s="1047"/>
      <c r="AK114" s="1048" t="s">
        <v>456</v>
      </c>
      <c r="AL114" s="1046"/>
      <c r="AM114" s="1046"/>
      <c r="AN114" s="1046"/>
      <c r="AO114" s="1047"/>
      <c r="AP114" s="1049" t="s">
        <v>448</v>
      </c>
      <c r="AQ114" s="1050"/>
      <c r="AR114" s="1050"/>
      <c r="AS114" s="1050"/>
      <c r="AT114" s="1051"/>
      <c r="AU114" s="987"/>
      <c r="AV114" s="988"/>
      <c r="AW114" s="988"/>
      <c r="AX114" s="988"/>
      <c r="AY114" s="988"/>
      <c r="AZ114" s="1036" t="s">
        <v>457</v>
      </c>
      <c r="BA114" s="1037"/>
      <c r="BB114" s="1037"/>
      <c r="BC114" s="1037"/>
      <c r="BD114" s="1037"/>
      <c r="BE114" s="1037"/>
      <c r="BF114" s="1037"/>
      <c r="BG114" s="1037"/>
      <c r="BH114" s="1037"/>
      <c r="BI114" s="1037"/>
      <c r="BJ114" s="1037"/>
      <c r="BK114" s="1037"/>
      <c r="BL114" s="1037"/>
      <c r="BM114" s="1037"/>
      <c r="BN114" s="1037"/>
      <c r="BO114" s="1037"/>
      <c r="BP114" s="1038"/>
      <c r="BQ114" s="1006">
        <v>8882745</v>
      </c>
      <c r="BR114" s="1007"/>
      <c r="BS114" s="1007"/>
      <c r="BT114" s="1007"/>
      <c r="BU114" s="1007"/>
      <c r="BV114" s="1007">
        <v>8694582</v>
      </c>
      <c r="BW114" s="1007"/>
      <c r="BX114" s="1007"/>
      <c r="BY114" s="1007"/>
      <c r="BZ114" s="1007"/>
      <c r="CA114" s="1007">
        <v>8340444</v>
      </c>
      <c r="CB114" s="1007"/>
      <c r="CC114" s="1007"/>
      <c r="CD114" s="1007"/>
      <c r="CE114" s="1007"/>
      <c r="CF114" s="1001">
        <v>31.8</v>
      </c>
      <c r="CG114" s="1002"/>
      <c r="CH114" s="1002"/>
      <c r="CI114" s="1002"/>
      <c r="CJ114" s="1002"/>
      <c r="CK114" s="1032"/>
      <c r="CL114" s="1033"/>
      <c r="CM114" s="1003" t="s">
        <v>458</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459</v>
      </c>
      <c r="DH114" s="1046"/>
      <c r="DI114" s="1046"/>
      <c r="DJ114" s="1046"/>
      <c r="DK114" s="1047"/>
      <c r="DL114" s="1048" t="s">
        <v>454</v>
      </c>
      <c r="DM114" s="1046"/>
      <c r="DN114" s="1046"/>
      <c r="DO114" s="1046"/>
      <c r="DP114" s="1047"/>
      <c r="DQ114" s="1048" t="s">
        <v>128</v>
      </c>
      <c r="DR114" s="1046"/>
      <c r="DS114" s="1046"/>
      <c r="DT114" s="1046"/>
      <c r="DU114" s="1047"/>
      <c r="DV114" s="1049" t="s">
        <v>445</v>
      </c>
      <c r="DW114" s="1050"/>
      <c r="DX114" s="1050"/>
      <c r="DY114" s="1050"/>
      <c r="DZ114" s="1051"/>
    </row>
    <row r="115" spans="1:130" s="240" customFormat="1" ht="26.25" customHeight="1" x14ac:dyDescent="0.2">
      <c r="A115" s="1041"/>
      <c r="B115" s="1042"/>
      <c r="C115" s="1037" t="s">
        <v>460</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31640</v>
      </c>
      <c r="AB115" s="1021"/>
      <c r="AC115" s="1021"/>
      <c r="AD115" s="1021"/>
      <c r="AE115" s="1022"/>
      <c r="AF115" s="1023">
        <v>30209</v>
      </c>
      <c r="AG115" s="1021"/>
      <c r="AH115" s="1021"/>
      <c r="AI115" s="1021"/>
      <c r="AJ115" s="1022"/>
      <c r="AK115" s="1023">
        <v>26460</v>
      </c>
      <c r="AL115" s="1021"/>
      <c r="AM115" s="1021"/>
      <c r="AN115" s="1021"/>
      <c r="AO115" s="1022"/>
      <c r="AP115" s="1024">
        <v>0.1</v>
      </c>
      <c r="AQ115" s="1025"/>
      <c r="AR115" s="1025"/>
      <c r="AS115" s="1025"/>
      <c r="AT115" s="1026"/>
      <c r="AU115" s="987"/>
      <c r="AV115" s="988"/>
      <c r="AW115" s="988"/>
      <c r="AX115" s="988"/>
      <c r="AY115" s="988"/>
      <c r="AZ115" s="1036" t="s">
        <v>461</v>
      </c>
      <c r="BA115" s="1037"/>
      <c r="BB115" s="1037"/>
      <c r="BC115" s="1037"/>
      <c r="BD115" s="1037"/>
      <c r="BE115" s="1037"/>
      <c r="BF115" s="1037"/>
      <c r="BG115" s="1037"/>
      <c r="BH115" s="1037"/>
      <c r="BI115" s="1037"/>
      <c r="BJ115" s="1037"/>
      <c r="BK115" s="1037"/>
      <c r="BL115" s="1037"/>
      <c r="BM115" s="1037"/>
      <c r="BN115" s="1037"/>
      <c r="BO115" s="1037"/>
      <c r="BP115" s="1038"/>
      <c r="BQ115" s="1006" t="s">
        <v>447</v>
      </c>
      <c r="BR115" s="1007"/>
      <c r="BS115" s="1007"/>
      <c r="BT115" s="1007"/>
      <c r="BU115" s="1007"/>
      <c r="BV115" s="1007" t="s">
        <v>442</v>
      </c>
      <c r="BW115" s="1007"/>
      <c r="BX115" s="1007"/>
      <c r="BY115" s="1007"/>
      <c r="BZ115" s="1007"/>
      <c r="CA115" s="1007" t="s">
        <v>405</v>
      </c>
      <c r="CB115" s="1007"/>
      <c r="CC115" s="1007"/>
      <c r="CD115" s="1007"/>
      <c r="CE115" s="1007"/>
      <c r="CF115" s="1001" t="s">
        <v>442</v>
      </c>
      <c r="CG115" s="1002"/>
      <c r="CH115" s="1002"/>
      <c r="CI115" s="1002"/>
      <c r="CJ115" s="1002"/>
      <c r="CK115" s="1032"/>
      <c r="CL115" s="1033"/>
      <c r="CM115" s="1036" t="s">
        <v>462</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447</v>
      </c>
      <c r="DH115" s="1046"/>
      <c r="DI115" s="1046"/>
      <c r="DJ115" s="1046"/>
      <c r="DK115" s="1047"/>
      <c r="DL115" s="1048" t="s">
        <v>463</v>
      </c>
      <c r="DM115" s="1046"/>
      <c r="DN115" s="1046"/>
      <c r="DO115" s="1046"/>
      <c r="DP115" s="1047"/>
      <c r="DQ115" s="1048" t="s">
        <v>464</v>
      </c>
      <c r="DR115" s="1046"/>
      <c r="DS115" s="1046"/>
      <c r="DT115" s="1046"/>
      <c r="DU115" s="1047"/>
      <c r="DV115" s="1049" t="s">
        <v>405</v>
      </c>
      <c r="DW115" s="1050"/>
      <c r="DX115" s="1050"/>
      <c r="DY115" s="1050"/>
      <c r="DZ115" s="1051"/>
    </row>
    <row r="116" spans="1:130" s="240" customFormat="1" ht="26.25" customHeight="1" x14ac:dyDescent="0.2">
      <c r="A116" s="1043"/>
      <c r="B116" s="1044"/>
      <c r="C116" s="1052" t="s">
        <v>465</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446</v>
      </c>
      <c r="AB116" s="1046"/>
      <c r="AC116" s="1046"/>
      <c r="AD116" s="1046"/>
      <c r="AE116" s="1047"/>
      <c r="AF116" s="1048" t="s">
        <v>464</v>
      </c>
      <c r="AG116" s="1046"/>
      <c r="AH116" s="1046"/>
      <c r="AI116" s="1046"/>
      <c r="AJ116" s="1047"/>
      <c r="AK116" s="1048" t="s">
        <v>452</v>
      </c>
      <c r="AL116" s="1046"/>
      <c r="AM116" s="1046"/>
      <c r="AN116" s="1046"/>
      <c r="AO116" s="1047"/>
      <c r="AP116" s="1049" t="s">
        <v>128</v>
      </c>
      <c r="AQ116" s="1050"/>
      <c r="AR116" s="1050"/>
      <c r="AS116" s="1050"/>
      <c r="AT116" s="1051"/>
      <c r="AU116" s="987"/>
      <c r="AV116" s="988"/>
      <c r="AW116" s="988"/>
      <c r="AX116" s="988"/>
      <c r="AY116" s="988"/>
      <c r="AZ116" s="1054" t="s">
        <v>466</v>
      </c>
      <c r="BA116" s="1055"/>
      <c r="BB116" s="1055"/>
      <c r="BC116" s="1055"/>
      <c r="BD116" s="1055"/>
      <c r="BE116" s="1055"/>
      <c r="BF116" s="1055"/>
      <c r="BG116" s="1055"/>
      <c r="BH116" s="1055"/>
      <c r="BI116" s="1055"/>
      <c r="BJ116" s="1055"/>
      <c r="BK116" s="1055"/>
      <c r="BL116" s="1055"/>
      <c r="BM116" s="1055"/>
      <c r="BN116" s="1055"/>
      <c r="BO116" s="1055"/>
      <c r="BP116" s="1056"/>
      <c r="BQ116" s="1006" t="s">
        <v>456</v>
      </c>
      <c r="BR116" s="1007"/>
      <c r="BS116" s="1007"/>
      <c r="BT116" s="1007"/>
      <c r="BU116" s="1007"/>
      <c r="BV116" s="1007" t="s">
        <v>448</v>
      </c>
      <c r="BW116" s="1007"/>
      <c r="BX116" s="1007"/>
      <c r="BY116" s="1007"/>
      <c r="BZ116" s="1007"/>
      <c r="CA116" s="1007" t="s">
        <v>452</v>
      </c>
      <c r="CB116" s="1007"/>
      <c r="CC116" s="1007"/>
      <c r="CD116" s="1007"/>
      <c r="CE116" s="1007"/>
      <c r="CF116" s="1001" t="s">
        <v>448</v>
      </c>
      <c r="CG116" s="1002"/>
      <c r="CH116" s="1002"/>
      <c r="CI116" s="1002"/>
      <c r="CJ116" s="1002"/>
      <c r="CK116" s="1032"/>
      <c r="CL116" s="1033"/>
      <c r="CM116" s="1003" t="s">
        <v>467</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66430</v>
      </c>
      <c r="DH116" s="1046"/>
      <c r="DI116" s="1046"/>
      <c r="DJ116" s="1046"/>
      <c r="DK116" s="1047"/>
      <c r="DL116" s="1048">
        <v>51230</v>
      </c>
      <c r="DM116" s="1046"/>
      <c r="DN116" s="1046"/>
      <c r="DO116" s="1046"/>
      <c r="DP116" s="1047"/>
      <c r="DQ116" s="1048">
        <v>37670</v>
      </c>
      <c r="DR116" s="1046"/>
      <c r="DS116" s="1046"/>
      <c r="DT116" s="1046"/>
      <c r="DU116" s="1047"/>
      <c r="DV116" s="1049">
        <v>0.1</v>
      </c>
      <c r="DW116" s="1050"/>
      <c r="DX116" s="1050"/>
      <c r="DY116" s="1050"/>
      <c r="DZ116" s="1051"/>
    </row>
    <row r="117" spans="1:130" s="240" customFormat="1" ht="26.25" customHeight="1" x14ac:dyDescent="0.2">
      <c r="A117" s="991" t="s">
        <v>186</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468</v>
      </c>
      <c r="Z117" s="973"/>
      <c r="AA117" s="1063">
        <v>9153185</v>
      </c>
      <c r="AB117" s="1064"/>
      <c r="AC117" s="1064"/>
      <c r="AD117" s="1064"/>
      <c r="AE117" s="1065"/>
      <c r="AF117" s="1066">
        <v>8862067</v>
      </c>
      <c r="AG117" s="1064"/>
      <c r="AH117" s="1064"/>
      <c r="AI117" s="1064"/>
      <c r="AJ117" s="1065"/>
      <c r="AK117" s="1066">
        <v>8172948</v>
      </c>
      <c r="AL117" s="1064"/>
      <c r="AM117" s="1064"/>
      <c r="AN117" s="1064"/>
      <c r="AO117" s="1065"/>
      <c r="AP117" s="1067"/>
      <c r="AQ117" s="1068"/>
      <c r="AR117" s="1068"/>
      <c r="AS117" s="1068"/>
      <c r="AT117" s="1069"/>
      <c r="AU117" s="987"/>
      <c r="AV117" s="988"/>
      <c r="AW117" s="988"/>
      <c r="AX117" s="988"/>
      <c r="AY117" s="988"/>
      <c r="AZ117" s="1054" t="s">
        <v>469</v>
      </c>
      <c r="BA117" s="1055"/>
      <c r="BB117" s="1055"/>
      <c r="BC117" s="1055"/>
      <c r="BD117" s="1055"/>
      <c r="BE117" s="1055"/>
      <c r="BF117" s="1055"/>
      <c r="BG117" s="1055"/>
      <c r="BH117" s="1055"/>
      <c r="BI117" s="1055"/>
      <c r="BJ117" s="1055"/>
      <c r="BK117" s="1055"/>
      <c r="BL117" s="1055"/>
      <c r="BM117" s="1055"/>
      <c r="BN117" s="1055"/>
      <c r="BO117" s="1055"/>
      <c r="BP117" s="1056"/>
      <c r="BQ117" s="1006" t="s">
        <v>452</v>
      </c>
      <c r="BR117" s="1007"/>
      <c r="BS117" s="1007"/>
      <c r="BT117" s="1007"/>
      <c r="BU117" s="1007"/>
      <c r="BV117" s="1007" t="s">
        <v>128</v>
      </c>
      <c r="BW117" s="1007"/>
      <c r="BX117" s="1007"/>
      <c r="BY117" s="1007"/>
      <c r="BZ117" s="1007"/>
      <c r="CA117" s="1007" t="s">
        <v>128</v>
      </c>
      <c r="CB117" s="1007"/>
      <c r="CC117" s="1007"/>
      <c r="CD117" s="1007"/>
      <c r="CE117" s="1007"/>
      <c r="CF117" s="1001" t="s">
        <v>459</v>
      </c>
      <c r="CG117" s="1002"/>
      <c r="CH117" s="1002"/>
      <c r="CI117" s="1002"/>
      <c r="CJ117" s="1002"/>
      <c r="CK117" s="1032"/>
      <c r="CL117" s="1033"/>
      <c r="CM117" s="1003" t="s">
        <v>470</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445</v>
      </c>
      <c r="DH117" s="1046"/>
      <c r="DI117" s="1046"/>
      <c r="DJ117" s="1046"/>
      <c r="DK117" s="1047"/>
      <c r="DL117" s="1048" t="s">
        <v>445</v>
      </c>
      <c r="DM117" s="1046"/>
      <c r="DN117" s="1046"/>
      <c r="DO117" s="1046"/>
      <c r="DP117" s="1047"/>
      <c r="DQ117" s="1048" t="s">
        <v>453</v>
      </c>
      <c r="DR117" s="1046"/>
      <c r="DS117" s="1046"/>
      <c r="DT117" s="1046"/>
      <c r="DU117" s="1047"/>
      <c r="DV117" s="1049" t="s">
        <v>445</v>
      </c>
      <c r="DW117" s="1050"/>
      <c r="DX117" s="1050"/>
      <c r="DY117" s="1050"/>
      <c r="DZ117" s="1051"/>
    </row>
    <row r="118" spans="1:130" s="240" customFormat="1" ht="26.25" customHeight="1" x14ac:dyDescent="0.2">
      <c r="A118" s="991" t="s">
        <v>430</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428</v>
      </c>
      <c r="AB118" s="972"/>
      <c r="AC118" s="972"/>
      <c r="AD118" s="972"/>
      <c r="AE118" s="973"/>
      <c r="AF118" s="971" t="s">
        <v>304</v>
      </c>
      <c r="AG118" s="972"/>
      <c r="AH118" s="972"/>
      <c r="AI118" s="972"/>
      <c r="AJ118" s="973"/>
      <c r="AK118" s="971" t="s">
        <v>303</v>
      </c>
      <c r="AL118" s="972"/>
      <c r="AM118" s="972"/>
      <c r="AN118" s="972"/>
      <c r="AO118" s="973"/>
      <c r="AP118" s="1058" t="s">
        <v>429</v>
      </c>
      <c r="AQ118" s="1059"/>
      <c r="AR118" s="1059"/>
      <c r="AS118" s="1059"/>
      <c r="AT118" s="1060"/>
      <c r="AU118" s="987"/>
      <c r="AV118" s="988"/>
      <c r="AW118" s="988"/>
      <c r="AX118" s="988"/>
      <c r="AY118" s="988"/>
      <c r="AZ118" s="1061" t="s">
        <v>471</v>
      </c>
      <c r="BA118" s="1052"/>
      <c r="BB118" s="1052"/>
      <c r="BC118" s="1052"/>
      <c r="BD118" s="1052"/>
      <c r="BE118" s="1052"/>
      <c r="BF118" s="1052"/>
      <c r="BG118" s="1052"/>
      <c r="BH118" s="1052"/>
      <c r="BI118" s="1052"/>
      <c r="BJ118" s="1052"/>
      <c r="BK118" s="1052"/>
      <c r="BL118" s="1052"/>
      <c r="BM118" s="1052"/>
      <c r="BN118" s="1052"/>
      <c r="BO118" s="1052"/>
      <c r="BP118" s="1053"/>
      <c r="BQ118" s="1084" t="s">
        <v>472</v>
      </c>
      <c r="BR118" s="1085"/>
      <c r="BS118" s="1085"/>
      <c r="BT118" s="1085"/>
      <c r="BU118" s="1085"/>
      <c r="BV118" s="1085" t="s">
        <v>128</v>
      </c>
      <c r="BW118" s="1085"/>
      <c r="BX118" s="1085"/>
      <c r="BY118" s="1085"/>
      <c r="BZ118" s="1085"/>
      <c r="CA118" s="1085" t="s">
        <v>128</v>
      </c>
      <c r="CB118" s="1085"/>
      <c r="CC118" s="1085"/>
      <c r="CD118" s="1085"/>
      <c r="CE118" s="1085"/>
      <c r="CF118" s="1001" t="s">
        <v>128</v>
      </c>
      <c r="CG118" s="1002"/>
      <c r="CH118" s="1002"/>
      <c r="CI118" s="1002"/>
      <c r="CJ118" s="1002"/>
      <c r="CK118" s="1032"/>
      <c r="CL118" s="1033"/>
      <c r="CM118" s="1003" t="s">
        <v>473</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453</v>
      </c>
      <c r="DH118" s="1046"/>
      <c r="DI118" s="1046"/>
      <c r="DJ118" s="1046"/>
      <c r="DK118" s="1047"/>
      <c r="DL118" s="1048" t="s">
        <v>453</v>
      </c>
      <c r="DM118" s="1046"/>
      <c r="DN118" s="1046"/>
      <c r="DO118" s="1046"/>
      <c r="DP118" s="1047"/>
      <c r="DQ118" s="1048" t="s">
        <v>447</v>
      </c>
      <c r="DR118" s="1046"/>
      <c r="DS118" s="1046"/>
      <c r="DT118" s="1046"/>
      <c r="DU118" s="1047"/>
      <c r="DV118" s="1049" t="s">
        <v>128</v>
      </c>
      <c r="DW118" s="1050"/>
      <c r="DX118" s="1050"/>
      <c r="DY118" s="1050"/>
      <c r="DZ118" s="1051"/>
    </row>
    <row r="119" spans="1:130" s="240" customFormat="1" ht="26.25" customHeight="1" x14ac:dyDescent="0.2">
      <c r="A119" s="1145" t="s">
        <v>433</v>
      </c>
      <c r="B119" s="1031"/>
      <c r="C119" s="1010" t="s">
        <v>434</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459</v>
      </c>
      <c r="AB119" s="979"/>
      <c r="AC119" s="979"/>
      <c r="AD119" s="979"/>
      <c r="AE119" s="980"/>
      <c r="AF119" s="981" t="s">
        <v>446</v>
      </c>
      <c r="AG119" s="979"/>
      <c r="AH119" s="979"/>
      <c r="AI119" s="979"/>
      <c r="AJ119" s="980"/>
      <c r="AK119" s="981" t="s">
        <v>456</v>
      </c>
      <c r="AL119" s="979"/>
      <c r="AM119" s="979"/>
      <c r="AN119" s="979"/>
      <c r="AO119" s="980"/>
      <c r="AP119" s="982" t="s">
        <v>447</v>
      </c>
      <c r="AQ119" s="983"/>
      <c r="AR119" s="983"/>
      <c r="AS119" s="983"/>
      <c r="AT119" s="984"/>
      <c r="AU119" s="989"/>
      <c r="AV119" s="990"/>
      <c r="AW119" s="990"/>
      <c r="AX119" s="990"/>
      <c r="AY119" s="990"/>
      <c r="AZ119" s="271" t="s">
        <v>186</v>
      </c>
      <c r="BA119" s="271"/>
      <c r="BB119" s="271"/>
      <c r="BC119" s="271"/>
      <c r="BD119" s="271"/>
      <c r="BE119" s="271"/>
      <c r="BF119" s="271"/>
      <c r="BG119" s="271"/>
      <c r="BH119" s="271"/>
      <c r="BI119" s="271"/>
      <c r="BJ119" s="271"/>
      <c r="BK119" s="271"/>
      <c r="BL119" s="271"/>
      <c r="BM119" s="271"/>
      <c r="BN119" s="271"/>
      <c r="BO119" s="1062" t="s">
        <v>474</v>
      </c>
      <c r="BP119" s="1093"/>
      <c r="BQ119" s="1084">
        <v>83708436</v>
      </c>
      <c r="BR119" s="1085"/>
      <c r="BS119" s="1085"/>
      <c r="BT119" s="1085"/>
      <c r="BU119" s="1085"/>
      <c r="BV119" s="1085">
        <v>81055881</v>
      </c>
      <c r="BW119" s="1085"/>
      <c r="BX119" s="1085"/>
      <c r="BY119" s="1085"/>
      <c r="BZ119" s="1085"/>
      <c r="CA119" s="1085">
        <v>77950872</v>
      </c>
      <c r="CB119" s="1085"/>
      <c r="CC119" s="1085"/>
      <c r="CD119" s="1085"/>
      <c r="CE119" s="1085"/>
      <c r="CF119" s="1086"/>
      <c r="CG119" s="1087"/>
      <c r="CH119" s="1087"/>
      <c r="CI119" s="1087"/>
      <c r="CJ119" s="1088"/>
      <c r="CK119" s="1034"/>
      <c r="CL119" s="1035"/>
      <c r="CM119" s="1089" t="s">
        <v>475</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77458</v>
      </c>
      <c r="DH119" s="1071"/>
      <c r="DI119" s="1071"/>
      <c r="DJ119" s="1071"/>
      <c r="DK119" s="1072"/>
      <c r="DL119" s="1070">
        <v>64247</v>
      </c>
      <c r="DM119" s="1071"/>
      <c r="DN119" s="1071"/>
      <c r="DO119" s="1071"/>
      <c r="DP119" s="1072"/>
      <c r="DQ119" s="1070">
        <v>52811</v>
      </c>
      <c r="DR119" s="1071"/>
      <c r="DS119" s="1071"/>
      <c r="DT119" s="1071"/>
      <c r="DU119" s="1072"/>
      <c r="DV119" s="1073">
        <v>0.2</v>
      </c>
      <c r="DW119" s="1074"/>
      <c r="DX119" s="1074"/>
      <c r="DY119" s="1074"/>
      <c r="DZ119" s="1075"/>
    </row>
    <row r="120" spans="1:130" s="240" customFormat="1" ht="26.25" customHeight="1" x14ac:dyDescent="0.2">
      <c r="A120" s="1146"/>
      <c r="B120" s="1033"/>
      <c r="C120" s="1003" t="s">
        <v>439</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128</v>
      </c>
      <c r="AB120" s="1046"/>
      <c r="AC120" s="1046"/>
      <c r="AD120" s="1046"/>
      <c r="AE120" s="1047"/>
      <c r="AF120" s="1048" t="s">
        <v>445</v>
      </c>
      <c r="AG120" s="1046"/>
      <c r="AH120" s="1046"/>
      <c r="AI120" s="1046"/>
      <c r="AJ120" s="1047"/>
      <c r="AK120" s="1048" t="s">
        <v>445</v>
      </c>
      <c r="AL120" s="1046"/>
      <c r="AM120" s="1046"/>
      <c r="AN120" s="1046"/>
      <c r="AO120" s="1047"/>
      <c r="AP120" s="1049" t="s">
        <v>453</v>
      </c>
      <c r="AQ120" s="1050"/>
      <c r="AR120" s="1050"/>
      <c r="AS120" s="1050"/>
      <c r="AT120" s="1051"/>
      <c r="AU120" s="1076" t="s">
        <v>476</v>
      </c>
      <c r="AV120" s="1077"/>
      <c r="AW120" s="1077"/>
      <c r="AX120" s="1077"/>
      <c r="AY120" s="1078"/>
      <c r="AZ120" s="1027" t="s">
        <v>477</v>
      </c>
      <c r="BA120" s="976"/>
      <c r="BB120" s="976"/>
      <c r="BC120" s="976"/>
      <c r="BD120" s="976"/>
      <c r="BE120" s="976"/>
      <c r="BF120" s="976"/>
      <c r="BG120" s="976"/>
      <c r="BH120" s="976"/>
      <c r="BI120" s="976"/>
      <c r="BJ120" s="976"/>
      <c r="BK120" s="976"/>
      <c r="BL120" s="976"/>
      <c r="BM120" s="976"/>
      <c r="BN120" s="976"/>
      <c r="BO120" s="976"/>
      <c r="BP120" s="977"/>
      <c r="BQ120" s="1013">
        <v>19479255</v>
      </c>
      <c r="BR120" s="1014"/>
      <c r="BS120" s="1014"/>
      <c r="BT120" s="1014"/>
      <c r="BU120" s="1014"/>
      <c r="BV120" s="1014">
        <v>20755832</v>
      </c>
      <c r="BW120" s="1014"/>
      <c r="BX120" s="1014"/>
      <c r="BY120" s="1014"/>
      <c r="BZ120" s="1014"/>
      <c r="CA120" s="1014">
        <v>22501948</v>
      </c>
      <c r="CB120" s="1014"/>
      <c r="CC120" s="1014"/>
      <c r="CD120" s="1014"/>
      <c r="CE120" s="1014"/>
      <c r="CF120" s="1028">
        <v>85.7</v>
      </c>
      <c r="CG120" s="1029"/>
      <c r="CH120" s="1029"/>
      <c r="CI120" s="1029"/>
      <c r="CJ120" s="1029"/>
      <c r="CK120" s="1094" t="s">
        <v>478</v>
      </c>
      <c r="CL120" s="1095"/>
      <c r="CM120" s="1095"/>
      <c r="CN120" s="1095"/>
      <c r="CO120" s="1096"/>
      <c r="CP120" s="1102" t="s">
        <v>479</v>
      </c>
      <c r="CQ120" s="1103"/>
      <c r="CR120" s="1103"/>
      <c r="CS120" s="1103"/>
      <c r="CT120" s="1103"/>
      <c r="CU120" s="1103"/>
      <c r="CV120" s="1103"/>
      <c r="CW120" s="1103"/>
      <c r="CX120" s="1103"/>
      <c r="CY120" s="1103"/>
      <c r="CZ120" s="1103"/>
      <c r="DA120" s="1103"/>
      <c r="DB120" s="1103"/>
      <c r="DC120" s="1103"/>
      <c r="DD120" s="1103"/>
      <c r="DE120" s="1103"/>
      <c r="DF120" s="1104"/>
      <c r="DG120" s="1013">
        <v>13440466</v>
      </c>
      <c r="DH120" s="1014"/>
      <c r="DI120" s="1014"/>
      <c r="DJ120" s="1014"/>
      <c r="DK120" s="1014"/>
      <c r="DL120" s="1014">
        <v>12652160</v>
      </c>
      <c r="DM120" s="1014"/>
      <c r="DN120" s="1014"/>
      <c r="DO120" s="1014"/>
      <c r="DP120" s="1014"/>
      <c r="DQ120" s="1014">
        <v>12138975</v>
      </c>
      <c r="DR120" s="1014"/>
      <c r="DS120" s="1014"/>
      <c r="DT120" s="1014"/>
      <c r="DU120" s="1014"/>
      <c r="DV120" s="1015">
        <v>46.2</v>
      </c>
      <c r="DW120" s="1015"/>
      <c r="DX120" s="1015"/>
      <c r="DY120" s="1015"/>
      <c r="DZ120" s="1016"/>
    </row>
    <row r="121" spans="1:130" s="240" customFormat="1" ht="26.25" customHeight="1" x14ac:dyDescent="0.2">
      <c r="A121" s="1146"/>
      <c r="B121" s="1033"/>
      <c r="C121" s="1054" t="s">
        <v>480</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445</v>
      </c>
      <c r="AB121" s="1046"/>
      <c r="AC121" s="1046"/>
      <c r="AD121" s="1046"/>
      <c r="AE121" s="1047"/>
      <c r="AF121" s="1048" t="s">
        <v>459</v>
      </c>
      <c r="AG121" s="1046"/>
      <c r="AH121" s="1046"/>
      <c r="AI121" s="1046"/>
      <c r="AJ121" s="1047"/>
      <c r="AK121" s="1048" t="s">
        <v>452</v>
      </c>
      <c r="AL121" s="1046"/>
      <c r="AM121" s="1046"/>
      <c r="AN121" s="1046"/>
      <c r="AO121" s="1047"/>
      <c r="AP121" s="1049" t="s">
        <v>453</v>
      </c>
      <c r="AQ121" s="1050"/>
      <c r="AR121" s="1050"/>
      <c r="AS121" s="1050"/>
      <c r="AT121" s="1051"/>
      <c r="AU121" s="1079"/>
      <c r="AV121" s="1080"/>
      <c r="AW121" s="1080"/>
      <c r="AX121" s="1080"/>
      <c r="AY121" s="1081"/>
      <c r="AZ121" s="1036" t="s">
        <v>481</v>
      </c>
      <c r="BA121" s="1037"/>
      <c r="BB121" s="1037"/>
      <c r="BC121" s="1037"/>
      <c r="BD121" s="1037"/>
      <c r="BE121" s="1037"/>
      <c r="BF121" s="1037"/>
      <c r="BG121" s="1037"/>
      <c r="BH121" s="1037"/>
      <c r="BI121" s="1037"/>
      <c r="BJ121" s="1037"/>
      <c r="BK121" s="1037"/>
      <c r="BL121" s="1037"/>
      <c r="BM121" s="1037"/>
      <c r="BN121" s="1037"/>
      <c r="BO121" s="1037"/>
      <c r="BP121" s="1038"/>
      <c r="BQ121" s="1006">
        <v>1997516</v>
      </c>
      <c r="BR121" s="1007"/>
      <c r="BS121" s="1007"/>
      <c r="BT121" s="1007"/>
      <c r="BU121" s="1007"/>
      <c r="BV121" s="1007">
        <v>1744790</v>
      </c>
      <c r="BW121" s="1007"/>
      <c r="BX121" s="1007"/>
      <c r="BY121" s="1007"/>
      <c r="BZ121" s="1007"/>
      <c r="CA121" s="1007">
        <v>1691493</v>
      </c>
      <c r="CB121" s="1007"/>
      <c r="CC121" s="1007"/>
      <c r="CD121" s="1007"/>
      <c r="CE121" s="1007"/>
      <c r="CF121" s="1001">
        <v>6.4</v>
      </c>
      <c r="CG121" s="1002"/>
      <c r="CH121" s="1002"/>
      <c r="CI121" s="1002"/>
      <c r="CJ121" s="1002"/>
      <c r="CK121" s="1097"/>
      <c r="CL121" s="1098"/>
      <c r="CM121" s="1098"/>
      <c r="CN121" s="1098"/>
      <c r="CO121" s="1099"/>
      <c r="CP121" s="1107" t="s">
        <v>482</v>
      </c>
      <c r="CQ121" s="1108"/>
      <c r="CR121" s="1108"/>
      <c r="CS121" s="1108"/>
      <c r="CT121" s="1108"/>
      <c r="CU121" s="1108"/>
      <c r="CV121" s="1108"/>
      <c r="CW121" s="1108"/>
      <c r="CX121" s="1108"/>
      <c r="CY121" s="1108"/>
      <c r="CZ121" s="1108"/>
      <c r="DA121" s="1108"/>
      <c r="DB121" s="1108"/>
      <c r="DC121" s="1108"/>
      <c r="DD121" s="1108"/>
      <c r="DE121" s="1108"/>
      <c r="DF121" s="1109"/>
      <c r="DG121" s="1006">
        <v>257771</v>
      </c>
      <c r="DH121" s="1007"/>
      <c r="DI121" s="1007"/>
      <c r="DJ121" s="1007"/>
      <c r="DK121" s="1007"/>
      <c r="DL121" s="1007">
        <v>239699</v>
      </c>
      <c r="DM121" s="1007"/>
      <c r="DN121" s="1007"/>
      <c r="DO121" s="1007"/>
      <c r="DP121" s="1007"/>
      <c r="DQ121" s="1007">
        <v>223968</v>
      </c>
      <c r="DR121" s="1007"/>
      <c r="DS121" s="1007"/>
      <c r="DT121" s="1007"/>
      <c r="DU121" s="1007"/>
      <c r="DV121" s="1008">
        <v>0.9</v>
      </c>
      <c r="DW121" s="1008"/>
      <c r="DX121" s="1008"/>
      <c r="DY121" s="1008"/>
      <c r="DZ121" s="1009"/>
    </row>
    <row r="122" spans="1:130" s="240" customFormat="1" ht="26.25" customHeight="1" x14ac:dyDescent="0.2">
      <c r="A122" s="1146"/>
      <c r="B122" s="1033"/>
      <c r="C122" s="1003" t="s">
        <v>458</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447</v>
      </c>
      <c r="AB122" s="1046"/>
      <c r="AC122" s="1046"/>
      <c r="AD122" s="1046"/>
      <c r="AE122" s="1047"/>
      <c r="AF122" s="1048" t="s">
        <v>447</v>
      </c>
      <c r="AG122" s="1046"/>
      <c r="AH122" s="1046"/>
      <c r="AI122" s="1046"/>
      <c r="AJ122" s="1047"/>
      <c r="AK122" s="1048" t="s">
        <v>447</v>
      </c>
      <c r="AL122" s="1046"/>
      <c r="AM122" s="1046"/>
      <c r="AN122" s="1046"/>
      <c r="AO122" s="1047"/>
      <c r="AP122" s="1049" t="s">
        <v>128</v>
      </c>
      <c r="AQ122" s="1050"/>
      <c r="AR122" s="1050"/>
      <c r="AS122" s="1050"/>
      <c r="AT122" s="1051"/>
      <c r="AU122" s="1079"/>
      <c r="AV122" s="1080"/>
      <c r="AW122" s="1080"/>
      <c r="AX122" s="1080"/>
      <c r="AY122" s="1081"/>
      <c r="AZ122" s="1061" t="s">
        <v>483</v>
      </c>
      <c r="BA122" s="1052"/>
      <c r="BB122" s="1052"/>
      <c r="BC122" s="1052"/>
      <c r="BD122" s="1052"/>
      <c r="BE122" s="1052"/>
      <c r="BF122" s="1052"/>
      <c r="BG122" s="1052"/>
      <c r="BH122" s="1052"/>
      <c r="BI122" s="1052"/>
      <c r="BJ122" s="1052"/>
      <c r="BK122" s="1052"/>
      <c r="BL122" s="1052"/>
      <c r="BM122" s="1052"/>
      <c r="BN122" s="1052"/>
      <c r="BO122" s="1052"/>
      <c r="BP122" s="1053"/>
      <c r="BQ122" s="1084">
        <v>57376342</v>
      </c>
      <c r="BR122" s="1085"/>
      <c r="BS122" s="1085"/>
      <c r="BT122" s="1085"/>
      <c r="BU122" s="1085"/>
      <c r="BV122" s="1085">
        <v>56073406</v>
      </c>
      <c r="BW122" s="1085"/>
      <c r="BX122" s="1085"/>
      <c r="BY122" s="1085"/>
      <c r="BZ122" s="1085"/>
      <c r="CA122" s="1085">
        <v>54385802</v>
      </c>
      <c r="CB122" s="1085"/>
      <c r="CC122" s="1085"/>
      <c r="CD122" s="1085"/>
      <c r="CE122" s="1085"/>
      <c r="CF122" s="1105">
        <v>207.1</v>
      </c>
      <c r="CG122" s="1106"/>
      <c r="CH122" s="1106"/>
      <c r="CI122" s="1106"/>
      <c r="CJ122" s="1106"/>
      <c r="CK122" s="1097"/>
      <c r="CL122" s="1098"/>
      <c r="CM122" s="1098"/>
      <c r="CN122" s="1098"/>
      <c r="CO122" s="1099"/>
      <c r="CP122" s="1107" t="s">
        <v>484</v>
      </c>
      <c r="CQ122" s="1108"/>
      <c r="CR122" s="1108"/>
      <c r="CS122" s="1108"/>
      <c r="CT122" s="1108"/>
      <c r="CU122" s="1108"/>
      <c r="CV122" s="1108"/>
      <c r="CW122" s="1108"/>
      <c r="CX122" s="1108"/>
      <c r="CY122" s="1108"/>
      <c r="CZ122" s="1108"/>
      <c r="DA122" s="1108"/>
      <c r="DB122" s="1108"/>
      <c r="DC122" s="1108"/>
      <c r="DD122" s="1108"/>
      <c r="DE122" s="1108"/>
      <c r="DF122" s="1109"/>
      <c r="DG122" s="1006" t="s">
        <v>452</v>
      </c>
      <c r="DH122" s="1007"/>
      <c r="DI122" s="1007"/>
      <c r="DJ122" s="1007"/>
      <c r="DK122" s="1007"/>
      <c r="DL122" s="1007" t="s">
        <v>448</v>
      </c>
      <c r="DM122" s="1007"/>
      <c r="DN122" s="1007"/>
      <c r="DO122" s="1007"/>
      <c r="DP122" s="1007"/>
      <c r="DQ122" s="1007" t="s">
        <v>452</v>
      </c>
      <c r="DR122" s="1007"/>
      <c r="DS122" s="1007"/>
      <c r="DT122" s="1007"/>
      <c r="DU122" s="1007"/>
      <c r="DV122" s="1008" t="s">
        <v>128</v>
      </c>
      <c r="DW122" s="1008"/>
      <c r="DX122" s="1008"/>
      <c r="DY122" s="1008"/>
      <c r="DZ122" s="1009"/>
    </row>
    <row r="123" spans="1:130" s="240" customFormat="1" ht="26.25" customHeight="1" x14ac:dyDescent="0.2">
      <c r="A123" s="1146"/>
      <c r="B123" s="1033"/>
      <c r="C123" s="1003" t="s">
        <v>467</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15200</v>
      </c>
      <c r="AB123" s="1046"/>
      <c r="AC123" s="1046"/>
      <c r="AD123" s="1046"/>
      <c r="AE123" s="1047"/>
      <c r="AF123" s="1048">
        <v>15200</v>
      </c>
      <c r="AG123" s="1046"/>
      <c r="AH123" s="1046"/>
      <c r="AI123" s="1046"/>
      <c r="AJ123" s="1047"/>
      <c r="AK123" s="1048">
        <v>13560</v>
      </c>
      <c r="AL123" s="1046"/>
      <c r="AM123" s="1046"/>
      <c r="AN123" s="1046"/>
      <c r="AO123" s="1047"/>
      <c r="AP123" s="1049">
        <v>0.1</v>
      </c>
      <c r="AQ123" s="1050"/>
      <c r="AR123" s="1050"/>
      <c r="AS123" s="1050"/>
      <c r="AT123" s="1051"/>
      <c r="AU123" s="1082"/>
      <c r="AV123" s="1083"/>
      <c r="AW123" s="1083"/>
      <c r="AX123" s="1083"/>
      <c r="AY123" s="1083"/>
      <c r="AZ123" s="271" t="s">
        <v>186</v>
      </c>
      <c r="BA123" s="271"/>
      <c r="BB123" s="271"/>
      <c r="BC123" s="271"/>
      <c r="BD123" s="271"/>
      <c r="BE123" s="271"/>
      <c r="BF123" s="271"/>
      <c r="BG123" s="271"/>
      <c r="BH123" s="271"/>
      <c r="BI123" s="271"/>
      <c r="BJ123" s="271"/>
      <c r="BK123" s="271"/>
      <c r="BL123" s="271"/>
      <c r="BM123" s="271"/>
      <c r="BN123" s="271"/>
      <c r="BO123" s="1062" t="s">
        <v>485</v>
      </c>
      <c r="BP123" s="1093"/>
      <c r="BQ123" s="1152">
        <v>78853113</v>
      </c>
      <c r="BR123" s="1153"/>
      <c r="BS123" s="1153"/>
      <c r="BT123" s="1153"/>
      <c r="BU123" s="1153"/>
      <c r="BV123" s="1153">
        <v>78574028</v>
      </c>
      <c r="BW123" s="1153"/>
      <c r="BX123" s="1153"/>
      <c r="BY123" s="1153"/>
      <c r="BZ123" s="1153"/>
      <c r="CA123" s="1153">
        <v>78579243</v>
      </c>
      <c r="CB123" s="1153"/>
      <c r="CC123" s="1153"/>
      <c r="CD123" s="1153"/>
      <c r="CE123" s="1153"/>
      <c r="CF123" s="1086"/>
      <c r="CG123" s="1087"/>
      <c r="CH123" s="1087"/>
      <c r="CI123" s="1087"/>
      <c r="CJ123" s="1088"/>
      <c r="CK123" s="1097"/>
      <c r="CL123" s="1098"/>
      <c r="CM123" s="1098"/>
      <c r="CN123" s="1098"/>
      <c r="CO123" s="1099"/>
      <c r="CP123" s="1107" t="s">
        <v>486</v>
      </c>
      <c r="CQ123" s="1108"/>
      <c r="CR123" s="1108"/>
      <c r="CS123" s="1108"/>
      <c r="CT123" s="1108"/>
      <c r="CU123" s="1108"/>
      <c r="CV123" s="1108"/>
      <c r="CW123" s="1108"/>
      <c r="CX123" s="1108"/>
      <c r="CY123" s="1108"/>
      <c r="CZ123" s="1108"/>
      <c r="DA123" s="1108"/>
      <c r="DB123" s="1108"/>
      <c r="DC123" s="1108"/>
      <c r="DD123" s="1108"/>
      <c r="DE123" s="1108"/>
      <c r="DF123" s="1109"/>
      <c r="DG123" s="1045" t="s">
        <v>453</v>
      </c>
      <c r="DH123" s="1046"/>
      <c r="DI123" s="1046"/>
      <c r="DJ123" s="1046"/>
      <c r="DK123" s="1047"/>
      <c r="DL123" s="1048" t="s">
        <v>472</v>
      </c>
      <c r="DM123" s="1046"/>
      <c r="DN123" s="1046"/>
      <c r="DO123" s="1046"/>
      <c r="DP123" s="1047"/>
      <c r="DQ123" s="1048" t="s">
        <v>448</v>
      </c>
      <c r="DR123" s="1046"/>
      <c r="DS123" s="1046"/>
      <c r="DT123" s="1046"/>
      <c r="DU123" s="1047"/>
      <c r="DV123" s="1049" t="s">
        <v>452</v>
      </c>
      <c r="DW123" s="1050"/>
      <c r="DX123" s="1050"/>
      <c r="DY123" s="1050"/>
      <c r="DZ123" s="1051"/>
    </row>
    <row r="124" spans="1:130" s="240" customFormat="1" ht="26.25" customHeight="1" thickBot="1" x14ac:dyDescent="0.25">
      <c r="A124" s="1146"/>
      <c r="B124" s="1033"/>
      <c r="C124" s="1003" t="s">
        <v>470</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128</v>
      </c>
      <c r="AB124" s="1046"/>
      <c r="AC124" s="1046"/>
      <c r="AD124" s="1046"/>
      <c r="AE124" s="1047"/>
      <c r="AF124" s="1048" t="s">
        <v>459</v>
      </c>
      <c r="AG124" s="1046"/>
      <c r="AH124" s="1046"/>
      <c r="AI124" s="1046"/>
      <c r="AJ124" s="1047"/>
      <c r="AK124" s="1048" t="s">
        <v>472</v>
      </c>
      <c r="AL124" s="1046"/>
      <c r="AM124" s="1046"/>
      <c r="AN124" s="1046"/>
      <c r="AO124" s="1047"/>
      <c r="AP124" s="1049" t="s">
        <v>128</v>
      </c>
      <c r="AQ124" s="1050"/>
      <c r="AR124" s="1050"/>
      <c r="AS124" s="1050"/>
      <c r="AT124" s="1051"/>
      <c r="AU124" s="1148" t="s">
        <v>487</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18.2</v>
      </c>
      <c r="BR124" s="1115"/>
      <c r="BS124" s="1115"/>
      <c r="BT124" s="1115"/>
      <c r="BU124" s="1115"/>
      <c r="BV124" s="1115">
        <v>9.3000000000000007</v>
      </c>
      <c r="BW124" s="1115"/>
      <c r="BX124" s="1115"/>
      <c r="BY124" s="1115"/>
      <c r="BZ124" s="1115"/>
      <c r="CA124" s="1115" t="s">
        <v>472</v>
      </c>
      <c r="CB124" s="1115"/>
      <c r="CC124" s="1115"/>
      <c r="CD124" s="1115"/>
      <c r="CE124" s="1115"/>
      <c r="CF124" s="1116"/>
      <c r="CG124" s="1117"/>
      <c r="CH124" s="1117"/>
      <c r="CI124" s="1117"/>
      <c r="CJ124" s="1118"/>
      <c r="CK124" s="1100"/>
      <c r="CL124" s="1100"/>
      <c r="CM124" s="1100"/>
      <c r="CN124" s="1100"/>
      <c r="CO124" s="1101"/>
      <c r="CP124" s="1107" t="s">
        <v>488</v>
      </c>
      <c r="CQ124" s="1108"/>
      <c r="CR124" s="1108"/>
      <c r="CS124" s="1108"/>
      <c r="CT124" s="1108"/>
      <c r="CU124" s="1108"/>
      <c r="CV124" s="1108"/>
      <c r="CW124" s="1108"/>
      <c r="CX124" s="1108"/>
      <c r="CY124" s="1108"/>
      <c r="CZ124" s="1108"/>
      <c r="DA124" s="1108"/>
      <c r="DB124" s="1108"/>
      <c r="DC124" s="1108"/>
      <c r="DD124" s="1108"/>
      <c r="DE124" s="1108"/>
      <c r="DF124" s="1109"/>
      <c r="DG124" s="1092" t="s">
        <v>459</v>
      </c>
      <c r="DH124" s="1071"/>
      <c r="DI124" s="1071"/>
      <c r="DJ124" s="1071"/>
      <c r="DK124" s="1072"/>
      <c r="DL124" s="1070" t="s">
        <v>128</v>
      </c>
      <c r="DM124" s="1071"/>
      <c r="DN124" s="1071"/>
      <c r="DO124" s="1071"/>
      <c r="DP124" s="1072"/>
      <c r="DQ124" s="1070" t="s">
        <v>447</v>
      </c>
      <c r="DR124" s="1071"/>
      <c r="DS124" s="1071"/>
      <c r="DT124" s="1071"/>
      <c r="DU124" s="1072"/>
      <c r="DV124" s="1073" t="s">
        <v>128</v>
      </c>
      <c r="DW124" s="1074"/>
      <c r="DX124" s="1074"/>
      <c r="DY124" s="1074"/>
      <c r="DZ124" s="1075"/>
    </row>
    <row r="125" spans="1:130" s="240" customFormat="1" ht="26.25" customHeight="1" x14ac:dyDescent="0.2">
      <c r="A125" s="1146"/>
      <c r="B125" s="1033"/>
      <c r="C125" s="1003" t="s">
        <v>473</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452</v>
      </c>
      <c r="AB125" s="1046"/>
      <c r="AC125" s="1046"/>
      <c r="AD125" s="1046"/>
      <c r="AE125" s="1047"/>
      <c r="AF125" s="1048" t="s">
        <v>447</v>
      </c>
      <c r="AG125" s="1046"/>
      <c r="AH125" s="1046"/>
      <c r="AI125" s="1046"/>
      <c r="AJ125" s="1047"/>
      <c r="AK125" s="1048" t="s">
        <v>452</v>
      </c>
      <c r="AL125" s="1046"/>
      <c r="AM125" s="1046"/>
      <c r="AN125" s="1046"/>
      <c r="AO125" s="1047"/>
      <c r="AP125" s="1049" t="s">
        <v>128</v>
      </c>
      <c r="AQ125" s="1050"/>
      <c r="AR125" s="1050"/>
      <c r="AS125" s="1050"/>
      <c r="AT125" s="1051"/>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0" t="s">
        <v>489</v>
      </c>
      <c r="CL125" s="1095"/>
      <c r="CM125" s="1095"/>
      <c r="CN125" s="1095"/>
      <c r="CO125" s="1096"/>
      <c r="CP125" s="1027" t="s">
        <v>490</v>
      </c>
      <c r="CQ125" s="976"/>
      <c r="CR125" s="976"/>
      <c r="CS125" s="976"/>
      <c r="CT125" s="976"/>
      <c r="CU125" s="976"/>
      <c r="CV125" s="976"/>
      <c r="CW125" s="976"/>
      <c r="CX125" s="976"/>
      <c r="CY125" s="976"/>
      <c r="CZ125" s="976"/>
      <c r="DA125" s="976"/>
      <c r="DB125" s="976"/>
      <c r="DC125" s="976"/>
      <c r="DD125" s="976"/>
      <c r="DE125" s="976"/>
      <c r="DF125" s="977"/>
      <c r="DG125" s="1013" t="s">
        <v>459</v>
      </c>
      <c r="DH125" s="1014"/>
      <c r="DI125" s="1014"/>
      <c r="DJ125" s="1014"/>
      <c r="DK125" s="1014"/>
      <c r="DL125" s="1014" t="s">
        <v>452</v>
      </c>
      <c r="DM125" s="1014"/>
      <c r="DN125" s="1014"/>
      <c r="DO125" s="1014"/>
      <c r="DP125" s="1014"/>
      <c r="DQ125" s="1014" t="s">
        <v>447</v>
      </c>
      <c r="DR125" s="1014"/>
      <c r="DS125" s="1014"/>
      <c r="DT125" s="1014"/>
      <c r="DU125" s="1014"/>
      <c r="DV125" s="1015" t="s">
        <v>456</v>
      </c>
      <c r="DW125" s="1015"/>
      <c r="DX125" s="1015"/>
      <c r="DY125" s="1015"/>
      <c r="DZ125" s="1016"/>
    </row>
    <row r="126" spans="1:130" s="240" customFormat="1" ht="26.25" customHeight="1" thickBot="1" x14ac:dyDescent="0.25">
      <c r="A126" s="1146"/>
      <c r="B126" s="1033"/>
      <c r="C126" s="1003" t="s">
        <v>475</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14059</v>
      </c>
      <c r="AB126" s="1046"/>
      <c r="AC126" s="1046"/>
      <c r="AD126" s="1046"/>
      <c r="AE126" s="1047"/>
      <c r="AF126" s="1048">
        <v>13213</v>
      </c>
      <c r="AG126" s="1046"/>
      <c r="AH126" s="1046"/>
      <c r="AI126" s="1046"/>
      <c r="AJ126" s="1047"/>
      <c r="AK126" s="1048">
        <v>11436</v>
      </c>
      <c r="AL126" s="1046"/>
      <c r="AM126" s="1046"/>
      <c r="AN126" s="1046"/>
      <c r="AO126" s="1047"/>
      <c r="AP126" s="1049">
        <v>0</v>
      </c>
      <c r="AQ126" s="1050"/>
      <c r="AR126" s="1050"/>
      <c r="AS126" s="1050"/>
      <c r="AT126" s="1051"/>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1"/>
      <c r="CL126" s="1098"/>
      <c r="CM126" s="1098"/>
      <c r="CN126" s="1098"/>
      <c r="CO126" s="1099"/>
      <c r="CP126" s="1036" t="s">
        <v>491</v>
      </c>
      <c r="CQ126" s="1037"/>
      <c r="CR126" s="1037"/>
      <c r="CS126" s="1037"/>
      <c r="CT126" s="1037"/>
      <c r="CU126" s="1037"/>
      <c r="CV126" s="1037"/>
      <c r="CW126" s="1037"/>
      <c r="CX126" s="1037"/>
      <c r="CY126" s="1037"/>
      <c r="CZ126" s="1037"/>
      <c r="DA126" s="1037"/>
      <c r="DB126" s="1037"/>
      <c r="DC126" s="1037"/>
      <c r="DD126" s="1037"/>
      <c r="DE126" s="1037"/>
      <c r="DF126" s="1038"/>
      <c r="DG126" s="1006" t="s">
        <v>453</v>
      </c>
      <c r="DH126" s="1007"/>
      <c r="DI126" s="1007"/>
      <c r="DJ126" s="1007"/>
      <c r="DK126" s="1007"/>
      <c r="DL126" s="1007" t="s">
        <v>447</v>
      </c>
      <c r="DM126" s="1007"/>
      <c r="DN126" s="1007"/>
      <c r="DO126" s="1007"/>
      <c r="DP126" s="1007"/>
      <c r="DQ126" s="1007" t="s">
        <v>464</v>
      </c>
      <c r="DR126" s="1007"/>
      <c r="DS126" s="1007"/>
      <c r="DT126" s="1007"/>
      <c r="DU126" s="1007"/>
      <c r="DV126" s="1008" t="s">
        <v>492</v>
      </c>
      <c r="DW126" s="1008"/>
      <c r="DX126" s="1008"/>
      <c r="DY126" s="1008"/>
      <c r="DZ126" s="1009"/>
    </row>
    <row r="127" spans="1:130" s="240" customFormat="1" ht="26.25" customHeight="1" x14ac:dyDescent="0.2">
      <c r="A127" s="1147"/>
      <c r="B127" s="1035"/>
      <c r="C127" s="1089" t="s">
        <v>493</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2381</v>
      </c>
      <c r="AB127" s="1046"/>
      <c r="AC127" s="1046"/>
      <c r="AD127" s="1046"/>
      <c r="AE127" s="1047"/>
      <c r="AF127" s="1048">
        <v>1796</v>
      </c>
      <c r="AG127" s="1046"/>
      <c r="AH127" s="1046"/>
      <c r="AI127" s="1046"/>
      <c r="AJ127" s="1047"/>
      <c r="AK127" s="1048">
        <v>1464</v>
      </c>
      <c r="AL127" s="1046"/>
      <c r="AM127" s="1046"/>
      <c r="AN127" s="1046"/>
      <c r="AO127" s="1047"/>
      <c r="AP127" s="1049">
        <v>0</v>
      </c>
      <c r="AQ127" s="1050"/>
      <c r="AR127" s="1050"/>
      <c r="AS127" s="1050"/>
      <c r="AT127" s="1051"/>
      <c r="AU127" s="276"/>
      <c r="AV127" s="276"/>
      <c r="AW127" s="276"/>
      <c r="AX127" s="1119" t="s">
        <v>494</v>
      </c>
      <c r="AY127" s="1120"/>
      <c r="AZ127" s="1120"/>
      <c r="BA127" s="1120"/>
      <c r="BB127" s="1120"/>
      <c r="BC127" s="1120"/>
      <c r="BD127" s="1120"/>
      <c r="BE127" s="1121"/>
      <c r="BF127" s="1122" t="s">
        <v>495</v>
      </c>
      <c r="BG127" s="1120"/>
      <c r="BH127" s="1120"/>
      <c r="BI127" s="1120"/>
      <c r="BJ127" s="1120"/>
      <c r="BK127" s="1120"/>
      <c r="BL127" s="1121"/>
      <c r="BM127" s="1122" t="s">
        <v>496</v>
      </c>
      <c r="BN127" s="1120"/>
      <c r="BO127" s="1120"/>
      <c r="BP127" s="1120"/>
      <c r="BQ127" s="1120"/>
      <c r="BR127" s="1120"/>
      <c r="BS127" s="1121"/>
      <c r="BT127" s="1122" t="s">
        <v>497</v>
      </c>
      <c r="BU127" s="1120"/>
      <c r="BV127" s="1120"/>
      <c r="BW127" s="1120"/>
      <c r="BX127" s="1120"/>
      <c r="BY127" s="1120"/>
      <c r="BZ127" s="1144"/>
      <c r="CA127" s="276"/>
      <c r="CB127" s="276"/>
      <c r="CC127" s="276"/>
      <c r="CD127" s="277"/>
      <c r="CE127" s="277"/>
      <c r="CF127" s="277"/>
      <c r="CG127" s="274"/>
      <c r="CH127" s="274"/>
      <c r="CI127" s="274"/>
      <c r="CJ127" s="275"/>
      <c r="CK127" s="1111"/>
      <c r="CL127" s="1098"/>
      <c r="CM127" s="1098"/>
      <c r="CN127" s="1098"/>
      <c r="CO127" s="1099"/>
      <c r="CP127" s="1036" t="s">
        <v>498</v>
      </c>
      <c r="CQ127" s="1037"/>
      <c r="CR127" s="1037"/>
      <c r="CS127" s="1037"/>
      <c r="CT127" s="1037"/>
      <c r="CU127" s="1037"/>
      <c r="CV127" s="1037"/>
      <c r="CW127" s="1037"/>
      <c r="CX127" s="1037"/>
      <c r="CY127" s="1037"/>
      <c r="CZ127" s="1037"/>
      <c r="DA127" s="1037"/>
      <c r="DB127" s="1037"/>
      <c r="DC127" s="1037"/>
      <c r="DD127" s="1037"/>
      <c r="DE127" s="1037"/>
      <c r="DF127" s="1038"/>
      <c r="DG127" s="1006" t="s">
        <v>128</v>
      </c>
      <c r="DH127" s="1007"/>
      <c r="DI127" s="1007"/>
      <c r="DJ127" s="1007"/>
      <c r="DK127" s="1007"/>
      <c r="DL127" s="1007" t="s">
        <v>452</v>
      </c>
      <c r="DM127" s="1007"/>
      <c r="DN127" s="1007"/>
      <c r="DO127" s="1007"/>
      <c r="DP127" s="1007"/>
      <c r="DQ127" s="1007" t="s">
        <v>492</v>
      </c>
      <c r="DR127" s="1007"/>
      <c r="DS127" s="1007"/>
      <c r="DT127" s="1007"/>
      <c r="DU127" s="1007"/>
      <c r="DV127" s="1008" t="s">
        <v>456</v>
      </c>
      <c r="DW127" s="1008"/>
      <c r="DX127" s="1008"/>
      <c r="DY127" s="1008"/>
      <c r="DZ127" s="1009"/>
    </row>
    <row r="128" spans="1:130" s="240" customFormat="1" ht="26.25" customHeight="1" thickBot="1" x14ac:dyDescent="0.25">
      <c r="A128" s="1130" t="s">
        <v>499</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500</v>
      </c>
      <c r="X128" s="1132"/>
      <c r="Y128" s="1132"/>
      <c r="Z128" s="1133"/>
      <c r="AA128" s="1134">
        <v>340516</v>
      </c>
      <c r="AB128" s="1135"/>
      <c r="AC128" s="1135"/>
      <c r="AD128" s="1135"/>
      <c r="AE128" s="1136"/>
      <c r="AF128" s="1137">
        <v>413517</v>
      </c>
      <c r="AG128" s="1135"/>
      <c r="AH128" s="1135"/>
      <c r="AI128" s="1135"/>
      <c r="AJ128" s="1136"/>
      <c r="AK128" s="1137">
        <v>276854</v>
      </c>
      <c r="AL128" s="1135"/>
      <c r="AM128" s="1135"/>
      <c r="AN128" s="1135"/>
      <c r="AO128" s="1136"/>
      <c r="AP128" s="1138"/>
      <c r="AQ128" s="1139"/>
      <c r="AR128" s="1139"/>
      <c r="AS128" s="1139"/>
      <c r="AT128" s="1140"/>
      <c r="AU128" s="276"/>
      <c r="AV128" s="276"/>
      <c r="AW128" s="276"/>
      <c r="AX128" s="975" t="s">
        <v>501</v>
      </c>
      <c r="AY128" s="976"/>
      <c r="AZ128" s="976"/>
      <c r="BA128" s="976"/>
      <c r="BB128" s="976"/>
      <c r="BC128" s="976"/>
      <c r="BD128" s="976"/>
      <c r="BE128" s="977"/>
      <c r="BF128" s="1141" t="s">
        <v>128</v>
      </c>
      <c r="BG128" s="1142"/>
      <c r="BH128" s="1142"/>
      <c r="BI128" s="1142"/>
      <c r="BJ128" s="1142"/>
      <c r="BK128" s="1142"/>
      <c r="BL128" s="1143"/>
      <c r="BM128" s="1141">
        <v>11.73</v>
      </c>
      <c r="BN128" s="1142"/>
      <c r="BO128" s="1142"/>
      <c r="BP128" s="1142"/>
      <c r="BQ128" s="1142"/>
      <c r="BR128" s="1142"/>
      <c r="BS128" s="1143"/>
      <c r="BT128" s="1141">
        <v>20</v>
      </c>
      <c r="BU128" s="1142"/>
      <c r="BV128" s="1142"/>
      <c r="BW128" s="1142"/>
      <c r="BX128" s="1142"/>
      <c r="BY128" s="1142"/>
      <c r="BZ128" s="1166"/>
      <c r="CA128" s="277"/>
      <c r="CB128" s="277"/>
      <c r="CC128" s="277"/>
      <c r="CD128" s="277"/>
      <c r="CE128" s="277"/>
      <c r="CF128" s="277"/>
      <c r="CG128" s="274"/>
      <c r="CH128" s="274"/>
      <c r="CI128" s="274"/>
      <c r="CJ128" s="275"/>
      <c r="CK128" s="1112"/>
      <c r="CL128" s="1113"/>
      <c r="CM128" s="1113"/>
      <c r="CN128" s="1113"/>
      <c r="CO128" s="1114"/>
      <c r="CP128" s="1123" t="s">
        <v>502</v>
      </c>
      <c r="CQ128" s="1124"/>
      <c r="CR128" s="1124"/>
      <c r="CS128" s="1124"/>
      <c r="CT128" s="1124"/>
      <c r="CU128" s="1124"/>
      <c r="CV128" s="1124"/>
      <c r="CW128" s="1124"/>
      <c r="CX128" s="1124"/>
      <c r="CY128" s="1124"/>
      <c r="CZ128" s="1124"/>
      <c r="DA128" s="1124"/>
      <c r="DB128" s="1124"/>
      <c r="DC128" s="1124"/>
      <c r="DD128" s="1124"/>
      <c r="DE128" s="1124"/>
      <c r="DF128" s="1125"/>
      <c r="DG128" s="1126" t="s">
        <v>128</v>
      </c>
      <c r="DH128" s="1127"/>
      <c r="DI128" s="1127"/>
      <c r="DJ128" s="1127"/>
      <c r="DK128" s="1127"/>
      <c r="DL128" s="1127" t="s">
        <v>447</v>
      </c>
      <c r="DM128" s="1127"/>
      <c r="DN128" s="1127"/>
      <c r="DO128" s="1127"/>
      <c r="DP128" s="1127"/>
      <c r="DQ128" s="1127" t="s">
        <v>472</v>
      </c>
      <c r="DR128" s="1127"/>
      <c r="DS128" s="1127"/>
      <c r="DT128" s="1127"/>
      <c r="DU128" s="1127"/>
      <c r="DV128" s="1128" t="s">
        <v>128</v>
      </c>
      <c r="DW128" s="1128"/>
      <c r="DX128" s="1128"/>
      <c r="DY128" s="1128"/>
      <c r="DZ128" s="1129"/>
    </row>
    <row r="129" spans="1:131" s="240" customFormat="1" ht="26.25" customHeight="1" x14ac:dyDescent="0.2">
      <c r="A129" s="1017" t="s">
        <v>106</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503</v>
      </c>
      <c r="X129" s="1161"/>
      <c r="Y129" s="1161"/>
      <c r="Z129" s="1162"/>
      <c r="AA129" s="1045">
        <v>32539437</v>
      </c>
      <c r="AB129" s="1046"/>
      <c r="AC129" s="1046"/>
      <c r="AD129" s="1046"/>
      <c r="AE129" s="1047"/>
      <c r="AF129" s="1048">
        <v>32293134</v>
      </c>
      <c r="AG129" s="1046"/>
      <c r="AH129" s="1046"/>
      <c r="AI129" s="1046"/>
      <c r="AJ129" s="1047"/>
      <c r="AK129" s="1048">
        <v>31826747</v>
      </c>
      <c r="AL129" s="1046"/>
      <c r="AM129" s="1046"/>
      <c r="AN129" s="1046"/>
      <c r="AO129" s="1047"/>
      <c r="AP129" s="1163"/>
      <c r="AQ129" s="1164"/>
      <c r="AR129" s="1164"/>
      <c r="AS129" s="1164"/>
      <c r="AT129" s="1165"/>
      <c r="AU129" s="278"/>
      <c r="AV129" s="278"/>
      <c r="AW129" s="278"/>
      <c r="AX129" s="1154" t="s">
        <v>504</v>
      </c>
      <c r="AY129" s="1037"/>
      <c r="AZ129" s="1037"/>
      <c r="BA129" s="1037"/>
      <c r="BB129" s="1037"/>
      <c r="BC129" s="1037"/>
      <c r="BD129" s="1037"/>
      <c r="BE129" s="1038"/>
      <c r="BF129" s="1155" t="s">
        <v>128</v>
      </c>
      <c r="BG129" s="1156"/>
      <c r="BH129" s="1156"/>
      <c r="BI129" s="1156"/>
      <c r="BJ129" s="1156"/>
      <c r="BK129" s="1156"/>
      <c r="BL129" s="1157"/>
      <c r="BM129" s="1155">
        <v>16.73</v>
      </c>
      <c r="BN129" s="1156"/>
      <c r="BO129" s="1156"/>
      <c r="BP129" s="1156"/>
      <c r="BQ129" s="1156"/>
      <c r="BR129" s="1156"/>
      <c r="BS129" s="1157"/>
      <c r="BT129" s="1155">
        <v>30</v>
      </c>
      <c r="BU129" s="1158"/>
      <c r="BV129" s="1158"/>
      <c r="BW129" s="1158"/>
      <c r="BX129" s="1158"/>
      <c r="BY129" s="1158"/>
      <c r="BZ129" s="115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1017" t="s">
        <v>505</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506</v>
      </c>
      <c r="X130" s="1161"/>
      <c r="Y130" s="1161"/>
      <c r="Z130" s="1162"/>
      <c r="AA130" s="1045">
        <v>5960120</v>
      </c>
      <c r="AB130" s="1046"/>
      <c r="AC130" s="1046"/>
      <c r="AD130" s="1046"/>
      <c r="AE130" s="1047"/>
      <c r="AF130" s="1048">
        <v>5827831</v>
      </c>
      <c r="AG130" s="1046"/>
      <c r="AH130" s="1046"/>
      <c r="AI130" s="1046"/>
      <c r="AJ130" s="1047"/>
      <c r="AK130" s="1048">
        <v>5569727</v>
      </c>
      <c r="AL130" s="1046"/>
      <c r="AM130" s="1046"/>
      <c r="AN130" s="1046"/>
      <c r="AO130" s="1047"/>
      <c r="AP130" s="1163"/>
      <c r="AQ130" s="1164"/>
      <c r="AR130" s="1164"/>
      <c r="AS130" s="1164"/>
      <c r="AT130" s="1165"/>
      <c r="AU130" s="278"/>
      <c r="AV130" s="278"/>
      <c r="AW130" s="278"/>
      <c r="AX130" s="1154" t="s">
        <v>507</v>
      </c>
      <c r="AY130" s="1037"/>
      <c r="AZ130" s="1037"/>
      <c r="BA130" s="1037"/>
      <c r="BB130" s="1037"/>
      <c r="BC130" s="1037"/>
      <c r="BD130" s="1037"/>
      <c r="BE130" s="1038"/>
      <c r="BF130" s="1191">
        <v>9.8000000000000007</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508</v>
      </c>
      <c r="X131" s="1199"/>
      <c r="Y131" s="1199"/>
      <c r="Z131" s="1200"/>
      <c r="AA131" s="1092">
        <v>26579317</v>
      </c>
      <c r="AB131" s="1071"/>
      <c r="AC131" s="1071"/>
      <c r="AD131" s="1071"/>
      <c r="AE131" s="1072"/>
      <c r="AF131" s="1070">
        <v>26465303</v>
      </c>
      <c r="AG131" s="1071"/>
      <c r="AH131" s="1071"/>
      <c r="AI131" s="1071"/>
      <c r="AJ131" s="1072"/>
      <c r="AK131" s="1070">
        <v>26257020</v>
      </c>
      <c r="AL131" s="1071"/>
      <c r="AM131" s="1071"/>
      <c r="AN131" s="1071"/>
      <c r="AO131" s="1072"/>
      <c r="AP131" s="1201"/>
      <c r="AQ131" s="1202"/>
      <c r="AR131" s="1202"/>
      <c r="AS131" s="1202"/>
      <c r="AT131" s="1203"/>
      <c r="AU131" s="278"/>
      <c r="AV131" s="278"/>
      <c r="AW131" s="278"/>
      <c r="AX131" s="1173" t="s">
        <v>509</v>
      </c>
      <c r="AY131" s="1124"/>
      <c r="AZ131" s="1124"/>
      <c r="BA131" s="1124"/>
      <c r="BB131" s="1124"/>
      <c r="BC131" s="1124"/>
      <c r="BD131" s="1124"/>
      <c r="BE131" s="1125"/>
      <c r="BF131" s="1174" t="s">
        <v>472</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1180" t="s">
        <v>510</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511</v>
      </c>
      <c r="W132" s="1184"/>
      <c r="X132" s="1184"/>
      <c r="Y132" s="1184"/>
      <c r="Z132" s="1185"/>
      <c r="AA132" s="1186">
        <v>10.73221332</v>
      </c>
      <c r="AB132" s="1187"/>
      <c r="AC132" s="1187"/>
      <c r="AD132" s="1187"/>
      <c r="AE132" s="1188"/>
      <c r="AF132" s="1189">
        <v>9.9024711710000002</v>
      </c>
      <c r="AG132" s="1187"/>
      <c r="AH132" s="1187"/>
      <c r="AI132" s="1187"/>
      <c r="AJ132" s="1188"/>
      <c r="AK132" s="1189">
        <v>8.8599810639999994</v>
      </c>
      <c r="AL132" s="1187"/>
      <c r="AM132" s="1187"/>
      <c r="AN132" s="1187"/>
      <c r="AO132" s="1188"/>
      <c r="AP132" s="1086"/>
      <c r="AQ132" s="1087"/>
      <c r="AR132" s="1087"/>
      <c r="AS132" s="1087"/>
      <c r="AT132" s="1190"/>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512</v>
      </c>
      <c r="W133" s="1167"/>
      <c r="X133" s="1167"/>
      <c r="Y133" s="1167"/>
      <c r="Z133" s="1168"/>
      <c r="AA133" s="1169">
        <v>10.199999999999999</v>
      </c>
      <c r="AB133" s="1170"/>
      <c r="AC133" s="1170"/>
      <c r="AD133" s="1170"/>
      <c r="AE133" s="1171"/>
      <c r="AF133" s="1169">
        <v>10.199999999999999</v>
      </c>
      <c r="AG133" s="1170"/>
      <c r="AH133" s="1170"/>
      <c r="AI133" s="1170"/>
      <c r="AJ133" s="1171"/>
      <c r="AK133" s="1169">
        <v>9.8000000000000007</v>
      </c>
      <c r="AL133" s="1170"/>
      <c r="AM133" s="1170"/>
      <c r="AN133" s="1170"/>
      <c r="AO133" s="1171"/>
      <c r="AP133" s="1116"/>
      <c r="AQ133" s="1117"/>
      <c r="AR133" s="1117"/>
      <c r="AS133" s="1117"/>
      <c r="AT133" s="1172"/>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2"/>
  </sheetData>
  <sheetProtection algorithmName="SHA-512" hashValue="RgkfYBzJuKMMfK7jf1KsZi7XAJvSDgRoonNr+gxCF/yzQaPZMW9kk1DxQ2Wcoh88OMqq8ySIATD/A32iWTSCtA==" saltValue="kTBfzwTphHk2Iwci7WAW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85" customWidth="1"/>
    <col min="121" max="121" width="0" style="284" hidden="1" customWidth="1"/>
    <col min="122" max="16384" width="9" style="284" hidden="1"/>
  </cols>
  <sheetData>
    <row r="1" spans="1:120" ht="13.2"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4"/>
    </row>
    <row r="17" spans="119:120" ht="13.2" x14ac:dyDescent="0.2">
      <c r="DP17" s="284"/>
    </row>
    <row r="18" spans="119:120" ht="13.2" x14ac:dyDescent="0.2"/>
    <row r="19" spans="119:120" ht="13.2" x14ac:dyDescent="0.2"/>
    <row r="20" spans="119:120" ht="13.2" x14ac:dyDescent="0.2">
      <c r="DO20" s="284"/>
      <c r="DP20" s="284"/>
    </row>
    <row r="21" spans="119:120" ht="13.2" x14ac:dyDescent="0.2">
      <c r="DP21" s="284"/>
    </row>
    <row r="22" spans="119:120" ht="13.2" x14ac:dyDescent="0.2"/>
    <row r="23" spans="119:120" ht="13.2" x14ac:dyDescent="0.2">
      <c r="DO23" s="284"/>
      <c r="DP23" s="284"/>
    </row>
    <row r="24" spans="119:120" ht="13.2" x14ac:dyDescent="0.2">
      <c r="DP24" s="284"/>
    </row>
    <row r="25" spans="119:120" ht="13.2" x14ac:dyDescent="0.2">
      <c r="DP25" s="284"/>
    </row>
    <row r="26" spans="119:120" ht="13.2" x14ac:dyDescent="0.2">
      <c r="DO26" s="284"/>
      <c r="DP26" s="284"/>
    </row>
    <row r="27" spans="119:120" ht="13.2" x14ac:dyDescent="0.2"/>
    <row r="28" spans="119:120" ht="13.2" x14ac:dyDescent="0.2">
      <c r="DO28" s="284"/>
      <c r="DP28" s="284"/>
    </row>
    <row r="29" spans="119:120" ht="13.2" x14ac:dyDescent="0.2">
      <c r="DP29" s="284"/>
    </row>
    <row r="30" spans="119:120" ht="13.2" x14ac:dyDescent="0.2"/>
    <row r="31" spans="119:120" ht="13.2" x14ac:dyDescent="0.2">
      <c r="DO31" s="284"/>
      <c r="DP31" s="284"/>
    </row>
    <row r="32" spans="119:120" ht="13.2" x14ac:dyDescent="0.2"/>
    <row r="33" spans="98:120" ht="13.2" x14ac:dyDescent="0.2">
      <c r="DO33" s="284"/>
      <c r="DP33" s="284"/>
    </row>
    <row r="34" spans="98:120" ht="13.2" x14ac:dyDescent="0.2">
      <c r="DM34" s="284"/>
    </row>
    <row r="35" spans="98:120" ht="13.2" x14ac:dyDescent="0.2">
      <c r="CT35" s="284"/>
      <c r="CU35" s="284"/>
      <c r="CV35" s="284"/>
      <c r="CY35" s="284"/>
      <c r="CZ35" s="284"/>
      <c r="DA35" s="284"/>
      <c r="DD35" s="284"/>
      <c r="DE35" s="284"/>
      <c r="DF35" s="284"/>
      <c r="DI35" s="284"/>
      <c r="DJ35" s="284"/>
      <c r="DK35" s="284"/>
      <c r="DM35" s="284"/>
      <c r="DN35" s="284"/>
      <c r="DO35" s="284"/>
      <c r="DP35" s="284"/>
    </row>
    <row r="36" spans="98:120" ht="13.2" x14ac:dyDescent="0.2"/>
    <row r="37" spans="98:120" ht="13.2" x14ac:dyDescent="0.2">
      <c r="CW37" s="284"/>
      <c r="DB37" s="284"/>
      <c r="DG37" s="284"/>
      <c r="DL37" s="284"/>
      <c r="DP37" s="284"/>
    </row>
    <row r="38" spans="98:120" ht="13.2"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4"/>
      <c r="DO49" s="284"/>
      <c r="DP49" s="28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4"/>
      <c r="CS63" s="284"/>
      <c r="CX63" s="284"/>
      <c r="DC63" s="284"/>
      <c r="DH63" s="284"/>
    </row>
    <row r="64" spans="22:120" ht="13.2" x14ac:dyDescent="0.2">
      <c r="V64" s="284"/>
    </row>
    <row r="65" spans="15:120" ht="13.2"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2" x14ac:dyDescent="0.2">
      <c r="Q66" s="284"/>
      <c r="S66" s="284"/>
      <c r="U66" s="284"/>
      <c r="DM66" s="284"/>
    </row>
    <row r="67" spans="15:120" ht="13.2"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2" x14ac:dyDescent="0.2"/>
    <row r="69" spans="15:120" ht="13.2" x14ac:dyDescent="0.2"/>
    <row r="70" spans="15:120" ht="13.2" x14ac:dyDescent="0.2"/>
    <row r="71" spans="15:120" ht="13.2" x14ac:dyDescent="0.2"/>
    <row r="72" spans="15:120" ht="13.2" x14ac:dyDescent="0.2">
      <c r="DP72" s="284"/>
    </row>
    <row r="73" spans="15:120" ht="13.2" x14ac:dyDescent="0.2">
      <c r="DP73" s="28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4"/>
      <c r="CX96" s="284"/>
      <c r="DC96" s="284"/>
      <c r="DH96" s="284"/>
    </row>
    <row r="97" spans="24:120" ht="13.2" x14ac:dyDescent="0.2">
      <c r="CS97" s="284"/>
      <c r="CX97" s="284"/>
      <c r="DC97" s="284"/>
      <c r="DH97" s="284"/>
      <c r="DP97" s="285" t="s">
        <v>513</v>
      </c>
    </row>
    <row r="98" spans="24:120" ht="13.2" hidden="1" x14ac:dyDescent="0.2">
      <c r="CS98" s="284"/>
      <c r="CX98" s="284"/>
      <c r="DC98" s="284"/>
      <c r="DH98" s="284"/>
    </row>
    <row r="99" spans="24:120" ht="13.2" hidden="1" x14ac:dyDescent="0.2">
      <c r="CS99" s="284"/>
      <c r="CX99" s="284"/>
      <c r="DC99" s="284"/>
      <c r="DH99" s="284"/>
    </row>
    <row r="100" spans="24:120" ht="13.2"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2" hidden="1" x14ac:dyDescent="0.2">
      <c r="CT103" s="284"/>
      <c r="CV103" s="284"/>
      <c r="CW103" s="284"/>
      <c r="CY103" s="284"/>
      <c r="DA103" s="284"/>
      <c r="DB103" s="284"/>
      <c r="DD103" s="284"/>
      <c r="DF103" s="284"/>
      <c r="DG103" s="284"/>
      <c r="DI103" s="284"/>
      <c r="DK103" s="284"/>
      <c r="DL103" s="284"/>
      <c r="DM103" s="284"/>
      <c r="DN103" s="284"/>
      <c r="DO103" s="284"/>
      <c r="DP103" s="284"/>
    </row>
    <row r="104" spans="24:120" ht="13.2" hidden="1" x14ac:dyDescent="0.2">
      <c r="CV104" s="284"/>
      <c r="CW104" s="284"/>
      <c r="DA104" s="284"/>
      <c r="DB104" s="284"/>
      <c r="DF104" s="284"/>
      <c r="DG104" s="284"/>
      <c r="DK104" s="284"/>
      <c r="DL104" s="284"/>
      <c r="DN104" s="284"/>
      <c r="DO104" s="284"/>
      <c r="DP104" s="28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teSg5AzGMcy2tx0MGSunKUovm1Fi16ADpMhhAchpBf0OnNjyb0Nr43WEJySDKm3Y2+UYw2jlOKEKC6R8yxjFA==" saltValue="apk/TCrBxOVtUp/Ozw1d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85" customWidth="1"/>
    <col min="117" max="16384" width="9" style="284" hidden="1"/>
  </cols>
  <sheetData>
    <row r="1" spans="2:116" ht="13.2"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2" x14ac:dyDescent="0.2"/>
    <row r="3" spans="2:116" ht="13.2" x14ac:dyDescent="0.2"/>
    <row r="4" spans="2:116" ht="13.2"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2"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2" x14ac:dyDescent="0.2"/>
    <row r="20" spans="9:116" ht="13.2" x14ac:dyDescent="0.2"/>
    <row r="21" spans="9:116" ht="13.2" x14ac:dyDescent="0.2">
      <c r="DL21" s="284"/>
    </row>
    <row r="22" spans="9:116" ht="13.2" x14ac:dyDescent="0.2">
      <c r="DI22" s="284"/>
      <c r="DJ22" s="284"/>
      <c r="DK22" s="284"/>
      <c r="DL22" s="284"/>
    </row>
    <row r="23" spans="9:116" ht="13.2" x14ac:dyDescent="0.2">
      <c r="CY23" s="284"/>
      <c r="CZ23" s="284"/>
      <c r="DA23" s="284"/>
      <c r="DB23" s="284"/>
      <c r="DC23" s="284"/>
      <c r="DD23" s="284"/>
      <c r="DE23" s="284"/>
      <c r="DF23" s="284"/>
      <c r="DG23" s="284"/>
      <c r="DH23" s="284"/>
      <c r="DI23" s="284"/>
      <c r="DJ23" s="284"/>
      <c r="DK23" s="284"/>
      <c r="DL23" s="28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4"/>
      <c r="DA35" s="284"/>
      <c r="DB35" s="284"/>
      <c r="DC35" s="284"/>
      <c r="DD35" s="284"/>
      <c r="DE35" s="284"/>
      <c r="DF35" s="284"/>
      <c r="DG35" s="284"/>
      <c r="DH35" s="284"/>
      <c r="DI35" s="284"/>
      <c r="DJ35" s="284"/>
      <c r="DK35" s="284"/>
      <c r="DL35" s="284"/>
    </row>
    <row r="36" spans="15:116" ht="13.2" x14ac:dyDescent="0.2"/>
    <row r="37" spans="15:116" ht="13.2" x14ac:dyDescent="0.2">
      <c r="DL37" s="284"/>
    </row>
    <row r="38" spans="15:116" ht="13.2" x14ac:dyDescent="0.2">
      <c r="DI38" s="284"/>
      <c r="DJ38" s="284"/>
      <c r="DK38" s="284"/>
      <c r="DL38" s="284"/>
    </row>
    <row r="39" spans="15:116" ht="13.2" x14ac:dyDescent="0.2"/>
    <row r="40" spans="15:116" ht="13.2" x14ac:dyDescent="0.2"/>
    <row r="41" spans="15:116" ht="13.2" x14ac:dyDescent="0.2"/>
    <row r="42" spans="15:116" ht="13.2" x14ac:dyDescent="0.2"/>
    <row r="43" spans="15:116" ht="13.2"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2" x14ac:dyDescent="0.2">
      <c r="DL44" s="284"/>
    </row>
    <row r="45" spans="15:116" ht="13.2" x14ac:dyDescent="0.2"/>
    <row r="46" spans="15:116" ht="13.2" x14ac:dyDescent="0.2">
      <c r="DA46" s="284"/>
      <c r="DB46" s="284"/>
      <c r="DC46" s="284"/>
      <c r="DD46" s="284"/>
      <c r="DE46" s="284"/>
      <c r="DF46" s="284"/>
      <c r="DG46" s="284"/>
      <c r="DH46" s="284"/>
      <c r="DI46" s="284"/>
      <c r="DJ46" s="284"/>
      <c r="DK46" s="284"/>
      <c r="DL46" s="284"/>
    </row>
    <row r="47" spans="15:116" ht="13.2" x14ac:dyDescent="0.2"/>
    <row r="48" spans="15:116" ht="13.2" x14ac:dyDescent="0.2"/>
    <row r="49" spans="104:116" ht="13.2" x14ac:dyDescent="0.2"/>
    <row r="50" spans="104:116" ht="13.2" x14ac:dyDescent="0.2">
      <c r="CZ50" s="284"/>
      <c r="DA50" s="284"/>
      <c r="DB50" s="284"/>
      <c r="DC50" s="284"/>
      <c r="DD50" s="284"/>
      <c r="DE50" s="284"/>
      <c r="DF50" s="284"/>
      <c r="DG50" s="284"/>
      <c r="DH50" s="284"/>
      <c r="DI50" s="284"/>
      <c r="DJ50" s="284"/>
      <c r="DK50" s="284"/>
      <c r="DL50" s="284"/>
    </row>
    <row r="51" spans="104:116" ht="13.2" x14ac:dyDescent="0.2"/>
    <row r="52" spans="104:116" ht="13.2" x14ac:dyDescent="0.2"/>
    <row r="53" spans="104:116" ht="13.2" x14ac:dyDescent="0.2">
      <c r="DL53" s="28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4"/>
      <c r="DD67" s="284"/>
      <c r="DE67" s="284"/>
      <c r="DF67" s="284"/>
      <c r="DG67" s="284"/>
      <c r="DH67" s="284"/>
      <c r="DI67" s="284"/>
      <c r="DJ67" s="284"/>
      <c r="DK67" s="284"/>
      <c r="DL67" s="28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7LKg6oZeXIOWCiKk3VswDJvBqJBiVBDAsjTBrN+K6SvLr3sPYMFxz9iM5bLWLavmthP48PNdLYT3XaoX600kw==" saltValue="G5Rxyl4gpIqAs2broQt4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86" customWidth="1"/>
    <col min="37" max="44" width="17" style="286" customWidth="1"/>
    <col min="45" max="45" width="6.109375" style="293" customWidth="1"/>
    <col min="46" max="46" width="3" style="291" customWidth="1"/>
    <col min="47" max="47" width="19.109375" style="286" hidden="1" customWidth="1"/>
    <col min="48" max="52" width="12.6640625" style="286" hidden="1" customWidth="1"/>
    <col min="53" max="16384" width="8.6640625" style="286" hidden="1"/>
  </cols>
  <sheetData>
    <row r="1" spans="1:46" ht="13.2" x14ac:dyDescent="0.2">
      <c r="AS1" s="287"/>
      <c r="AT1" s="287"/>
    </row>
    <row r="2" spans="1:46" ht="13.2" x14ac:dyDescent="0.2">
      <c r="AS2" s="287"/>
      <c r="AT2" s="287"/>
    </row>
    <row r="3" spans="1:46" ht="13.2" x14ac:dyDescent="0.2">
      <c r="AS3" s="287"/>
      <c r="AT3" s="287"/>
    </row>
    <row r="4" spans="1:46" ht="13.2" x14ac:dyDescent="0.2">
      <c r="AS4" s="287"/>
      <c r="AT4" s="287"/>
    </row>
    <row r="5" spans="1:46" ht="16.2" x14ac:dyDescent="0.2">
      <c r="A5" s="288" t="s">
        <v>514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2"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515</v>
      </c>
      <c r="AL6" s="292"/>
      <c r="AM6" s="292"/>
      <c r="AN6" s="292"/>
      <c r="AO6" s="287"/>
      <c r="AP6" s="287"/>
      <c r="AQ6" s="287"/>
      <c r="AR6" s="287"/>
    </row>
    <row r="7" spans="1:46" ht="13.2"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516</v>
      </c>
      <c r="AP7" s="297"/>
      <c r="AQ7" s="298" t="s">
        <v>517</v>
      </c>
      <c r="AR7" s="299"/>
    </row>
    <row r="8" spans="1:46" ht="13.2"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518</v>
      </c>
      <c r="AQ8" s="304" t="s">
        <v>519</v>
      </c>
      <c r="AR8" s="305" t="s">
        <v>520</v>
      </c>
    </row>
    <row r="9" spans="1:46" ht="13.2"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09" t="s">
        <v>521</v>
      </c>
      <c r="AL9" s="1210"/>
      <c r="AM9" s="1210"/>
      <c r="AN9" s="1211"/>
      <c r="AO9" s="306">
        <v>9103786</v>
      </c>
      <c r="AP9" s="306">
        <v>73725</v>
      </c>
      <c r="AQ9" s="307">
        <v>56739</v>
      </c>
      <c r="AR9" s="308">
        <v>29.9</v>
      </c>
    </row>
    <row r="10" spans="1:46" ht="13.2"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09" t="s">
        <v>522</v>
      </c>
      <c r="AL10" s="1210"/>
      <c r="AM10" s="1210"/>
      <c r="AN10" s="1211"/>
      <c r="AO10" s="309">
        <v>444844</v>
      </c>
      <c r="AP10" s="309">
        <v>3602</v>
      </c>
      <c r="AQ10" s="310">
        <v>3644</v>
      </c>
      <c r="AR10" s="311">
        <v>-1.2</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09" t="s">
        <v>523</v>
      </c>
      <c r="AL11" s="1210"/>
      <c r="AM11" s="1210"/>
      <c r="AN11" s="1211"/>
      <c r="AO11" s="309">
        <v>346</v>
      </c>
      <c r="AP11" s="309">
        <v>3</v>
      </c>
      <c r="AQ11" s="310">
        <v>3408</v>
      </c>
      <c r="AR11" s="311">
        <v>-99.9</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09" t="s">
        <v>524</v>
      </c>
      <c r="AL12" s="1210"/>
      <c r="AM12" s="1210"/>
      <c r="AN12" s="1211"/>
      <c r="AO12" s="309">
        <v>19227</v>
      </c>
      <c r="AP12" s="309">
        <v>156</v>
      </c>
      <c r="AQ12" s="310">
        <v>508</v>
      </c>
      <c r="AR12" s="311">
        <v>-69.3</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09" t="s">
        <v>525</v>
      </c>
      <c r="AL13" s="1210"/>
      <c r="AM13" s="1210"/>
      <c r="AN13" s="1211"/>
      <c r="AO13" s="309" t="s">
        <v>526</v>
      </c>
      <c r="AP13" s="309" t="s">
        <v>526</v>
      </c>
      <c r="AQ13" s="310">
        <v>12</v>
      </c>
      <c r="AR13" s="311" t="s">
        <v>526</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09" t="s">
        <v>527</v>
      </c>
      <c r="AL14" s="1210"/>
      <c r="AM14" s="1210"/>
      <c r="AN14" s="1211"/>
      <c r="AO14" s="309">
        <v>517975</v>
      </c>
      <c r="AP14" s="309">
        <v>4195</v>
      </c>
      <c r="AQ14" s="310">
        <v>2329</v>
      </c>
      <c r="AR14" s="311">
        <v>80.099999999999994</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09" t="s">
        <v>528</v>
      </c>
      <c r="AL15" s="1210"/>
      <c r="AM15" s="1210"/>
      <c r="AN15" s="1211"/>
      <c r="AO15" s="309">
        <v>143583</v>
      </c>
      <c r="AP15" s="309">
        <v>1163</v>
      </c>
      <c r="AQ15" s="310">
        <v>1096</v>
      </c>
      <c r="AR15" s="311">
        <v>6.1</v>
      </c>
    </row>
    <row r="16" spans="1:46" ht="13.2"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2" t="s">
        <v>529</v>
      </c>
      <c r="AL16" s="1213"/>
      <c r="AM16" s="1213"/>
      <c r="AN16" s="1214"/>
      <c r="AO16" s="309">
        <v>-841716</v>
      </c>
      <c r="AP16" s="309">
        <v>-6816</v>
      </c>
      <c r="AQ16" s="310">
        <v>-4593</v>
      </c>
      <c r="AR16" s="311">
        <v>48.4</v>
      </c>
    </row>
    <row r="17" spans="1:46" ht="13.2"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2" t="s">
        <v>186</v>
      </c>
      <c r="AL17" s="1213"/>
      <c r="AM17" s="1213"/>
      <c r="AN17" s="1214"/>
      <c r="AO17" s="309">
        <v>9388045</v>
      </c>
      <c r="AP17" s="309">
        <v>76027</v>
      </c>
      <c r="AQ17" s="310">
        <v>63141</v>
      </c>
      <c r="AR17" s="311">
        <v>20.399999999999999</v>
      </c>
    </row>
    <row r="18" spans="1:46" ht="13.2"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2"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530</v>
      </c>
      <c r="AL19" s="287"/>
      <c r="AM19" s="287"/>
      <c r="AN19" s="287"/>
      <c r="AO19" s="287"/>
      <c r="AP19" s="287"/>
      <c r="AQ19" s="287"/>
      <c r="AR19" s="287"/>
    </row>
    <row r="20" spans="1:46" ht="13.2"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531</v>
      </c>
      <c r="AP20" s="317" t="s">
        <v>532</v>
      </c>
      <c r="AQ20" s="318" t="s">
        <v>533</v>
      </c>
      <c r="AR20" s="319"/>
    </row>
    <row r="21" spans="1:46" s="325" customFormat="1" ht="13.2"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4" t="s">
        <v>534</v>
      </c>
      <c r="AL21" s="1205"/>
      <c r="AM21" s="1205"/>
      <c r="AN21" s="1206"/>
      <c r="AO21" s="321">
        <v>8.0299999999999994</v>
      </c>
      <c r="AP21" s="322">
        <v>6</v>
      </c>
      <c r="AQ21" s="323">
        <v>2.0299999999999998</v>
      </c>
      <c r="AR21" s="292"/>
      <c r="AS21" s="324"/>
      <c r="AT21" s="320"/>
    </row>
    <row r="22" spans="1:46" s="325" customFormat="1" ht="13.2"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4" t="s">
        <v>535</v>
      </c>
      <c r="AL22" s="1205"/>
      <c r="AM22" s="1205"/>
      <c r="AN22" s="1206"/>
      <c r="AO22" s="326">
        <v>99.8</v>
      </c>
      <c r="AP22" s="327">
        <v>99.5</v>
      </c>
      <c r="AQ22" s="328">
        <v>0.3</v>
      </c>
      <c r="AR22" s="312"/>
      <c r="AS22" s="324"/>
      <c r="AT22" s="320"/>
    </row>
    <row r="23" spans="1:46" s="325" customFormat="1" ht="13.2"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2"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2"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2" x14ac:dyDescent="0.2">
      <c r="A26" s="292" t="s">
        <v>536</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2" x14ac:dyDescent="0.2">
      <c r="A27" s="333"/>
      <c r="AO27" s="287"/>
      <c r="AP27" s="287"/>
      <c r="AQ27" s="287"/>
      <c r="AR27" s="287"/>
      <c r="AS27" s="287"/>
      <c r="AT27" s="287"/>
    </row>
    <row r="28" spans="1:46" ht="16.2" x14ac:dyDescent="0.2">
      <c r="A28" s="288" t="s">
        <v>537</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2"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538</v>
      </c>
      <c r="AL29" s="292"/>
      <c r="AM29" s="292"/>
      <c r="AN29" s="292"/>
      <c r="AO29" s="287"/>
      <c r="AP29" s="287"/>
      <c r="AQ29" s="287"/>
      <c r="AR29" s="287"/>
      <c r="AS29" s="335"/>
    </row>
    <row r="30" spans="1:46" ht="13.2"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516</v>
      </c>
      <c r="AP30" s="297"/>
      <c r="AQ30" s="298" t="s">
        <v>517</v>
      </c>
      <c r="AR30" s="299"/>
    </row>
    <row r="31" spans="1:46" ht="13.2"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518</v>
      </c>
      <c r="AQ31" s="304" t="s">
        <v>519</v>
      </c>
      <c r="AR31" s="305" t="s">
        <v>520</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0" t="s">
        <v>539</v>
      </c>
      <c r="AL32" s="1221"/>
      <c r="AM32" s="1221"/>
      <c r="AN32" s="1222"/>
      <c r="AO32" s="336">
        <v>7234040</v>
      </c>
      <c r="AP32" s="336">
        <v>58583</v>
      </c>
      <c r="AQ32" s="337">
        <v>32265</v>
      </c>
      <c r="AR32" s="338">
        <v>81.599999999999994</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0" t="s">
        <v>540</v>
      </c>
      <c r="AL33" s="1221"/>
      <c r="AM33" s="1221"/>
      <c r="AN33" s="1222"/>
      <c r="AO33" s="336" t="s">
        <v>526</v>
      </c>
      <c r="AP33" s="336" t="s">
        <v>526</v>
      </c>
      <c r="AQ33" s="337">
        <v>1</v>
      </c>
      <c r="AR33" s="338" t="s">
        <v>526</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0" t="s">
        <v>541</v>
      </c>
      <c r="AL34" s="1221"/>
      <c r="AM34" s="1221"/>
      <c r="AN34" s="1222"/>
      <c r="AO34" s="336" t="s">
        <v>526</v>
      </c>
      <c r="AP34" s="336" t="s">
        <v>526</v>
      </c>
      <c r="AQ34" s="337">
        <v>32</v>
      </c>
      <c r="AR34" s="338" t="s">
        <v>526</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0" t="s">
        <v>542</v>
      </c>
      <c r="AL35" s="1221"/>
      <c r="AM35" s="1221"/>
      <c r="AN35" s="1222"/>
      <c r="AO35" s="336">
        <v>912448</v>
      </c>
      <c r="AP35" s="336">
        <v>7389</v>
      </c>
      <c r="AQ35" s="337">
        <v>6764</v>
      </c>
      <c r="AR35" s="338">
        <v>9.1999999999999993</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0" t="s">
        <v>543</v>
      </c>
      <c r="AL36" s="1221"/>
      <c r="AM36" s="1221"/>
      <c r="AN36" s="1222"/>
      <c r="AO36" s="336" t="s">
        <v>526</v>
      </c>
      <c r="AP36" s="336" t="s">
        <v>526</v>
      </c>
      <c r="AQ36" s="337">
        <v>1228</v>
      </c>
      <c r="AR36" s="338" t="s">
        <v>526</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0" t="s">
        <v>544</v>
      </c>
      <c r="AL37" s="1221"/>
      <c r="AM37" s="1221"/>
      <c r="AN37" s="1222"/>
      <c r="AO37" s="336">
        <v>26460</v>
      </c>
      <c r="AP37" s="336">
        <v>214</v>
      </c>
      <c r="AQ37" s="337">
        <v>1060</v>
      </c>
      <c r="AR37" s="338">
        <v>-79.8</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3" t="s">
        <v>545</v>
      </c>
      <c r="AL38" s="1224"/>
      <c r="AM38" s="1224"/>
      <c r="AN38" s="1225"/>
      <c r="AO38" s="339" t="s">
        <v>526</v>
      </c>
      <c r="AP38" s="339" t="s">
        <v>526</v>
      </c>
      <c r="AQ38" s="340">
        <v>1</v>
      </c>
      <c r="AR38" s="328" t="s">
        <v>526</v>
      </c>
      <c r="AS38" s="335"/>
    </row>
    <row r="39" spans="1:46" ht="13.2"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3" t="s">
        <v>546</v>
      </c>
      <c r="AL39" s="1224"/>
      <c r="AM39" s="1224"/>
      <c r="AN39" s="1225"/>
      <c r="AO39" s="336">
        <v>-276854</v>
      </c>
      <c r="AP39" s="336">
        <v>-2242</v>
      </c>
      <c r="AQ39" s="337">
        <v>-6969</v>
      </c>
      <c r="AR39" s="338">
        <v>-67.8</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0" t="s">
        <v>547</v>
      </c>
      <c r="AL40" s="1221"/>
      <c r="AM40" s="1221"/>
      <c r="AN40" s="1222"/>
      <c r="AO40" s="336">
        <v>-5569727</v>
      </c>
      <c r="AP40" s="336">
        <v>-45105</v>
      </c>
      <c r="AQ40" s="337">
        <v>-26451</v>
      </c>
      <c r="AR40" s="338">
        <v>70.5</v>
      </c>
      <c r="AS40" s="335"/>
    </row>
    <row r="41" spans="1:46" ht="13.2"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6" t="s">
        <v>298</v>
      </c>
      <c r="AL41" s="1227"/>
      <c r="AM41" s="1227"/>
      <c r="AN41" s="1228"/>
      <c r="AO41" s="336">
        <v>2326367</v>
      </c>
      <c r="AP41" s="336">
        <v>18840</v>
      </c>
      <c r="AQ41" s="337">
        <v>7931</v>
      </c>
      <c r="AR41" s="338">
        <v>137.5</v>
      </c>
      <c r="AS41" s="335"/>
    </row>
    <row r="42" spans="1:46" ht="13.2"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548</v>
      </c>
      <c r="AL42" s="287"/>
      <c r="AM42" s="287"/>
      <c r="AN42" s="287"/>
      <c r="AO42" s="287"/>
      <c r="AP42" s="287"/>
      <c r="AQ42" s="312"/>
      <c r="AR42" s="312"/>
      <c r="AS42" s="335"/>
    </row>
    <row r="43" spans="1:46" ht="13.2"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2"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2"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2"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549</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2"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550</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5" t="s">
        <v>516</v>
      </c>
      <c r="AN49" s="1217" t="s">
        <v>551</v>
      </c>
      <c r="AO49" s="1218"/>
      <c r="AP49" s="1218"/>
      <c r="AQ49" s="1218"/>
      <c r="AR49" s="1219"/>
    </row>
    <row r="50" spans="1:44" ht="13.2"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6"/>
      <c r="AN50" s="352" t="s">
        <v>552</v>
      </c>
      <c r="AO50" s="353" t="s">
        <v>553</v>
      </c>
      <c r="AP50" s="354" t="s">
        <v>554</v>
      </c>
      <c r="AQ50" s="355" t="s">
        <v>555</v>
      </c>
      <c r="AR50" s="356" t="s">
        <v>556</v>
      </c>
    </row>
    <row r="51" spans="1:44" ht="13.2"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557</v>
      </c>
      <c r="AL51" s="349"/>
      <c r="AM51" s="357">
        <v>12075699</v>
      </c>
      <c r="AN51" s="358">
        <v>93281</v>
      </c>
      <c r="AO51" s="359">
        <v>37.700000000000003</v>
      </c>
      <c r="AP51" s="360">
        <v>53605</v>
      </c>
      <c r="AQ51" s="361">
        <v>5.4</v>
      </c>
      <c r="AR51" s="362">
        <v>32.299999999999997</v>
      </c>
    </row>
    <row r="52" spans="1:44" ht="13.2"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558</v>
      </c>
      <c r="AM52" s="365">
        <v>8222079</v>
      </c>
      <c r="AN52" s="366">
        <v>63513</v>
      </c>
      <c r="AO52" s="367">
        <v>85.9</v>
      </c>
      <c r="AP52" s="368">
        <v>28343</v>
      </c>
      <c r="AQ52" s="369">
        <v>11.7</v>
      </c>
      <c r="AR52" s="370">
        <v>74.2</v>
      </c>
    </row>
    <row r="53" spans="1:44" ht="13.2"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559</v>
      </c>
      <c r="AL53" s="349"/>
      <c r="AM53" s="357">
        <v>5953722</v>
      </c>
      <c r="AN53" s="358">
        <v>46541</v>
      </c>
      <c r="AO53" s="359">
        <v>-50.1</v>
      </c>
      <c r="AP53" s="360">
        <v>46440</v>
      </c>
      <c r="AQ53" s="361">
        <v>-13.4</v>
      </c>
      <c r="AR53" s="362">
        <v>-36.700000000000003</v>
      </c>
    </row>
    <row r="54" spans="1:44" ht="13.2"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558</v>
      </c>
      <c r="AM54" s="365">
        <v>2591152</v>
      </c>
      <c r="AN54" s="366">
        <v>20255</v>
      </c>
      <c r="AO54" s="367">
        <v>-68.099999999999994</v>
      </c>
      <c r="AP54" s="368">
        <v>27658</v>
      </c>
      <c r="AQ54" s="369">
        <v>-2.4</v>
      </c>
      <c r="AR54" s="370">
        <v>-65.7</v>
      </c>
    </row>
    <row r="55" spans="1:44" ht="13.2"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560</v>
      </c>
      <c r="AL55" s="349"/>
      <c r="AM55" s="357">
        <v>7208283</v>
      </c>
      <c r="AN55" s="358">
        <v>56932</v>
      </c>
      <c r="AO55" s="359">
        <v>22.3</v>
      </c>
      <c r="AP55" s="360">
        <v>40879</v>
      </c>
      <c r="AQ55" s="361">
        <v>-12</v>
      </c>
      <c r="AR55" s="362">
        <v>34.299999999999997</v>
      </c>
    </row>
    <row r="56" spans="1:44" ht="13.2"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558</v>
      </c>
      <c r="AM56" s="365">
        <v>4057864</v>
      </c>
      <c r="AN56" s="366">
        <v>32050</v>
      </c>
      <c r="AO56" s="367">
        <v>58.2</v>
      </c>
      <c r="AP56" s="368">
        <v>24087</v>
      </c>
      <c r="AQ56" s="369">
        <v>-12.9</v>
      </c>
      <c r="AR56" s="370">
        <v>71.099999999999994</v>
      </c>
    </row>
    <row r="57" spans="1:44" ht="13.2"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561</v>
      </c>
      <c r="AL57" s="349"/>
      <c r="AM57" s="357">
        <v>8720792</v>
      </c>
      <c r="AN57" s="358">
        <v>69630</v>
      </c>
      <c r="AO57" s="359">
        <v>22.3</v>
      </c>
      <c r="AP57" s="360">
        <v>42651</v>
      </c>
      <c r="AQ57" s="361">
        <v>4.3</v>
      </c>
      <c r="AR57" s="362">
        <v>18</v>
      </c>
    </row>
    <row r="58" spans="1:44" ht="13.2"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558</v>
      </c>
      <c r="AM58" s="365">
        <v>3525173</v>
      </c>
      <c r="AN58" s="366">
        <v>28146</v>
      </c>
      <c r="AO58" s="367">
        <v>-12.2</v>
      </c>
      <c r="AP58" s="368">
        <v>22675</v>
      </c>
      <c r="AQ58" s="369">
        <v>-5.9</v>
      </c>
      <c r="AR58" s="370">
        <v>-6.3</v>
      </c>
    </row>
    <row r="59" spans="1:44" ht="13.2"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562</v>
      </c>
      <c r="AL59" s="349"/>
      <c r="AM59" s="357">
        <v>5910416</v>
      </c>
      <c r="AN59" s="358">
        <v>47864</v>
      </c>
      <c r="AO59" s="359">
        <v>-31.3</v>
      </c>
      <c r="AP59" s="360">
        <v>43226</v>
      </c>
      <c r="AQ59" s="361">
        <v>1.3</v>
      </c>
      <c r="AR59" s="362">
        <v>-32.6</v>
      </c>
    </row>
    <row r="60" spans="1:44" ht="13.2"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558</v>
      </c>
      <c r="AM60" s="365">
        <v>2178178</v>
      </c>
      <c r="AN60" s="366">
        <v>17639</v>
      </c>
      <c r="AO60" s="367">
        <v>-37.299999999999997</v>
      </c>
      <c r="AP60" s="368">
        <v>22622</v>
      </c>
      <c r="AQ60" s="369">
        <v>-0.2</v>
      </c>
      <c r="AR60" s="370">
        <v>-37.1</v>
      </c>
    </row>
    <row r="61" spans="1:44" ht="13.2"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563</v>
      </c>
      <c r="AL61" s="371"/>
      <c r="AM61" s="372">
        <v>7973782</v>
      </c>
      <c r="AN61" s="373">
        <v>62850</v>
      </c>
      <c r="AO61" s="374">
        <v>0.2</v>
      </c>
      <c r="AP61" s="375">
        <v>45360</v>
      </c>
      <c r="AQ61" s="376">
        <v>-2.9</v>
      </c>
      <c r="AR61" s="362">
        <v>3.1</v>
      </c>
    </row>
    <row r="62" spans="1:44" ht="13.2"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558</v>
      </c>
      <c r="AM62" s="365">
        <v>4114889</v>
      </c>
      <c r="AN62" s="366">
        <v>32321</v>
      </c>
      <c r="AO62" s="367">
        <v>5.3</v>
      </c>
      <c r="AP62" s="368">
        <v>25077</v>
      </c>
      <c r="AQ62" s="369">
        <v>-1.9</v>
      </c>
      <c r="AR62" s="370">
        <v>7.2</v>
      </c>
    </row>
    <row r="63" spans="1:44" ht="13.2"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2"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2"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2"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2" hidden="1" x14ac:dyDescent="0.2">
      <c r="AK70" s="287"/>
      <c r="AL70" s="287"/>
      <c r="AM70" s="287"/>
      <c r="AN70" s="287"/>
      <c r="AO70" s="287"/>
      <c r="AP70" s="287"/>
      <c r="AQ70" s="287"/>
      <c r="AR70" s="287"/>
    </row>
    <row r="71" spans="1:46" ht="13.2" hidden="1" x14ac:dyDescent="0.2">
      <c r="AK71" s="287"/>
      <c r="AL71" s="287"/>
      <c r="AM71" s="287"/>
      <c r="AN71" s="287"/>
      <c r="AO71" s="287"/>
      <c r="AP71" s="287"/>
      <c r="AQ71" s="287"/>
      <c r="AR71" s="287"/>
    </row>
    <row r="72" spans="1:46" ht="13.2" hidden="1" x14ac:dyDescent="0.2">
      <c r="AK72" s="287"/>
      <c r="AL72" s="287"/>
      <c r="AM72" s="287"/>
      <c r="AN72" s="287"/>
      <c r="AO72" s="287"/>
      <c r="AP72" s="287"/>
      <c r="AQ72" s="287"/>
      <c r="AR72" s="287"/>
    </row>
    <row r="73" spans="1:46" ht="13.2" hidden="1" x14ac:dyDescent="0.2">
      <c r="AK73" s="287"/>
      <c r="AL73" s="287"/>
      <c r="AM73" s="287"/>
      <c r="AN73" s="287"/>
      <c r="AO73" s="287"/>
      <c r="AP73" s="287"/>
      <c r="AQ73" s="287"/>
      <c r="AR73" s="287"/>
    </row>
    <row r="74" spans="1:46" ht="13.2" hidden="1" x14ac:dyDescent="0.2"/>
  </sheetData>
  <sheetProtection algorithmName="SHA-512" hashValue="fZdpX7vDhaNv/D3ds7mxSKm6nYu4onvrGKolAN1S3cqg+R0iqgmmM6AQ/iv2TE0xX0Kk6IjxjhtL0nyKf/ajwQ==" saltValue="pPnaaFdJPu8799bXQtoe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2" x14ac:dyDescent="0.2">
      <c r="B2" s="284"/>
      <c r="DG2" s="284"/>
    </row>
    <row r="3" spans="2:125" ht="13.2"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2" x14ac:dyDescent="0.2"/>
    <row r="5" spans="2:125" ht="13.2" x14ac:dyDescent="0.2"/>
    <row r="6" spans="2:125" ht="13.2" x14ac:dyDescent="0.2"/>
    <row r="7" spans="2:125" ht="13.2" x14ac:dyDescent="0.2"/>
    <row r="8" spans="2:125" ht="13.2" x14ac:dyDescent="0.2"/>
    <row r="9" spans="2:125" ht="13.2" x14ac:dyDescent="0.2">
      <c r="DU9" s="28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4"/>
    </row>
    <row r="18" spans="125:125" ht="13.2" x14ac:dyDescent="0.2"/>
    <row r="19" spans="125:125" ht="13.2" x14ac:dyDescent="0.2"/>
    <row r="20" spans="125:125" ht="13.2" x14ac:dyDescent="0.2">
      <c r="DU20" s="284"/>
    </row>
    <row r="21" spans="125:125" ht="13.2" x14ac:dyDescent="0.2">
      <c r="DU21" s="28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4"/>
    </row>
    <row r="29" spans="125:125" ht="13.2" x14ac:dyDescent="0.2"/>
    <row r="30" spans="125:125" ht="13.2" x14ac:dyDescent="0.2"/>
    <row r="31" spans="125:125" ht="13.2" x14ac:dyDescent="0.2"/>
    <row r="32" spans="125:125" ht="13.2" x14ac:dyDescent="0.2"/>
    <row r="33" spans="2:125" ht="13.2" x14ac:dyDescent="0.2">
      <c r="B33" s="284"/>
      <c r="G33" s="284"/>
      <c r="I33" s="284"/>
    </row>
    <row r="34" spans="2:125" ht="13.2" x14ac:dyDescent="0.2">
      <c r="C34" s="284"/>
      <c r="P34" s="284"/>
      <c r="DE34" s="284"/>
      <c r="DH34" s="284"/>
    </row>
    <row r="35" spans="2:125" ht="13.2" x14ac:dyDescent="0.2">
      <c r="D35" s="284"/>
      <c r="E35" s="284"/>
      <c r="DG35" s="284"/>
      <c r="DJ35" s="284"/>
      <c r="DP35" s="284"/>
      <c r="DQ35" s="284"/>
      <c r="DR35" s="284"/>
      <c r="DS35" s="284"/>
      <c r="DT35" s="284"/>
      <c r="DU35" s="284"/>
    </row>
    <row r="36" spans="2:125" ht="13.2"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2" x14ac:dyDescent="0.2">
      <c r="DU37" s="284"/>
    </row>
    <row r="38" spans="2:125" ht="13.2" x14ac:dyDescent="0.2">
      <c r="DT38" s="284"/>
      <c r="DU38" s="284"/>
    </row>
    <row r="39" spans="2:125" ht="13.2" x14ac:dyDescent="0.2"/>
    <row r="40" spans="2:125" ht="13.2" x14ac:dyDescent="0.2">
      <c r="DH40" s="284"/>
    </row>
    <row r="41" spans="2:125" ht="13.2" x14ac:dyDescent="0.2">
      <c r="DE41" s="284"/>
    </row>
    <row r="42" spans="2:125" ht="13.2" x14ac:dyDescent="0.2">
      <c r="DG42" s="284"/>
      <c r="DJ42" s="284"/>
    </row>
    <row r="43" spans="2:125" ht="13.2"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2" x14ac:dyDescent="0.2">
      <c r="DU44" s="284"/>
    </row>
    <row r="45" spans="2:125" ht="13.2" x14ac:dyDescent="0.2"/>
    <row r="46" spans="2:125" ht="13.2" x14ac:dyDescent="0.2"/>
    <row r="47" spans="2:125" ht="13.2" x14ac:dyDescent="0.2"/>
    <row r="48" spans="2:125" ht="13.2" x14ac:dyDescent="0.2">
      <c r="DT48" s="284"/>
      <c r="DU48" s="284"/>
    </row>
    <row r="49" spans="120:125" ht="13.2" x14ac:dyDescent="0.2">
      <c r="DU49" s="284"/>
    </row>
    <row r="50" spans="120:125" ht="13.2" x14ac:dyDescent="0.2">
      <c r="DU50" s="284"/>
    </row>
    <row r="51" spans="120:125" ht="13.2" x14ac:dyDescent="0.2">
      <c r="DP51" s="284"/>
      <c r="DQ51" s="284"/>
      <c r="DR51" s="284"/>
      <c r="DS51" s="284"/>
      <c r="DT51" s="284"/>
      <c r="DU51" s="284"/>
    </row>
    <row r="52" spans="120:125" ht="13.2" x14ac:dyDescent="0.2"/>
    <row r="53" spans="120:125" ht="13.2" x14ac:dyDescent="0.2"/>
    <row r="54" spans="120:125" ht="13.2" x14ac:dyDescent="0.2">
      <c r="DU54" s="284"/>
    </row>
    <row r="55" spans="120:125" ht="13.2" x14ac:dyDescent="0.2"/>
    <row r="56" spans="120:125" ht="13.2" x14ac:dyDescent="0.2"/>
    <row r="57" spans="120:125" ht="13.2" x14ac:dyDescent="0.2"/>
    <row r="58" spans="120:125" ht="13.2" x14ac:dyDescent="0.2">
      <c r="DU58" s="284"/>
    </row>
    <row r="59" spans="120:125" ht="13.2" x14ac:dyDescent="0.2"/>
    <row r="60" spans="120:125" ht="13.2" x14ac:dyDescent="0.2"/>
    <row r="61" spans="120:125" ht="13.2" x14ac:dyDescent="0.2"/>
    <row r="62" spans="120:125" ht="13.2" x14ac:dyDescent="0.2"/>
    <row r="63" spans="120:125" ht="13.2" x14ac:dyDescent="0.2">
      <c r="DU63" s="284"/>
    </row>
    <row r="64" spans="120:125" ht="13.2" x14ac:dyDescent="0.2">
      <c r="DT64" s="284"/>
      <c r="DU64" s="284"/>
    </row>
    <row r="65" spans="123:125" ht="13.2" x14ac:dyDescent="0.2"/>
    <row r="66" spans="123:125" ht="13.2" x14ac:dyDescent="0.2"/>
    <row r="67" spans="123:125" ht="13.2" x14ac:dyDescent="0.2"/>
    <row r="68" spans="123:125" ht="13.2" x14ac:dyDescent="0.2"/>
    <row r="69" spans="123:125" ht="13.2" x14ac:dyDescent="0.2">
      <c r="DS69" s="284"/>
      <c r="DT69" s="284"/>
      <c r="DU69" s="28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4"/>
    </row>
    <row r="83" spans="116:125" ht="13.2" x14ac:dyDescent="0.2">
      <c r="DM83" s="284"/>
      <c r="DN83" s="284"/>
      <c r="DO83" s="284"/>
      <c r="DP83" s="284"/>
      <c r="DQ83" s="284"/>
      <c r="DR83" s="284"/>
      <c r="DS83" s="284"/>
      <c r="DT83" s="284"/>
      <c r="DU83" s="284"/>
    </row>
    <row r="84" spans="116:125" ht="13.2" x14ac:dyDescent="0.2"/>
    <row r="85" spans="116:125" ht="13.2" x14ac:dyDescent="0.2"/>
    <row r="86" spans="116:125" ht="13.2" x14ac:dyDescent="0.2"/>
    <row r="87" spans="116:125" ht="13.2" x14ac:dyDescent="0.2"/>
    <row r="88" spans="116:125" ht="13.2" x14ac:dyDescent="0.2">
      <c r="DU88" s="28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4"/>
      <c r="DT94" s="284"/>
      <c r="DU94" s="284"/>
    </row>
    <row r="95" spans="116:125" ht="13.5" customHeight="1" x14ac:dyDescent="0.2">
      <c r="DU95" s="28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4"/>
    </row>
    <row r="102" spans="124:125" ht="13.5" customHeight="1" x14ac:dyDescent="0.2"/>
    <row r="103" spans="124:125" ht="13.5" customHeight="1" x14ac:dyDescent="0.2"/>
    <row r="104" spans="124:125" ht="13.5" customHeight="1" x14ac:dyDescent="0.2">
      <c r="DT104" s="284"/>
      <c r="DU104" s="28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4"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JDIGBZGr0Wo4kV4JvkBisvNyqJM9/9c4parssfTD3V/9gnXR+Hox8UcB5xpr5i/uus6cMQDV0ZSTDReeJ/3jQ==" saltValue="tcyWafu+pmb1haPb+QJ3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2" x14ac:dyDescent="0.2">
      <c r="B2" s="284"/>
      <c r="T2" s="284"/>
    </row>
    <row r="3" spans="1:125"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4"/>
      <c r="G33" s="284"/>
      <c r="I33" s="284"/>
    </row>
    <row r="34" spans="2:125" ht="13.2" x14ac:dyDescent="0.2">
      <c r="C34" s="284"/>
      <c r="P34" s="284"/>
      <c r="R34" s="284"/>
      <c r="U34" s="284"/>
    </row>
    <row r="35" spans="2:125" ht="13.2"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2" x14ac:dyDescent="0.2">
      <c r="F36" s="284"/>
      <c r="H36" s="284"/>
      <c r="J36" s="284"/>
      <c r="K36" s="284"/>
      <c r="L36" s="284"/>
      <c r="M36" s="284"/>
      <c r="N36" s="284"/>
      <c r="O36" s="284"/>
      <c r="Q36" s="284"/>
      <c r="S36" s="284"/>
      <c r="V36" s="284"/>
    </row>
    <row r="37" spans="2:125" ht="13.2" x14ac:dyDescent="0.2"/>
    <row r="38" spans="2:125" ht="13.2" x14ac:dyDescent="0.2"/>
    <row r="39" spans="2:125" ht="13.2" x14ac:dyDescent="0.2"/>
    <row r="40" spans="2:125" ht="13.2" x14ac:dyDescent="0.2">
      <c r="U40" s="284"/>
    </row>
    <row r="41" spans="2:125" ht="13.2" x14ac:dyDescent="0.2">
      <c r="R41" s="284"/>
    </row>
    <row r="42" spans="2:125" ht="13.2"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2" x14ac:dyDescent="0.2">
      <c r="Q43" s="284"/>
      <c r="S43" s="284"/>
      <c r="V43" s="28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H7BW5ku4uijGCpmqa7sYRCAeZswslUOVwgy7z9TVeGA2U00o8OkPtZ0HLB68euXuybrlJNGT3n/exPh9ML8NA==" saltValue="GNP531dpkh4xydUhY2IJ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29" t="s">
        <v>3</v>
      </c>
      <c r="D47" s="1229"/>
      <c r="E47" s="1230"/>
      <c r="F47" s="11">
        <v>16.61</v>
      </c>
      <c r="G47" s="12">
        <v>16.72</v>
      </c>
      <c r="H47" s="12">
        <v>16.850000000000001</v>
      </c>
      <c r="I47" s="12">
        <v>16.399999999999999</v>
      </c>
      <c r="J47" s="13">
        <v>16.61</v>
      </c>
    </row>
    <row r="48" spans="2:10" ht="57.75" customHeight="1" x14ac:dyDescent="0.2">
      <c r="B48" s="14"/>
      <c r="C48" s="1231" t="s">
        <v>4</v>
      </c>
      <c r="D48" s="1231"/>
      <c r="E48" s="1232"/>
      <c r="F48" s="15">
        <v>3.6</v>
      </c>
      <c r="G48" s="16">
        <v>2.79</v>
      </c>
      <c r="H48" s="16">
        <v>3.81</v>
      </c>
      <c r="I48" s="16">
        <v>4.34</v>
      </c>
      <c r="J48" s="17">
        <v>4.2300000000000004</v>
      </c>
    </row>
    <row r="49" spans="2:10" ht="57.75" customHeight="1" thickBot="1" x14ac:dyDescent="0.25">
      <c r="B49" s="18"/>
      <c r="C49" s="1233" t="s">
        <v>5</v>
      </c>
      <c r="D49" s="1233"/>
      <c r="E49" s="1234"/>
      <c r="F49" s="19">
        <v>0.52</v>
      </c>
      <c r="G49" s="20" t="s">
        <v>572</v>
      </c>
      <c r="H49" s="20">
        <v>0.95</v>
      </c>
      <c r="I49" s="20" t="s">
        <v>573</v>
      </c>
      <c r="J49" s="21" t="s">
        <v>574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z8Yea/soPrFlVvgOcybMewnHDD7+U6FEQD6/fV4fAR6Rk0Rn5cLxq7MtSybXBf5L53qa/dWtuY9lrHolV8oA==" saltValue="WQ7uBaNdVVxkczRzpQ2Y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2020-09-02T07:17:58Z</cp:lastPrinted>
  <dcterms:created xsi:type="dcterms:W3CDTF">2020-02-10T06:22:04Z</dcterms:created>
  <dcterms:modified xsi:type="dcterms:W3CDTF">2020-09-29T01:25:16Z</dcterms:modified>
  <cp:category/>
</cp:coreProperties>
</file>