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C24C377E-B92B-42BF-8A4E-BA3C058AF150}"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7" i="10" l="1"/>
  <c r="BG36" i="10"/>
  <c r="BG35" i="10"/>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U37" i="10"/>
  <c r="C37"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l="1"/>
  <c r="AM36" i="10" s="1"/>
  <c r="AM37" i="10" s="1"/>
  <c r="BE34" i="10"/>
  <c r="BE35" i="10" s="1"/>
  <c r="BE36" i="10" s="1"/>
  <c r="BE37" i="10" s="1"/>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<sst xmlns="http://schemas.openxmlformats.org/spreadsheetml/2006/main" count="1104" uniqueCount="604">
  <si>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</si>
  <si>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</si>
  <si>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</si>
  <si>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</si>
  <si>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</si>
  <si>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</si>
  <si>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</si>
  <si>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</si>
  <si>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</si>
  <si>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</si>
  <si>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</si>
  <si>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</si>
  <si>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</si>
  <si>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</si>
  <si>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</si>
  <si>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</si>
  <si>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</si>
  <si>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</si>
  <si>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</si>
  <si>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</si>
  <si>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</si>
  <si>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</si>
  <si>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</si>
  <si>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</si>
  <si>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</si>
  <si>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</si>
  <si>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</si>
  <si>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</si>
  <si>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</si>
  <si>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</si>
  <si>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</si>
  <si>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</si>
  <si>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</si>
  <si>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</si>
  <si>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</si>
  <si>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</si>
  <si>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</si>
  <si>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</si>
  <si>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</si>
  <si>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</si>
  <si>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</si>
  <si>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</si>
  <si>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</si>
  <si>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</si>
  <si>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</si>
  <si>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</si>
  <si>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</si>
  <si>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</si>
  <si>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</si>
  <si>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</si>
  <si>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</si>
  <si>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</si>
  <si>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</si>
  <si>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</si>
  <si>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</si>
  <si>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</si>
  <si>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</si>
  <si>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</si>
  <si>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</si>
  <si>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</si>
  <si>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</si>
  <si>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</si>
  <si>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</si>
  <si>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</si>
  <si>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</si>
  <si>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</si>
  <si>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</si>
  <si>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</si>
  <si>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</si>
  <si>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</si>
  <si>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</si>
  <si>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</si>
  <si>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</si>
  <si>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</si>
  <si>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</si>
  <si>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</si>
  <si>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</si>
  <si>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</si>
  <si>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</si>
  <si>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</si>
  <si>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</si>
  <si>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</si>
  <si>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</si>
  <si>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</si>
  <si>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</si>
  <si>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</si>
  <si>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</si>
  <si>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</si>
  <si>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</si>
  <si>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</si>
  <si>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</si>
  <si>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</si>
  <si>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</si>
  <si>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</si>
  <si>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</si>
  <si>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</si>
  <si>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</si>
  <si>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</si>
  <si>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</si>
  <si>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</si>
  <si>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</si>
  <si>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</si>
  <si>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</si>
  <si>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</si>
  <si>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</si>
  <si>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</si>
  <si>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</si>
  <si>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</si>
  <si>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</si>
  <si>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</si>
  <si>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</si>
  <si>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</si>
  <si>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</si>
  <si>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</si>
  <si>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</si>
  <si>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</si>
  <si>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</si>
  <si>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</si>
  <si>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</si>
  <si>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</si>
  <si>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</si>
  <si>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</si>
  <si>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</si>
  <si>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</si>
  <si>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</si>
  <si>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</si>
  <si>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</si>
  <si>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</si>
  <si>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</si>
  <si>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</si>
  <si>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</si>
  <si>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</si>
  <si>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</si>
  <si>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</si>
  <si>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</si>
  <si>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</si>
  <si>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</si>
  <si>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</si>
  <si>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</si>
  <si>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</si>
  <si>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</si>
  <si>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</si>
  <si>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</si>
  <si>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</si>
  <si>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</si>
  <si>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</si>
  <si>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</si>
  <si>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</si>
  <si>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</si>
  <si>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</si>
  <si>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</si>
  <si>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</si>
  <si>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</si>
  <si>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</si>
  <si>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</si>
  <si>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</si>
  <si>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</si>
  <si>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</si>
  <si>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</si>
  <si>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</si>
  <si>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</si>
  <si>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</si>
  <si>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</si>
  <si>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</si>
  <si>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</si>
  <si>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</si>
  <si>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</si>
  <si>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</si>
  <si>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</si>
  <si>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</si>
  <si>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</si>
  <si>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</si>
  <si>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</si>
  <si>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</si>
  <si>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</si>
  <si>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</si>
  <si>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</si>
  <si>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</si>
  <si>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</si>
  <si>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</si>
  <si>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</si>
  <si>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</si>
  <si>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</si>
  <si>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</si>
  <si>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</si>
  <si>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</si>
  <si>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</si>
  <si>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</si>
  <si>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</si>
  <si>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</si>
  <si>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</si>
  <si>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</si>
  <si>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</si>
  <si>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</si>
  <si>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</si>
  <si>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</si>
  <si>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</si>
  <si>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</si>
  <si>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</si>
  <si>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</si>
  <si>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</si>
  <si>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</si>
  <si>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</si>
  <si>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</si>
  <si>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</si>
  <si>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</si>
  <si>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</si>
  <si>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</si>
  <si>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</si>
  <si>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</si>
  <si>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</si>
  <si>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</si>
  <si>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</si>
  <si>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宮崎県日南市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</si>
  <si>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</si>
  <si>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</si>
  <si>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</si>
  <si>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</si>
  <si>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</si>
  <si>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</si>
  <si>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</si>
  <si>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</si>
  <si>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</si>
  <si>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</si>
  <si>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</si>
  <si>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</si>
  <si>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</si>
  <si>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</si>
  <si>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</si>
  <si>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</si>
  <si>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</si>
  <si>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</si>
  <si>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</si>
  <si>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</si>
  <si>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</si>
  <si>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</si>
  <si>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</si>
  <si>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</si>
  <si>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</si>
  <si>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</si>
  <si>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</si>
  <si>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</si>
  <si>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</si>
  <si>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</si>
  <si>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</si>
  <si>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</si>
  <si>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</si>
  <si>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</si>
  <si>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</si>
  <si>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</si>
  <si>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</si>
  <si>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</si>
  <si>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</si>
  <si>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</si>
  <si>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</si>
  <si>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</si>
  <si>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</si>
  <si>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</si>
  <si>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</si>
  <si>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</si>
  <si>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</si>
  <si>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</si>
  <si>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</si>
  <si>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</si>
  <si>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</si>
  <si>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</si>
  <si>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</si>
  <si>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</si>
  <si>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</si>
  <si>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</si>
  <si>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</si>
  <si>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</si>
  <si>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</si>
  <si>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</si>
  <si>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</si>
  <si>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</si>
  <si>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</si>
  <si>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</si>
  <si>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</si>
  <si>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</si>
  <si>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</si>
  <si>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</si>
  <si>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</si>
  <si>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</si>
  <si>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</si>
  <si>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</si>
  <si>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</si>
  <si>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</si>
  <si>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</si>
  <si>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</si>
  <si>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</si>
  <si>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</si>
  <si>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</si>
  <si>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</si>
  <si>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</si>
  <si>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</si>
  <si>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</si>
  <si>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</si>
  <si>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</si>
  <si>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</si>
  <si>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</si>
  <si>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</si>
  <si>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</si>
  <si>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</si>
  <si>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</si>
  <si>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</si>
  <si>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</si>
  <si>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</si>
  <si>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</si>
  <si>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</si>
  <si>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</si>
  <si>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</si>
  <si>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</si>
  <si>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</si>
  <si>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</si>
  <si>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</si>
  <si>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</si>
  <si>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</si>
  <si>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</si>
  <si>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</si>
  <si>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</si>
  <si>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</si>
  <si>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</si>
  <si>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</si>
  <si>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</si>
  <si>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</si>
  <si>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</si>
  <si>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</si>
  <si>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</si>
  <si>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</si>
  <si>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</si>
  <si>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</si>
  <si>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</si>
  <si>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</si>
  <si>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</si>
  <si>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</si>
  <si>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</si>
  <si>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</si>
  <si>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</si>
  <si>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</si>
  <si>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</si>
  <si>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</si>
  <si>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</si>
  <si>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</si>
  <si>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</si>
  <si>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</si>
  <si>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</si>
  <si>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</si>
  <si>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</si>
  <si>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</si>
  <si>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</si>
  <si>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</si>
  <si>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</si>
  <si>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</si>
  <si>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</si>
  <si>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</si>
  <si>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</si>
  <si>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</si>
  <si>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</si>
  <si>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</si>
  <si>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</si>
  <si>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</si>
  <si>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</si>
  <si>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宮崎県日南市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</si>
  <si>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</si>
  <si>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</si>
  <si>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</si>
  <si>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</si>
  <si>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</si>
  <si>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</si>
  <si>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</si>
  <si>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</si>
  <si>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</si>
  <si>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</si>
  <si>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</si>
  <si>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</si>
  <si>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</si>
  <si>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</si>
  <si>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</si>
  <si>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</si>
  <si>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</si>
  <si>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</si>
  <si>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</si>
  <si>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</si>
  <si>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</si>
  <si>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</si>
  <si>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</si>
  <si>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</si>
  <si>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</si>
  <si>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</si>
  <si>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</si>
  <si>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</si>
  <si>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</si>
  <si>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</si>
  <si>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</si>
  <si>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</si>
  <si>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</si>
  <si>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日南市国民健康保険特別会計</t>
    <phoneticPr fontId="5"/>
  </si>
  <si>
    <t>日南市介護保険特別会計</t>
    <phoneticPr fontId="5"/>
  </si>
  <si>
    <t>日南市後期高齢者医療特別会計</t>
    <phoneticPr fontId="5"/>
  </si>
  <si>
    <t>日南市水道事業会計</t>
    <phoneticPr fontId="5"/>
  </si>
  <si>
    <t>法適用企業</t>
    <phoneticPr fontId="5"/>
  </si>
  <si>
    <t>日南市公共下水道事業会計</t>
    <phoneticPr fontId="5"/>
  </si>
  <si>
    <t>法適用企業</t>
    <phoneticPr fontId="5"/>
  </si>
  <si>
    <t>日南市特定環境保全公共下水道事業会計</t>
    <phoneticPr fontId="5"/>
  </si>
  <si>
    <t>日南市病院事業会計</t>
    <phoneticPr fontId="5"/>
  </si>
  <si>
    <t>日南市簡易水道特別会計</t>
    <phoneticPr fontId="5"/>
  </si>
  <si>
    <t>法非適用企業</t>
    <phoneticPr fontId="5"/>
  </si>
  <si>
    <t>日南市農業集落排水特別会計</t>
    <phoneticPr fontId="5"/>
  </si>
  <si>
    <t>法非適用企業</t>
    <phoneticPr fontId="5"/>
  </si>
  <si>
    <t>日南市漁業集落排水特別会計</t>
    <phoneticPr fontId="5"/>
  </si>
  <si>
    <t>日南市公設合併処理浄化槽特別会計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</si>
  <si>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</si>
  <si>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</si>
  <si>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</si>
  <si>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</si>
  <si>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</si>
  <si>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</si>
  <si>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</si>
  <si>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</si>
  <si>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</si>
  <si>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</si>
  <si>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</si>
  <si>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</si>
  <si>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</si>
  <si>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</si>
  <si>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</si>
  <si>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</si>
  <si>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</si>
  <si>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</si>
  <si>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</si>
  <si>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</si>
  <si>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</si>
  <si>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</si>
  <si>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</si>
  <si>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</si>
  <si>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</si>
  <si>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</si>
  <si>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</si>
  <si>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</si>
  <si>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</si>
  <si>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</si>
  <si>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</si>
  <si>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</si>
  <si>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</si>
  <si>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</si>
  <si>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</si>
  <si>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</si>
  <si>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</si>
  <si>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</si>
  <si>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</si>
  <si>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</si>
  <si>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</si>
  <si>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</si>
  <si>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</si>
  <si>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</si>
  <si>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</si>
  <si>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</si>
  <si>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</si>
  <si>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</si>
  <si>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</si>
  <si>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</si>
  <si>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</si>
  <si>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</si>
  <si>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</si>
  <si>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</si>
  <si>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</si>
  <si>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</si>
  <si>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</si>
  <si>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</si>
  <si>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</si>
  <si>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</si>
  <si>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日南市公設合併処理浄化槽特別会計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</si>
  <si>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</si>
  <si>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</si>
  <si>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</si>
  <si>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</si>
  <si>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</si>
  <si>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</si>
  <si>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</si>
  <si>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</si>
  <si>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</si>
  <si>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</si>
  <si>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</si>
  <si>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</si>
  <si>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</si>
  <si>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</si>
  <si>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</si>
  <si>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</si>
  <si>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</si>
  <si>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</si>
  <si>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</si>
  <si>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</si>
  <si>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</si>
  <si>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</si>
  <si>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</si>
  <si>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</si>
  <si>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</si>
  <si>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</si>
  <si>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</si>
  <si>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</si>
  <si>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</si>
  <si>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</si>
  <si>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</si>
  <si>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</si>
  <si>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</si>
  <si>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</si>
  <si>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</si>
  <si>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</si>
  <si>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</si>
  <si>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</si>
  <si>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</si>
  <si>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</si>
  <si>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</si>
  <si>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</si>
  <si>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</si>
  <si>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</si>
  <si>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</si>
  <si>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</si>
  <si>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</si>
  <si>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</si>
  <si>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</si>
  <si>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</si>
  <si>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</si>
  <si>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</si>
  <si>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</si>
  <si>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</si>
  <si>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</si>
  <si>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</si>
  <si>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</si>
  <si>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</si>
  <si>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</si>
  <si>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</si>
  <si>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</si>
  <si>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</si>
  <si>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</si>
  <si>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</si>
  <si>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</si>
  <si>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</si>
  <si>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</si>
  <si>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</si>
  <si>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</si>
  <si>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</si>
  <si>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</si>
  <si>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</si>
  <si>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</si>
  <si>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</si>
  <si>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</si>
  <si>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</si>
  <si>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</si>
  <si>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</si>
  <si>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</si>
  <si>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</si>
  <si>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</si>
  <si>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</si>
  <si>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</si>
  <si>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</si>
  <si>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0.08</t>
  </si>
  <si>
    <t>▲ 0.20</t>
  </si>
  <si>
    <t>日南市水道事業会計</t>
  </si>
  <si>
    <t>一般会計</t>
  </si>
  <si>
    <t>日南市公共下水道事業会計</t>
  </si>
  <si>
    <t>日南市国民健康保険特別会計</t>
  </si>
  <si>
    <t>日南市介護保険特別会計</t>
  </si>
  <si>
    <t>日南市病院事業会計</t>
  </si>
  <si>
    <t>日南市特定環境保全公共下水道事業会計</t>
  </si>
  <si>
    <t>日南市公設合併処理浄化槽特別会計</t>
  </si>
  <si>
    <t>その他会計（赤字）</t>
  </si>
  <si>
    <t>その他会計（黒字）</t>
  </si>
  <si>
    <t>H25末</t>
    <phoneticPr fontId="5"/>
  </si>
  <si>
    <t>H26末</t>
    <phoneticPr fontId="5"/>
  </si>
  <si>
    <t>H27末</t>
    <phoneticPr fontId="5"/>
  </si>
  <si>
    <t>H28末</t>
    <phoneticPr fontId="5"/>
  </si>
  <si>
    <t>H29末</t>
    <phoneticPr fontId="5"/>
  </si>
  <si>
    <t>公共施設等整備基金</t>
    <phoneticPr fontId="2"/>
  </si>
  <si>
    <t>地域福祉基金</t>
    <phoneticPr fontId="2"/>
  </si>
  <si>
    <t>退職手当基金</t>
    <phoneticPr fontId="2"/>
  </si>
  <si>
    <t>ふるさと応援基金</t>
    <phoneticPr fontId="2"/>
  </si>
  <si>
    <t>社会福祉事業基金</t>
    <rPh sb="0" eb="2">
      <t>シャカイ</t>
    </rPh>
    <rPh sb="2" eb="4">
      <t>フクシ</t>
    </rPh>
    <rPh sb="4" eb="6">
      <t>ジギョウ</t>
    </rPh>
    <rPh sb="6" eb="8">
      <t>キキン</t>
    </rPh>
    <phoneticPr fontId="2"/>
  </si>
  <si>
    <t>-</t>
    <phoneticPr fontId="2"/>
  </si>
  <si>
    <t>日南串間広域不燃物処理組合</t>
    <rPh sb="0" eb="2">
      <t>ニチナン</t>
    </rPh>
    <rPh sb="2" eb="4">
      <t>クシマ</t>
    </rPh>
    <rPh sb="4" eb="6">
      <t>コウイキ</t>
    </rPh>
    <rPh sb="6" eb="9">
      <t>フネンブツ</t>
    </rPh>
    <rPh sb="9" eb="11">
      <t>ショリ</t>
    </rPh>
    <rPh sb="11" eb="13">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</si>
  <si>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</si>
  <si>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rPh sb="26" eb="28">
      <t>カイケイ</t>
    </rPh>
    <phoneticPr fontId="2"/>
  </si>
  <si>
    <t>宮崎県市町村総合事務組合（自治会館管理運営特別会計）</t>
    <rPh sb="13" eb="15">
      <t>ジチ</t>
    </rPh>
    <rPh sb="15" eb="17">
      <t>カイカン</t>
    </rPh>
    <rPh sb="17" eb="19">
      <t>カンリ</t>
    </rPh>
    <rPh sb="19" eb="21">
      <t>ウンエイ</t>
    </rPh>
    <rPh sb="21" eb="23">
      <t>トクベツ</t>
    </rPh>
    <rPh sb="23" eb="25">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</si>
  <si>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</si>
  <si>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15" eb="17">
      <t>コウキ</t>
    </rPh>
    <rPh sb="17" eb="20">
      <t>コウレイシャ</t>
    </rPh>
    <rPh sb="20" eb="22">
      <t>イリョウ</t>
    </rPh>
    <rPh sb="22" eb="24">
      <t>トクベツ</t>
    </rPh>
    <rPh sb="24" eb="26">
      <t>カイケイ</t>
    </rPh>
    <phoneticPr fontId="2"/>
  </si>
  <si>
    <t>〇</t>
    <phoneticPr fontId="2"/>
  </si>
  <si>
    <t>日南市土地開発公社</t>
    <rPh sb="0" eb="3">
      <t>ニチナンシ</t>
    </rPh>
    <rPh sb="3" eb="5">
      <t>トチ</t>
    </rPh>
    <rPh sb="5" eb="7">
      <t>カイハツ</t>
    </rPh>
    <rPh sb="7" eb="9">
      <t>コウシャ</t>
    </rPh>
    <phoneticPr fontId="2"/>
  </si>
  <si>
    <t>ドリームランドはまゆう</t>
    <phoneticPr fontId="2"/>
  </si>
  <si>
    <t>北郷町温泉協会</t>
    <rPh sb="0" eb="2">
      <t>キタゴウ</t>
    </rPh>
    <rPh sb="2" eb="3">
      <t>マチ</t>
    </rPh>
    <rPh sb="3" eb="5">
      <t>オンセン</t>
    </rPh>
    <rPh sb="5" eb="7">
      <t>キョウカイ</t>
    </rPh>
    <phoneticPr fontId="2"/>
  </si>
  <si>
    <t>南那珂森林組合</t>
    <rPh sb="0" eb="1">
      <t>ミナミ</t>
    </rPh>
    <rPh sb="1" eb="3">
      <t>ナカ</t>
    </rPh>
    <rPh sb="3" eb="5">
      <t>シンリン</t>
    </rPh>
    <rPh sb="5" eb="7">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</si>
  <si>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</si>
  <si>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</si>
  <si>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</si>
  <si>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</si>
  <si>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</si>
  <si>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</si>
  <si>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</si>
  <si>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</si>
  <si>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</si>
  <si>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</si>
  <si>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将来負担比率及び実質公債費比率について、退職手当負担見込額の減や公債費の抑制に努めることで、改善はしているものの、依然として類似団体平均を大きく上回っている。
今後とも、中期財政計画や定員適正化計画に基づき、公債費発行の抑制を図るとともに、職員定数の適正化に努め、また、県内でも最低水準にある基金残高を改善させるため、適正な積み増しを進めていく。</t>
    <rPh sb="20" eb="22">
      <t>タイショク</t>
    </rPh>
    <rPh sb="22" eb="24">
      <t>テアテ</t>
    </rPh>
    <rPh sb="24" eb="26">
      <t>フタン</t>
    </rPh>
    <rPh sb="26" eb="28">
      <t>ミコミ</t>
    </rPh>
    <rPh sb="28" eb="29">
      <t>ガク</t>
    </rPh>
    <phoneticPr fontId="5"/>
  </si>
  <si>
    <t>実質公債費比率</t>
    <phoneticPr fontId="5"/>
  </si>
  <si>
    <r>
      <t>公債費の発行抑制により、地方債残高が減少し将来負担額は減少傾向にあるものの、類似団体平均よりも高い状態にある。又、有形固定資産減価償却率は類似団体平均よりも下回っているが、増加傾向にあ</t>
    </r>
    <r>
      <rPr>
        <sz val="11"/>
        <rFont val="ＭＳ Ｐゴシック"/>
        <family val="3"/>
        <charset val="128"/>
      </rPr>
      <t>る。</t>
    </r>
    <r>
      <rPr>
        <sz val="11"/>
        <color indexed="8"/>
        <rFont val="ＭＳ Ｐゴシック"/>
        <family val="3"/>
        <charset val="128"/>
      </rPr>
      <t>公共施設の集約・複合化を図り保有率を縮減していかなければ、今後も増加していくことが想定されるため、将来の人口動向やニーズ、財政状況を踏まえながら、「選択と集中」により、公共施設への投資を行っていく必要があ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</si>
</sst>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CB39C6C-22F5-4DB4-9759-7C08AE554D9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4F9C-423E-89F4-AEB4A18200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63390</c:v>
                </c:pt>
                <c:pt idx="1">
                  <c:v>52538</c:v>
                </c:pt>
                <c:pt idx="2">
                  <c:v>66627</c:v>
                </c:pt>
                <c:pt idx="3">
                  <c:v>38595</c:v>
                </c:pt>
                <c:pt idx="4">
                  <c:v>38705</c:v>
                </c:pt>
              </c:numCache>
            </c:numRef>
          </c:val>
          <c:smooth val="0"/>
          <c:extLst>
            <c:ext xmlns:c16="http://schemas.microsoft.com/office/drawing/2014/chart" uri="{C3380CC4-5D6E-409C-BE32-E72D297353CC}">
              <c16:uniqueId val="{00000001-4F9C-423E-89F4-AEB4A18200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4.6500000000000004</c:v>
                </c:pt>
                <c:pt idx="1">
                  <c:v>4.82</c:v>
                </c:pt>
                <c:pt idx="2">
                  <c:v>4.92</c:v>
                </c:pt>
                <c:pt idx="3">
                  <c:v>5.04</c:v>
                </c:pt>
                <c:pt idx="4">
                  <c:v>5.0999999999999996</c:v>
                </c:pt>
              </c:numCache>
            </c:numRef>
          </c:val>
          <c:extLst>
            <c:ext xmlns:c16="http://schemas.microsoft.com/office/drawing/2014/chart" uri="{C3380CC4-5D6E-409C-BE32-E72D297353CC}">
              <c16:uniqueId val="{00000000-B223-4544-80E4-5AEE965CEE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13.67</c:v>
                </c:pt>
                <c:pt idx="1">
                  <c:v>14.52</c:v>
                </c:pt>
                <c:pt idx="2">
                  <c:v>15.55</c:v>
                </c:pt>
                <c:pt idx="3">
                  <c:v>16.98</c:v>
                </c:pt>
                <c:pt idx="4">
                  <c:v>17.239999999999998</c:v>
                </c:pt>
              </c:numCache>
            </c:numRef>
          </c:val>
          <c:extLst>
            <c:ext xmlns:c16="http://schemas.microsoft.com/office/drawing/2014/chart" uri="{C3380CC4-5D6E-409C-BE32-E72D297353CC}">
              <c16:uniqueId val="{00000001-B223-4544-80E4-5AEE965CEE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-0.08</c:v>
                </c:pt>
                <c:pt idx="1">
                  <c:v>1.3</c:v>
                </c:pt>
                <c:pt idx="2">
                  <c:v>0.92</c:v>
                </c:pt>
                <c:pt idx="3">
                  <c:v>0.96</c:v>
                </c:pt>
                <c:pt idx="4">
                  <c:v>-0.2</c:v>
                </c:pt>
              </c:numCache>
            </c:numRef>
          </c:val>
          <c:smooth val="0"/>
          <c:extLst>
            <c:ext xmlns:c16="http://schemas.microsoft.com/office/drawing/2014/chart" uri="{C3380CC4-5D6E-409C-BE32-E72D297353CC}">
              <c16:uniqueId val="{00000002-B223-4544-80E4-5AEE965CEE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0.21</c:v>
                </c:pt>
                <c:pt idx="2">
                  <c:v>#N/A</c:v>
                </c:pt>
                <c:pt idx="3">
                  <c:v>0.12</c:v>
                </c:pt>
                <c:pt idx="4">
                  <c:v>#N/A</c:v>
                </c:pt>
                <c:pt idx="5">
                  <c:v>0.12</c:v>
                </c:pt>
                <c:pt idx="6">
                  <c:v>#N/A</c:v>
                </c:pt>
                <c:pt idx="7">
                  <c:v>0.11</c:v>
                </c:pt>
                <c:pt idx="8">
                  <c:v>#N/A</c:v>
                </c:pt>
                <c:pt idx="9">
                  <c:v>0.1</c:v>
                </c:pt>
              </c:numCache>
            </c:numRef>
          </c:val>
          <c:extLst>
            <c:ext xmlns:c16="http://schemas.microsoft.com/office/drawing/2014/chart" uri="{C3380CC4-5D6E-409C-BE32-E72D297353CC}">
              <c16:uniqueId val="{00000000-5C94-4453-BF6E-67045C1B78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94-4453-BF6E-67045C1B7822}"/>
            </c:ext>
          </c:extLst>
        </c:ser>
        <c:ser>
          <c:idx val="2"/>
          <c:order val="2"/>
          <c:tx>
            <c:strRef>
              <c:f>データシート!$A$29</c:f>
              <c:strCache>
                <c:ptCount val="1"/>
                <c:pt idx="0">
                  <c:v>日南市公設合併処理浄化槽特別会計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0.27</c:v>
                </c:pt>
                <c:pt idx="2">
                  <c:v>#N/A</c:v>
                </c:pt>
                <c:pt idx="3">
                  <c:v>0.04</c:v>
                </c:pt>
                <c:pt idx="4">
                  <c:v>#N/A</c:v>
                </c:pt>
                <c:pt idx="5">
                  <c:v>0.03</c:v>
                </c:pt>
                <c:pt idx="6">
                  <c:v>#N/A</c:v>
                </c:pt>
                <c:pt idx="7">
                  <c:v>7.0000000000000007E-2</c:v>
                </c:pt>
                <c:pt idx="8">
                  <c:v>#N/A</c:v>
                </c:pt>
                <c:pt idx="9">
                  <c:v>0.06</c:v>
                </c:pt>
              </c:numCache>
            </c:numRef>
          </c:val>
          <c:extLst>
            <c:ext xmlns:c16="http://schemas.microsoft.com/office/drawing/2014/chart" uri="{C3380CC4-5D6E-409C-BE32-E72D297353CC}">
              <c16:uniqueId val="{00000002-5C94-4453-BF6E-67045C1B7822}"/>
            </c:ext>
          </c:extLst>
        </c:ser>
        <c:ser>
          <c:idx val="3"/>
          <c:order val="3"/>
          <c:tx>
            <c:strRef>
              <c:f>データシート!$A$30</c:f>
              <c:strCache>
                <c:ptCount val="1"/>
                <c:pt idx="0">
                  <c:v>日南市特定環境保全公共下水道事業会計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0.16</c:v>
                </c:pt>
                <c:pt idx="2">
                  <c:v>#N/A</c:v>
                </c:pt>
                <c:pt idx="3">
                  <c:v>0.22</c:v>
                </c:pt>
                <c:pt idx="4">
                  <c:v>#N/A</c:v>
                </c:pt>
                <c:pt idx="5">
                  <c:v>0.26</c:v>
                </c:pt>
                <c:pt idx="6">
                  <c:v>#N/A</c:v>
                </c:pt>
                <c:pt idx="7">
                  <c:v>0.35</c:v>
                </c:pt>
                <c:pt idx="8">
                  <c:v>#N/A</c:v>
                </c:pt>
                <c:pt idx="9">
                  <c:v>0.35</c:v>
                </c:pt>
              </c:numCache>
            </c:numRef>
          </c:val>
          <c:extLst>
            <c:ext xmlns:c16="http://schemas.microsoft.com/office/drawing/2014/chart" uri="{C3380CC4-5D6E-409C-BE32-E72D297353CC}">
              <c16:uniqueId val="{00000003-5C94-4453-BF6E-67045C1B7822}"/>
            </c:ext>
          </c:extLst>
        </c:ser>
        <c:ser>
          <c:idx val="4"/>
          <c:order val="4"/>
          <c:tx>
            <c:strRef>
              <c:f>データシート!$A$31</c:f>
              <c:strCache>
                <c:ptCount val="1"/>
                <c:pt idx="0">
                  <c:v>日南市病院事業会計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1.58</c:v>
                </c:pt>
                <c:pt idx="2">
                  <c:v>#N/A</c:v>
                </c:pt>
                <c:pt idx="3">
                  <c:v>1.74</c:v>
                </c:pt>
                <c:pt idx="4">
                  <c:v>#N/A</c:v>
                </c:pt>
                <c:pt idx="5">
                  <c:v>1.86</c:v>
                </c:pt>
                <c:pt idx="6">
                  <c:v>#N/A</c:v>
                </c:pt>
                <c:pt idx="7">
                  <c:v>1.54</c:v>
                </c:pt>
                <c:pt idx="8">
                  <c:v>#N/A</c:v>
                </c:pt>
                <c:pt idx="9">
                  <c:v>1.36</c:v>
                </c:pt>
              </c:numCache>
            </c:numRef>
          </c:val>
          <c:extLst>
            <c:ext xmlns:c16="http://schemas.microsoft.com/office/drawing/2014/chart" uri="{C3380CC4-5D6E-409C-BE32-E72D297353CC}">
              <c16:uniqueId val="{00000004-5C94-4453-BF6E-67045C1B7822}"/>
            </c:ext>
          </c:extLst>
        </c:ser>
        <c:ser>
          <c:idx val="5"/>
          <c:order val="5"/>
          <c:tx>
            <c:strRef>
              <c:f>データシート!$A$32</c:f>
              <c:strCache>
                <c:ptCount val="1"/>
                <c:pt idx="0">
                  <c:v>日南市介護保険特別会計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0.73</c:v>
                </c:pt>
                <c:pt idx="2">
                  <c:v>#N/A</c:v>
                </c:pt>
                <c:pt idx="3">
                  <c:v>0.45</c:v>
                </c:pt>
                <c:pt idx="4">
                  <c:v>#N/A</c:v>
                </c:pt>
                <c:pt idx="5">
                  <c:v>0.53</c:v>
                </c:pt>
                <c:pt idx="6">
                  <c:v>#N/A</c:v>
                </c:pt>
                <c:pt idx="7">
                  <c:v>0.56999999999999995</c:v>
                </c:pt>
                <c:pt idx="8">
                  <c:v>#N/A</c:v>
                </c:pt>
                <c:pt idx="9">
                  <c:v>1.44</c:v>
                </c:pt>
              </c:numCache>
            </c:numRef>
          </c:val>
          <c:extLst>
            <c:ext xmlns:c16="http://schemas.microsoft.com/office/drawing/2014/chart" uri="{C3380CC4-5D6E-409C-BE32-E72D297353CC}">
              <c16:uniqueId val="{00000005-5C94-4453-BF6E-67045C1B7822}"/>
            </c:ext>
          </c:extLst>
        </c:ser>
        <c:ser>
          <c:idx val="6"/>
          <c:order val="6"/>
          <c:tx>
            <c:strRef>
              <c:f>データシート!$A$33</c:f>
              <c:strCache>
                <c:ptCount val="1"/>
                <c:pt idx="0">
                  <c:v>日南市国民健康保険特別会計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2.06</c:v>
                </c:pt>
                <c:pt idx="2">
                  <c:v>#N/A</c:v>
                </c:pt>
                <c:pt idx="3">
                  <c:v>2.99</c:v>
                </c:pt>
                <c:pt idx="4">
                  <c:v>#N/A</c:v>
                </c:pt>
                <c:pt idx="5">
                  <c:v>3.1</c:v>
                </c:pt>
                <c:pt idx="6">
                  <c:v>#N/A</c:v>
                </c:pt>
                <c:pt idx="7">
                  <c:v>3.38</c:v>
                </c:pt>
                <c:pt idx="8">
                  <c:v>#N/A</c:v>
                </c:pt>
                <c:pt idx="9">
                  <c:v>1.45</c:v>
                </c:pt>
              </c:numCache>
            </c:numRef>
          </c:val>
          <c:extLst>
            <c:ext xmlns:c16="http://schemas.microsoft.com/office/drawing/2014/chart" uri="{C3380CC4-5D6E-409C-BE32-E72D297353CC}">
              <c16:uniqueId val="{00000006-5C94-4453-BF6E-67045C1B7822}"/>
            </c:ext>
          </c:extLst>
        </c:ser>
        <c:ser>
          <c:idx val="7"/>
          <c:order val="7"/>
          <c:tx>
            <c:strRef>
              <c:f>データシート!$A$34</c:f>
              <c:strCache>
                <c:ptCount val="1"/>
                <c:pt idx="0">
                  <c:v>日南市公共下水道事業会計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1.1000000000000001</c:v>
                </c:pt>
                <c:pt idx="2">
                  <c:v>#N/A</c:v>
                </c:pt>
                <c:pt idx="3">
                  <c:v>1.52</c:v>
                </c:pt>
                <c:pt idx="4">
                  <c:v>#N/A</c:v>
                </c:pt>
                <c:pt idx="5">
                  <c:v>1.65</c:v>
                </c:pt>
                <c:pt idx="6">
                  <c:v>#N/A</c:v>
                </c:pt>
                <c:pt idx="7">
                  <c:v>2.25</c:v>
                </c:pt>
                <c:pt idx="8">
                  <c:v>#N/A</c:v>
                </c:pt>
                <c:pt idx="9">
                  <c:v>4.03</c:v>
                </c:pt>
              </c:numCache>
            </c:numRef>
          </c:val>
          <c:extLst>
            <c:ext xmlns:c16="http://schemas.microsoft.com/office/drawing/2014/chart" uri="{C3380CC4-5D6E-409C-BE32-E72D297353CC}">
              <c16:uniqueId val="{00000007-5C94-4453-BF6E-67045C1B78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4.6500000000000004</c:v>
                </c:pt>
                <c:pt idx="2">
                  <c:v>#N/A</c:v>
                </c:pt>
                <c:pt idx="3">
                  <c:v>4.8099999999999996</c:v>
                </c:pt>
                <c:pt idx="4">
                  <c:v>#N/A</c:v>
                </c:pt>
                <c:pt idx="5">
                  <c:v>4.92</c:v>
                </c:pt>
                <c:pt idx="6">
                  <c:v>#N/A</c:v>
                </c:pt>
                <c:pt idx="7">
                  <c:v>5.03</c:v>
                </c:pt>
                <c:pt idx="8">
                  <c:v>#N/A</c:v>
                </c:pt>
                <c:pt idx="9">
                  <c:v>5.0999999999999996</c:v>
                </c:pt>
              </c:numCache>
            </c:numRef>
          </c:val>
          <c:extLst>
            <c:ext xmlns:c16="http://schemas.microsoft.com/office/drawing/2014/chart" uri="{C3380CC4-5D6E-409C-BE32-E72D297353CC}">
              <c16:uniqueId val="{00000008-5C94-4453-BF6E-67045C1B7822}"/>
            </c:ext>
          </c:extLst>
        </c:ser>
        <c:ser>
          <c:idx val="9"/>
          <c:order val="9"/>
          <c:tx>
            <c:strRef>
              <c:f>データシート!$A$36</c:f>
              <c:strCache>
                <c:ptCount val="1"/>
                <c:pt idx="0">
                  <c:v>日南市水道事業会計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9.3699999999999992</c:v>
                </c:pt>
                <c:pt idx="2">
                  <c:v>#N/A</c:v>
                </c:pt>
                <c:pt idx="3">
                  <c:v>8.81</c:v>
                </c:pt>
                <c:pt idx="4">
                  <c:v>#N/A</c:v>
                </c:pt>
                <c:pt idx="5">
                  <c:v>8.56</c:v>
                </c:pt>
                <c:pt idx="6">
                  <c:v>#N/A</c:v>
                </c:pt>
                <c:pt idx="7">
                  <c:v>8.25</c:v>
                </c:pt>
                <c:pt idx="8">
                  <c:v>#N/A</c:v>
                </c:pt>
                <c:pt idx="9">
                  <c:v>7.1</c:v>
                </c:pt>
              </c:numCache>
            </c:numRef>
          </c:val>
          <c:extLst>
            <c:ext xmlns:c16="http://schemas.microsoft.com/office/drawing/2014/chart" uri="{C3380CC4-5D6E-409C-BE32-E72D297353CC}">
              <c16:uniqueId val="{00000009-5C94-4453-BF6E-67045C1B78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2649</c:v>
                </c:pt>
                <c:pt idx="5">
                  <c:v>2589</c:v>
                </c:pt>
                <c:pt idx="8">
                  <c:v>2524</c:v>
                </c:pt>
                <c:pt idx="11">
                  <c:v>2420</c:v>
                </c:pt>
                <c:pt idx="14">
                  <c:v>2272</c:v>
                </c:pt>
              </c:numCache>
            </c:numRef>
          </c:val>
          <c:extLst>
            <c:ext xmlns:c16="http://schemas.microsoft.com/office/drawing/2014/chart" uri="{C3380CC4-5D6E-409C-BE32-E72D297353CC}">
              <c16:uniqueId val="{00000000-108F-461B-8506-DB32DD796E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8F-461B-8506-DB32DD796E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c:v>
                </c:pt>
                <c:pt idx="3">
                  <c:v>12</c:v>
                </c:pt>
                <c:pt idx="6">
                  <c:v>11</c:v>
                </c:pt>
                <c:pt idx="9">
                  <c:v>10</c:v>
                </c:pt>
                <c:pt idx="12">
                  <c:v>8</c:v>
                </c:pt>
              </c:numCache>
            </c:numRef>
          </c:val>
          <c:extLst>
            <c:ext xmlns:c16="http://schemas.microsoft.com/office/drawing/2014/chart" uri="{C3380CC4-5D6E-409C-BE32-E72D297353CC}">
              <c16:uniqueId val="{00000002-108F-461B-8506-DB32DD796E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55</c:v>
                </c:pt>
                <c:pt idx="3">
                  <c:v>55</c:v>
                </c:pt>
                <c:pt idx="6">
                  <c:v>51</c:v>
                </c:pt>
                <c:pt idx="9">
                  <c:v>39</c:v>
                </c:pt>
                <c:pt idx="12">
                  <c:v>0</c:v>
                </c:pt>
              </c:numCache>
            </c:numRef>
          </c:val>
          <c:extLst>
            <c:ext xmlns:c16="http://schemas.microsoft.com/office/drawing/2014/chart" uri="{C3380CC4-5D6E-409C-BE32-E72D297353CC}">
              <c16:uniqueId val="{00000003-108F-461B-8506-DB32DD796E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604</c:v>
                </c:pt>
                <c:pt idx="3">
                  <c:v>600</c:v>
                </c:pt>
                <c:pt idx="6">
                  <c:v>628</c:v>
                </c:pt>
                <c:pt idx="9">
                  <c:v>610</c:v>
                </c:pt>
                <c:pt idx="12">
                  <c:v>566</c:v>
                </c:pt>
              </c:numCache>
            </c:numRef>
          </c:val>
          <c:extLst>
            <c:ext xmlns:c16="http://schemas.microsoft.com/office/drawing/2014/chart" uri="{C3380CC4-5D6E-409C-BE32-E72D297353CC}">
              <c16:uniqueId val="{00000004-108F-461B-8506-DB32DD796E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8F-461B-8506-DB32DD796E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8F-461B-8506-DB32DD796E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3451</c:v>
                </c:pt>
                <c:pt idx="3">
                  <c:v>3365</c:v>
                </c:pt>
                <c:pt idx="6">
                  <c:v>3223</c:v>
                </c:pt>
                <c:pt idx="9">
                  <c:v>3090</c:v>
                </c:pt>
                <c:pt idx="12">
                  <c:v>2879</c:v>
                </c:pt>
              </c:numCache>
            </c:numRef>
          </c:val>
          <c:extLst>
            <c:ext xmlns:c16="http://schemas.microsoft.com/office/drawing/2014/chart" uri="{C3380CC4-5D6E-409C-BE32-E72D297353CC}">
              <c16:uniqueId val="{00000007-108F-461B-8506-DB32DD796E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1474</c:v>
                </c:pt>
                <c:pt idx="2">
                  <c:v>#N/A</c:v>
                </c:pt>
                <c:pt idx="3">
                  <c:v>#N/A</c:v>
                </c:pt>
                <c:pt idx="4">
                  <c:v>1443</c:v>
                </c:pt>
                <c:pt idx="5">
                  <c:v>#N/A</c:v>
                </c:pt>
                <c:pt idx="6">
                  <c:v>#N/A</c:v>
                </c:pt>
                <c:pt idx="7">
                  <c:v>1389</c:v>
                </c:pt>
                <c:pt idx="8">
                  <c:v>#N/A</c:v>
                </c:pt>
                <c:pt idx="9">
                  <c:v>#N/A</c:v>
                </c:pt>
                <c:pt idx="10">
                  <c:v>1329</c:v>
                </c:pt>
                <c:pt idx="11">
                  <c:v>#N/A</c:v>
                </c:pt>
                <c:pt idx="12">
                  <c:v>#N/A</c:v>
                </c:pt>
                <c:pt idx="13">
                  <c:v>1181</c:v>
                </c:pt>
                <c:pt idx="14">
                  <c:v>#N/A</c:v>
                </c:pt>
              </c:numCache>
            </c:numRef>
          </c:val>
          <c:smooth val="0"/>
          <c:extLst>
            <c:ext xmlns:c16="http://schemas.microsoft.com/office/drawing/2014/chart" uri="{C3380CC4-5D6E-409C-BE32-E72D297353CC}">
              <c16:uniqueId val="{00000008-108F-461B-8506-DB32DD796E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24484</c:v>
                </c:pt>
                <c:pt idx="5">
                  <c:v>23704</c:v>
                </c:pt>
                <c:pt idx="8">
                  <c:v>23621</c:v>
                </c:pt>
                <c:pt idx="11">
                  <c:v>22916</c:v>
                </c:pt>
                <c:pt idx="14">
                  <c:v>22815</c:v>
                </c:pt>
              </c:numCache>
            </c:numRef>
          </c:val>
          <c:extLst>
            <c:ext xmlns:c16="http://schemas.microsoft.com/office/drawing/2014/chart" uri="{C3380CC4-5D6E-409C-BE32-E72D297353CC}">
              <c16:uniqueId val="{00000000-8510-4DC7-9F3A-B0EFAD3AA6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1252</c:v>
                </c:pt>
                <c:pt idx="5">
                  <c:v>1071</c:v>
                </c:pt>
                <c:pt idx="8">
                  <c:v>965</c:v>
                </c:pt>
                <c:pt idx="11">
                  <c:v>805</c:v>
                </c:pt>
                <c:pt idx="14">
                  <c:v>769</c:v>
                </c:pt>
              </c:numCache>
            </c:numRef>
          </c:val>
          <c:extLst>
            <c:ext xmlns:c16="http://schemas.microsoft.com/office/drawing/2014/chart" uri="{C3380CC4-5D6E-409C-BE32-E72D297353CC}">
              <c16:uniqueId val="{00000001-8510-4DC7-9F3A-B0EFAD3AA6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5051</c:v>
                </c:pt>
                <c:pt idx="5">
                  <c:v>5942</c:v>
                </c:pt>
                <c:pt idx="8">
                  <c:v>5903</c:v>
                </c:pt>
                <c:pt idx="11">
                  <c:v>6181</c:v>
                </c:pt>
                <c:pt idx="14">
                  <c:v>6351</c:v>
                </c:pt>
              </c:numCache>
            </c:numRef>
          </c:val>
          <c:extLst>
            <c:ext xmlns:c16="http://schemas.microsoft.com/office/drawing/2014/chart" uri="{C3380CC4-5D6E-409C-BE32-E72D297353CC}">
              <c16:uniqueId val="{00000002-8510-4DC7-9F3A-B0EFAD3AA6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10-4DC7-9F3A-B0EFAD3AA6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10-4DC7-9F3A-B0EFAD3AA6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4</c:v>
                </c:pt>
                <c:pt idx="9">
                  <c:v>4</c:v>
                </c:pt>
                <c:pt idx="12">
                  <c:v>4</c:v>
                </c:pt>
              </c:numCache>
            </c:numRef>
          </c:val>
          <c:extLst>
            <c:ext xmlns:c16="http://schemas.microsoft.com/office/drawing/2014/chart" uri="{C3380CC4-5D6E-409C-BE32-E72D297353CC}">
              <c16:uniqueId val="{00000005-8510-4DC7-9F3A-B0EFAD3AA6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5623</c:v>
                </c:pt>
                <c:pt idx="3">
                  <c:v>5382</c:v>
                </c:pt>
                <c:pt idx="6">
                  <c:v>5665</c:v>
                </c:pt>
                <c:pt idx="9">
                  <c:v>5561</c:v>
                </c:pt>
                <c:pt idx="12">
                  <c:v>5303</c:v>
                </c:pt>
              </c:numCache>
            </c:numRef>
          </c:val>
          <c:extLst>
            <c:ext xmlns:c16="http://schemas.microsoft.com/office/drawing/2014/chart" uri="{C3380CC4-5D6E-409C-BE32-E72D297353CC}">
              <c16:uniqueId val="{00000006-8510-4DC7-9F3A-B0EFAD3AA6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143</c:v>
                </c:pt>
                <c:pt idx="3">
                  <c:v>89</c:v>
                </c:pt>
                <c:pt idx="6">
                  <c:v>39</c:v>
                </c:pt>
                <c:pt idx="9">
                  <c:v>0</c:v>
                </c:pt>
                <c:pt idx="12">
                  <c:v>0</c:v>
                </c:pt>
              </c:numCache>
            </c:numRef>
          </c:val>
          <c:extLst>
            <c:ext xmlns:c16="http://schemas.microsoft.com/office/drawing/2014/chart" uri="{C3380CC4-5D6E-409C-BE32-E72D297353CC}">
              <c16:uniqueId val="{00000007-8510-4DC7-9F3A-B0EFAD3AA6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8377</c:v>
                </c:pt>
                <c:pt idx="3">
                  <c:v>8120</c:v>
                </c:pt>
                <c:pt idx="6">
                  <c:v>7865</c:v>
                </c:pt>
                <c:pt idx="9">
                  <c:v>7873</c:v>
                </c:pt>
                <c:pt idx="12">
                  <c:v>7788</c:v>
                </c:pt>
              </c:numCache>
            </c:numRef>
          </c:val>
          <c:extLst>
            <c:ext xmlns:c16="http://schemas.microsoft.com/office/drawing/2014/chart" uri="{C3380CC4-5D6E-409C-BE32-E72D297353CC}">
              <c16:uniqueId val="{00000008-8510-4DC7-9F3A-B0EFAD3AA6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72</c:v>
                </c:pt>
                <c:pt idx="3">
                  <c:v>64</c:v>
                </c:pt>
                <c:pt idx="6">
                  <c:v>61</c:v>
                </c:pt>
                <c:pt idx="9">
                  <c:v>52</c:v>
                </c:pt>
                <c:pt idx="12">
                  <c:v>45</c:v>
                </c:pt>
              </c:numCache>
            </c:numRef>
          </c:val>
          <c:extLst>
            <c:ext xmlns:c16="http://schemas.microsoft.com/office/drawing/2014/chart" uri="{C3380CC4-5D6E-409C-BE32-E72D297353CC}">
              <c16:uniqueId val="{00000009-8510-4DC7-9F3A-B0EFAD3AA6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30401</c:v>
                </c:pt>
                <c:pt idx="3">
                  <c:v>29540</c:v>
                </c:pt>
                <c:pt idx="6">
                  <c:v>28878</c:v>
                </c:pt>
                <c:pt idx="9">
                  <c:v>27892</c:v>
                </c:pt>
                <c:pt idx="12">
                  <c:v>27394</c:v>
                </c:pt>
              </c:numCache>
            </c:numRef>
          </c:val>
          <c:extLst>
            <c:ext xmlns:c16="http://schemas.microsoft.com/office/drawing/2014/chart" uri="{C3380CC4-5D6E-409C-BE32-E72D297353CC}">
              <c16:uniqueId val="{0000000A-8510-4DC7-9F3A-B0EFAD3AA6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13829</c:v>
                </c:pt>
                <c:pt idx="2">
                  <c:v>#N/A</c:v>
                </c:pt>
                <c:pt idx="3">
                  <c:v>#N/A</c:v>
                </c:pt>
                <c:pt idx="4">
                  <c:v>12478</c:v>
                </c:pt>
                <c:pt idx="5">
                  <c:v>#N/A</c:v>
                </c:pt>
                <c:pt idx="6">
                  <c:v>#N/A</c:v>
                </c:pt>
                <c:pt idx="7">
                  <c:v>12024</c:v>
                </c:pt>
                <c:pt idx="8">
                  <c:v>#N/A</c:v>
                </c:pt>
                <c:pt idx="9">
                  <c:v>#N/A</c:v>
                </c:pt>
                <c:pt idx="10">
                  <c:v>11481</c:v>
                </c:pt>
                <c:pt idx="11">
                  <c:v>#N/A</c:v>
                </c:pt>
                <c:pt idx="12">
                  <c:v>#N/A</c:v>
                </c:pt>
                <c:pt idx="13">
                  <c:v>10599</c:v>
                </c:pt>
                <c:pt idx="14">
                  <c:v>#N/A</c:v>
                </c:pt>
              </c:numCache>
            </c:numRef>
          </c:val>
          <c:smooth val="0"/>
          <c:extLst>
            <c:ext xmlns:c16="http://schemas.microsoft.com/office/drawing/2014/chart" uri="{C3380CC4-5D6E-409C-BE32-E72D297353CC}">
              <c16:uniqueId val="{0000000B-8510-4DC7-9F3A-B0EFAD3AA6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2460</c:v>
                </c:pt>
                <c:pt idx="1">
                  <c:v>2612</c:v>
                </c:pt>
                <c:pt idx="2">
                  <c:v>2591</c:v>
                </c:pt>
              </c:numCache>
            </c:numRef>
          </c:val>
          <c:extLst>
            <c:ext xmlns:c16="http://schemas.microsoft.com/office/drawing/2014/chart" uri="{C3380CC4-5D6E-409C-BE32-E72D297353CC}">
              <c16:uniqueId val="{00000000-8E19-45B5-9B5A-D949CBEB2A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103</c:v>
                </c:pt>
                <c:pt idx="1">
                  <c:v>105</c:v>
                </c:pt>
                <c:pt idx="2">
                  <c:v>105</c:v>
                </c:pt>
              </c:numCache>
            </c:numRef>
          </c:val>
          <c:extLst>
            <c:ext xmlns:c16="http://schemas.microsoft.com/office/drawing/2014/chart" uri="{C3380CC4-5D6E-409C-BE32-E72D297353CC}">
              <c16:uniqueId val="{00000001-8E19-45B5-9B5A-D949CBEB2A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2544</c:v>
                </c:pt>
                <c:pt idx="1">
                  <c:v>2504</c:v>
                </c:pt>
                <c:pt idx="2">
                  <c:v>2454</c:v>
                </c:pt>
              </c:numCache>
            </c:numRef>
          </c:val>
          <c:extLst>
            <c:ext xmlns:c16="http://schemas.microsoft.com/office/drawing/2014/chart" uri="{C3380CC4-5D6E-409C-BE32-E72D297353CC}">
              <c16:uniqueId val="{00000002-8E19-45B5-9B5A-D949CBEB2A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{B994F340-7586-4B5F-A98C-BA1CC5638433}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E57-4FEB-AB73-227DF8E7E6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{33750F78-421B-43DE-B4B1-6D4AE9429484}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57-4FEB-AB73-227DF8E7E6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{3BDB6090-F659-4034-B7E7-144AE1620B3E}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57-4FEB-AB73-227DF8E7E6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{ACA33AD4-33A1-4498-A168-6452F2B60DAB}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57-4FEB-AB73-227DF8E7E6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{09BBD680-7A8D-45EF-9C6E-8627F54BCFAB}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57-4FEB-AB73-227DF8E7E60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{55E3B447-5EFC-4861-9F5D-D2684E224E6D}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E57-4FEB-AB73-227DF8E7E60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{C9E3BAB9-EDBE-4E86-B600-5D003C484232}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E57-4FEB-AB73-227DF8E7E60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{3D001191-43AB-4BA5-AD1F-17917BFD1752}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E57-4FEB-AB73-227DF8E7E60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{E8A3ACF1-5C07-440B-86C5-6905900A31B5}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E57-4FEB-AB73-227DF8E7E6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54.5</c:v>
                </c:pt>
                <c:pt idx="24">
                  <c:v>56</c:v>
                </c:pt>
                <c:pt idx="32">
                  <c:v>57.8</c:v>
                </c:pt>
              </c:numCache>
            </c:numRef>
          </c:xVal>
          <c:yVal>
            <c:numRef>
              <c:f>公会計指標分析・財政指標組合せ分析表!$BP$51:$DC$51</c:f>
              <c:numCache>
                <c:formatCode>#,##0.0;"▲ "#,##0.0</c:formatCode>
                <c:ptCount val="40"/>
                <c:pt idx="16">
                  <c:v>89.5</c:v>
                </c:pt>
                <c:pt idx="24">
                  <c:v>87.7</c:v>
                </c:pt>
                <c:pt idx="32">
                  <c:v>82.3</c:v>
                </c:pt>
              </c:numCache>
            </c:numRef>
          </c:yVal>
          <c:smooth val="0"/>
          <c:extLst>
            <c:ext xmlns:c16="http://schemas.microsoft.com/office/drawing/2014/chart" uri="{C3380CC4-5D6E-409C-BE32-E72D297353CC}">
              <c16:uniqueId val="{00000009-0E57-4FEB-AB73-227DF8E7E6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{01073B4D-E20F-43B6-8951-A2FBBBD8B1A5}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E57-4FEB-AB73-227DF8E7E6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{8BF89554-BE8F-4469-9871-A7BCA1CE84E2}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57-4FEB-AB73-227DF8E7E6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{99C57664-1550-4CC0-B741-3944FCF98C03}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57-4FEB-AB73-227DF8E7E6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{00ACEF2E-DB14-46CE-AC5B-73C74ADCE209}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57-4FEB-AB73-227DF8E7E6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{2F2A634D-5BB0-4199-9060-D8F8227E27E0}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57-4FEB-AB73-227DF8E7E60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{2BC0E4E1-19C6-4646-AE5C-C64705229476}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E57-4FEB-AB73-227DF8E7E60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{0DAE329D-8232-481B-AE79-6D582DE7DD6C}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E57-4FEB-AB73-227DF8E7E60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{304EB082-B5E5-4D49-B32F-4C3BBEFE99B2}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E57-4FEB-AB73-227DF8E7E60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{84B01C8C-8C52-4D2F-B9EB-6F9963C9DE6E}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E57-4FEB-AB73-227DF8E7E6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c:ext xmlns:c16="http://schemas.microsoft.com/office/drawing/2014/chart" uri="{C3380CC4-5D6E-409C-BE32-E72D297353CC}">
              <c16:uniqueId val="{00000013-0E57-4FEB-AB73-227DF8E7E600}"/>
            </c:ext>
          </c:extLst>
        </c:ser>
        <c:dLbls>
          <c:showLegendKey val="0"/>
          <c:showVal val="1"/>
          <c:showCatName val="0"/>
          <c:showSerName val="0"/>
          <c:showPercent val="0"/>
          <c:showBubbleSize val="0"/>
        </c:dLbls>
        <c:axId val="46179840"/>
        <c:axId val="46181760"/>
      </c:scatterChart>
      <c:valAx>
        <c:axId val="46179840"/>
        <c:scaling>
          <c:orientation val="minMax"/>
          <c:max val="60.7"/>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{DDA91045-EA9B-4767-A06D-AB8381A21898}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C8E-40AE-9721-EB402542D2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{FFB8C3C7-5C1E-416C-90DB-99F7F8FADB60}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8E-40AE-9721-EB402542D2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{B816A019-E69B-46FD-9FCE-C9CB64CB0CFD}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8E-40AE-9721-EB402542D2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{DB82D1EC-0A5A-43BD-B2B6-20142F2B7897}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8E-40AE-9721-EB402542D2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{CEFDBBD3-B7E2-473E-A610-CCE99A94245E}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8E-40AE-9721-EB402542D2C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{8F53CF40-AF76-4E7C-AD7E-DD83D2AB0AE8}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C8E-40AE-9721-EB402542D2C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{DDCA6C30-0440-45CD-8624-583961A69B64}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C8E-40AE-9721-EB402542D2C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{D1C9E03D-4645-4B8A-9A22-A30712C90A10}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C8E-40AE-9721-EB402542D2C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{37AAA497-1A61-43A8-9277-8E7F6B1ACE97}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C8E-40AE-9721-EB402542D2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11.2</c:v>
                </c:pt>
                <c:pt idx="16">
                  <c:v>10.7</c:v>
                </c:pt>
                <c:pt idx="24">
                  <c:v>10.3</c:v>
                </c:pt>
                <c:pt idx="32">
                  <c:v>9.8000000000000007</c:v>
                </c:pt>
              </c:numCache>
            </c:numRef>
          </c:xVal>
          <c:yVal>
            <c:numRef>
              <c:f>公会計指標分析・財政指標組合せ分析表!$BP$73:$DC$73</c:f>
              <c:numCache>
                <c:formatCode>#,##0.0;"▲ "#,##0.0</c:formatCode>
                <c:ptCount val="40"/>
                <c:pt idx="0">
                  <c:v>104.4</c:v>
                </c:pt>
                <c:pt idx="8">
                  <c:v>92.1</c:v>
                </c:pt>
                <c:pt idx="16">
                  <c:v>89.5</c:v>
                </c:pt>
                <c:pt idx="24">
                  <c:v>87.7</c:v>
                </c:pt>
                <c:pt idx="32">
                  <c:v>82.3</c:v>
                </c:pt>
              </c:numCache>
            </c:numRef>
          </c:yVal>
          <c:smooth val="0"/>
          <c:extLst>
            <c:ext xmlns:c16="http://schemas.microsoft.com/office/drawing/2014/chart" uri="{C3380CC4-5D6E-409C-BE32-E72D297353CC}">
              <c16:uniqueId val="{00000009-2C8E-40AE-9721-EB402542D2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{439452DC-9B72-4CA5-8FA7-3CC911DF0A14}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C8E-40AE-9721-EB402542D2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{A72FA34F-D9F3-4210-ABA6-E7D26562EA72}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8E-40AE-9721-EB402542D2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{11478AFC-6921-4CF1-A5A0-EE6A0F5433A3}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8E-40AE-9721-EB402542D2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{86BED3C1-465B-4AC8-A83C-B69ED1193309}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8E-40AE-9721-EB402542D2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{2687CE58-D197-4BDE-A03F-4A7A646B7D32}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8E-40AE-9721-EB402542D2C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{23C4E06E-F065-44FF-A121-DB12CF2972BD}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C8E-40AE-9721-EB402542D2C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{AA9E5C1B-89B7-46EB-BA59-9FC2E02B67D1}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C8E-40AE-9721-EB402542D2C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{998A098F-5C2F-4667-AE6E-658C36E5CCEB}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C8E-40AE-9721-EB402542D2C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{0538D010-9270-44E5-B28D-E6BCED2BFDA8}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C8E-40AE-9721-EB402542D2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2C8E-40AE-9721-EB402542D2C9}"/>
            </c:ext>
          </c:extLst>
        </c:ser>
        <c:dLbls>
          <c:showLegendKey val="0"/>
          <c:showVal val="1"/>
          <c:showCatName val="0"/>
          <c:showSerName val="0"/>
          <c:showPercent val="0"/>
          <c:showBubbleSize val="0"/>
        </c:dLbls>
        <c:axId val="84219776"/>
        <c:axId val="84234240"/>
      </c:scatterChart>
      <c:valAx>
        <c:axId val="84219776"/>
        <c:scaling>
          <c:orientation val="minMax"/>
          <c:max val="12.299999999999999"/>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8"/>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実質公債費比率における分子の構造は、元利償還金が占める額が最も大きく、次いで公営企業債の元利償還金に対する繰入金等の順になっている。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実質公債費比率（３ヵ年平均）は、前年度に比べ０．５ポイント改善し、９．８％となった。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今後も、中期財政計画に基づき、計画的かつ有利な地方債発行により公債費の抑制に努める。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将来負担比率の分子における構造は、一般会計等に係る地方債の現在高の占める額が最も大きく、次いで公営企業債等繰入見込額、退職手当負担見込額の順となっている。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将来負担比率は、前年度に比べ５．４ポイント改善し、８２．３％となった。その主な要因は一般会計等に係る地方債の現在高が４９８百万円減少したことによる。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今後も財政健全化を図るため、地方債の発行抑制及び職員定数管理の適正化に努める。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宮崎県日南市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振興基金に１７百万円を積み増しした一方、ふるさと納税の減によりふるさと応援基金が前年度比で６９百万円減少したことや財政調整基金を積み立て以上に取り崩したことによる２１百万円の減少等により、基金全体としては７１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な基金の積み増しにより、日南市中期財政計画での見込み額を上回る基金残高となっているが、近年多発している激甚な自然災害や今後見込まれる大型事業等による多額の経費に対応できるよう、今後も適正な基金を確保し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また、統一的な見解のもとで基金運用を進め、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事務事業の見直し等による歳出の合理化を図り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より一層の経費削減に努めることで財源を生み出し、着実に積み増しを図る必要がある。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公共施設等整備基金は取り崩しを行っていないが、今後、新庁舎建設事業を控えているため、基金を取り崩して充当する予定である。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金は、当該年度の１２月末日までに納付のあったふるさと納税額全額を積み立て、翌年度に取り崩し、子育て支援・高齢者支援・まちづくり支援等、寄附者が指定する使途に沿った事業に全額充当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公共施設等整備基金・地域福祉基金・退職手当基金は、基金の運用収入の積み立てにより、それぞれ増となった。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ふるさと応援基金は、１１９百万円積み立てたものの、それを上回る１８８百万円を取り崩したため、前年度比で６９百万円の減となった。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公共施設等整備基金については、今後、新庁舎建設事業に充当予定であるが、経費節減等により更なる積み増しを図っていきたい。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としては一時的な積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立てとなるが、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ふるさと納税の更なる確保を図ることで寄付者が希望する様々な事業の充実を図っていきたい。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地方財政法第７条による積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立てを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３８８</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百万円、任意積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立て等を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４８</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百万円行った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基金取り崩しを４５７百万円行ったことにより、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行政ニーズへの対応に必要な調整財源であることを重視し、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実質収支額や実質収支比率の状況、さらには増加が見込まれる扶助費や公共施設の維持管理経費などの後年の財政見通しを勘案しながら、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他の基金とのバランスを考慮した適切な積立目標を設定し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必要な額を積み立てたい。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増減なし（基金の運用収入２２１千円の積み立ては行っている）。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任意積立については、経費削減により財源を生み出さないと困難であるのが現状であり、借入状況により判断していく。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5A41404-AF63-4A10-924B-3E9E4CC4D9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6D4C40E-CED7-4CAA-95C1-BD4772062D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EE9A94F-C6FA-40AA-BCC1-59DB6F2E955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944E86D-A1B0-4EA4-B675-F92167F6194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AD5B494-11C7-4A72-A7C1-46289991DB8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E2C6471-780F-45F0-A8FB-224E1A29CAB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4591180-FB6D-47C3-AA00-5EFF43FD475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4FEE72A-AF78-459C-AC0B-97A364CAAFB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C468062-7656-4901-A65C-C47B2739669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5B6706F-7F3B-4A4E-A0B0-88249DB5B88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FC7E56C-13AA-45FB-A863-7F4D761B1F2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63FBCFD-933A-4761-92D4-B82CE59F527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53,585
53,177
536.11
27,042,830
26,186,425
766,685
15,022,752
27,393,595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37DF40E-CD7E-4546-BB09-9A3D279C4D0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962FB51-361D-41C8-A225-43D2248D99E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87F8CE6-96D2-42ED-8019-329FEA8258B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9346385-5D76-487B-9CCD-8BB97E63763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0F9F122-B46F-4734-A577-FDFE2E55DB5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95DEB5C-EB19-4406-A900-FED40F9D7DA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F427100-8F06-4D33-A307-C35310729DD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EFB9734-1088-44C2-88B4-733441A9E4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DB31ADD-86A6-4407-A29B-48F303F3514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D7AC0B8-C317-405C-B2DB-ADB6F56A1E6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DC7F550-DD4B-44EA-AB85-A56C0A9E3DB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3E34C06-D960-4CE0-A7D7-CA9ABE0860C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BDF8319-899D-4667-A819-769218393E1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7221F6B-A377-403E-BA12-E3749F822E6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D5A4983-483D-4BDA-9478-398B61A0770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5C21620-776B-4B92-AC99-974AE309FA2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D06DECB-A85F-4BD6-BA51-48D476CE6EB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210A5A01-8BAA-4BA0-93FB-B6BBD87F334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46B6C4EF-FB81-496E-A3C4-F3566EB44EE6}"/>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A0D43F14-FFC9-48F6-B451-6766DFB1779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4495BBC-AE8D-4C79-8AB8-C59E672C57AE}"/>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6C523ED5-8AD8-4B48-AB97-A3707D6E469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1395FC7C-B65E-47FA-A701-49E3239EEE3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15A82677-C6D1-4E4A-9915-4E31CE792D7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77B789C6-0530-4231-8145-7079D789BD6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808F088A-B776-403C-A9A7-86806927935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8C81A33C-448F-4553-B5EF-2357AA928CE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9B731E64-FABD-4775-B8D6-B16D308EAE8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E07254A0-5923-43AE-B444-6519DB134BB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A4E8F94-595B-42A7-8639-B4944DBDF76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10F52E26-6E87-4180-80F1-EC76B1752B9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BD27C0D2-BD2A-40B7-87EF-181E5F908B4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790740E-74D6-4B8C-A25F-A5976A143E0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718EA311-716E-4399-BCF9-68020EA2559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平成２８年度に策定した公共施設等総合管理計画において、公共施設等の延べ床面積を令和８年度までに１０％以上削減するという目標を掲げ、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。有形固定資産減価償却率については、類似団体平均を下回ってはいるものの、平成２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に比べ１．８ポイント上昇しているため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、計画に沿って施設の集約化等を進めていく必要がある。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82ECA861-BE95-4238-8378-E21396677F9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73B7C588-820B-4DBE-B6A3-0D8AA9B2752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300D4DA4-388C-41B6-86B6-911AC50B648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3892E4DD-F471-4583-A601-BFF4CD81D2B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7404BB8A-76AE-4189-AEE2-16AE3B810FE1}"/>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E4B10F3B-76FC-494A-A76A-5A213CA39DD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C81A1CF7-85BC-4B4F-8E92-63EFA247DEE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A6BE7C54-1299-4D1D-9131-E681AC7C37C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447E6304-1012-4C0A-8574-D1F0E609A4F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4C0D32CA-9B93-4F86-AF17-29D2C03DF23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F8FB89C6-A0AB-48A1-BC6F-FEA75555B1E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363B7801-B25D-4DFA-BA52-FF6EEEE7347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916D856B-E56C-4FDE-A9A7-F50F76017C2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174CF14D-2922-45A0-9363-D43C2435256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D84B070C-1BC0-48B2-B6DF-5359956EAEA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8CDBA042-B19F-4F49-8807-DD8CD07D2EC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a:extLst>
            <a:ext uri="{FF2B5EF4-FFF2-40B4-BE49-F238E27FC236}">
              <a16:creationId xmlns:a16="http://schemas.microsoft.com/office/drawing/2014/main" id="{E79AFF9E-CA2A-41FC-BCE0-0750140495F1}"/>
            </a:ext>
          </a:extLst>
        </xdr:cNvPr>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a:extLst>
            <a:ext uri="{FF2B5EF4-FFF2-40B4-BE49-F238E27FC236}">
              <a16:creationId xmlns:a16="http://schemas.microsoft.com/office/drawing/2014/main" id="{576135DE-F18A-4C3D-9FA6-18B68EF8DC9A}"/>
            </a:ext>
          </a:extLst>
        </xdr:cNvPr>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a:extLst>
            <a:ext uri="{FF2B5EF4-FFF2-40B4-BE49-F238E27FC236}">
              <a16:creationId xmlns:a16="http://schemas.microsoft.com/office/drawing/2014/main" id="{1BEAA1C8-1223-490A-8CD5-E089738B5D0E}"/>
            </a:ext>
          </a:extLst>
        </xdr:cNvPr>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a:extLst>
            <a:ext uri="{FF2B5EF4-FFF2-40B4-BE49-F238E27FC236}">
              <a16:creationId xmlns:a16="http://schemas.microsoft.com/office/drawing/2014/main" id="{14B97EA4-C4F1-4673-A2FA-E70C3EC5A6B9}"/>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a:extLst>
            <a:ext uri="{FF2B5EF4-FFF2-40B4-BE49-F238E27FC236}">
              <a16:creationId xmlns:a16="http://schemas.microsoft.com/office/drawing/2014/main" id="{D70F54D0-1747-4E4B-9537-1A4646B14559}"/>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a:extLst>
            <a:ext uri="{FF2B5EF4-FFF2-40B4-BE49-F238E27FC236}">
              <a16:creationId xmlns:a16="http://schemas.microsoft.com/office/drawing/2014/main" id="{538466F5-D819-4A81-80C6-C2EC1407DCA3}"/>
            </a:ext>
          </a:extLst>
        </xdr:cNvPr>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a:extLst>
            <a:ext uri="{FF2B5EF4-FFF2-40B4-BE49-F238E27FC236}">
              <a16:creationId xmlns:a16="http://schemas.microsoft.com/office/drawing/2014/main" id="{B576BA06-C68E-415E-8005-A066E1E22922}"/>
            </a:ext>
          </a:extLst>
        </xdr:cNvPr>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a:extLst>
            <a:ext uri="{FF2B5EF4-FFF2-40B4-BE49-F238E27FC236}">
              <a16:creationId xmlns:a16="http://schemas.microsoft.com/office/drawing/2014/main" id="{ECBA1DBE-5F56-4F44-9FFF-83BB80697D9C}"/>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a:extLst>
            <a:ext uri="{FF2B5EF4-FFF2-40B4-BE49-F238E27FC236}">
              <a16:creationId xmlns:a16="http://schemas.microsoft.com/office/drawing/2014/main" id="{0765740F-20E2-4978-B604-3C08A01C54CC}"/>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a:extLst>
            <a:ext uri="{FF2B5EF4-FFF2-40B4-BE49-F238E27FC236}">
              <a16:creationId xmlns:a16="http://schemas.microsoft.com/office/drawing/2014/main" id="{A2EE9E9C-F515-4874-B171-9DBC9EFFC407}"/>
            </a:ext>
          </a:extLst>
        </xdr:cNvPr>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8F643488-B1DA-4A76-8665-235146E0DAC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5CD618E-22A3-40CC-A513-4DFAA5888AA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2920C1D-7396-4358-943A-BE68989009B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469FEC3-7491-47E9-833B-55589D6F19C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08FC3B5-CB40-4E72-B83A-D03CB2CF4EB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145838</xdr:rowOff>
    </xdr:from>
    <xdr:to>
      <xdr:col>23</xdr:col>
      <xdr:colOff>136525</xdr:colOff>
      <xdr:row>31</xdr:row>
      <xdr:rowOff>75988</xdr:rowOff>
    </xdr:to>
    <xdr:sp macro="" textlink="">
      <xdr:nvSpPr>
        <xdr:cNvPr id="79" name="楕円 78">
          <a:extLst>
            <a:ext uri="{FF2B5EF4-FFF2-40B4-BE49-F238E27FC236}">
              <a16:creationId xmlns:a16="http://schemas.microsoft.com/office/drawing/2014/main" id="{4B6EB525-4ACB-458E-AC42-FA03FE28016E}"/>
            </a:ext>
          </a:extLst>
        </xdr:cNvPr>
        <xdr:cNvSpPr/>
      </xdr:nvSpPr>
      <xdr:spPr>
        <a:xfrm>
          <a:off x="47117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124265</xdr:rowOff>
    </xdr:from>
    <xdr:ext cx="405111" cy="259045"/>
    <xdr:sp macro="" textlink="">
      <xdr:nvSpPr>
        <xdr:cNvPr id="80" name="有形固定資産減価償却率該当値テキスト">
          <a:extLst>
            <a:ext uri="{FF2B5EF4-FFF2-40B4-BE49-F238E27FC236}">
              <a16:creationId xmlns:a16="http://schemas.microsoft.com/office/drawing/2014/main" id="{C8B71E1B-EFAF-4CD4-82F5-A2ED0D149887}"/>
            </a:ext>
          </a:extLst>
        </xdr:cNvPr>
        <xdr:cNvSpPr txBox="1"/>
      </xdr:nvSpPr>
      <xdr:spPr>
        <a:xfrm>
          <a:off x="4813300" y="603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39158</xdr:rowOff>
    </xdr:from>
    <xdr:to>
      <xdr:col>19</xdr:col>
      <xdr:colOff>187325</xdr:colOff>
      <xdr:row>31</xdr:row>
      <xdr:rowOff>140758</xdr:rowOff>
    </xdr:to>
    <xdr:sp macro="" textlink="">
      <xdr:nvSpPr>
        <xdr:cNvPr id="81" name="楕円 80">
          <a:extLst>
            <a:ext uri="{FF2B5EF4-FFF2-40B4-BE49-F238E27FC236}">
              <a16:creationId xmlns:a16="http://schemas.microsoft.com/office/drawing/2014/main" id="{E3D34774-1A30-40AD-9397-774C807CD1E8}"/>
            </a:ext>
          </a:extLst>
        </xdr:cNvPr>
        <xdr:cNvSpPr/>
      </xdr:nvSpPr>
      <xdr:spPr>
        <a:xfrm>
          <a:off x="4000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25188</xdr:rowOff>
    </xdr:from>
    <xdr:to>
      <xdr:col>23</xdr:col>
      <xdr:colOff>85725</xdr:colOff>
      <xdr:row>31</xdr:row>
      <xdr:rowOff>89958</xdr:rowOff>
    </xdr:to>
    <xdr:cxnSp macro="">
      <xdr:nvCxnSpPr>
        <xdr:cNvPr id="82" name="直線コネクタ 81">
          <a:extLst>
            <a:ext uri="{FF2B5EF4-FFF2-40B4-BE49-F238E27FC236}">
              <a16:creationId xmlns:a16="http://schemas.microsoft.com/office/drawing/2014/main" id="{904DD407-C62A-4446-B55B-0D55DCE48CE9}"/>
            </a:ext>
          </a:extLst>
        </xdr:cNvPr>
        <xdr:cNvCxnSpPr/>
      </xdr:nvCxnSpPr>
      <xdr:spPr>
        <a:xfrm flipV="1">
          <a:off x="4051300" y="611166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93133</xdr:rowOff>
    </xdr:from>
    <xdr:to>
      <xdr:col>15</xdr:col>
      <xdr:colOff>187325</xdr:colOff>
      <xdr:row>32</xdr:row>
      <xdr:rowOff>23283</xdr:rowOff>
    </xdr:to>
    <xdr:sp macro="" textlink="">
      <xdr:nvSpPr>
        <xdr:cNvPr id="83" name="楕円 82">
          <a:extLst>
            <a:ext uri="{FF2B5EF4-FFF2-40B4-BE49-F238E27FC236}">
              <a16:creationId xmlns:a16="http://schemas.microsoft.com/office/drawing/2014/main" id="{3525D239-5F8B-4E01-B75C-EFDE52364F10}"/>
            </a:ext>
          </a:extLst>
        </xdr:cNvPr>
        <xdr:cNvSpPr/>
      </xdr:nvSpPr>
      <xdr:spPr>
        <a:xfrm>
          <a:off x="3238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89958</xdr:rowOff>
    </xdr:from>
    <xdr:to>
      <xdr:col>19</xdr:col>
      <xdr:colOff>136525</xdr:colOff>
      <xdr:row>31</xdr:row>
      <xdr:rowOff>143933</xdr:rowOff>
    </xdr:to>
    <xdr:cxnSp macro="">
      <xdr:nvCxnSpPr>
        <xdr:cNvPr id="84" name="直線コネクタ 83">
          <a:extLst>
            <a:ext uri="{FF2B5EF4-FFF2-40B4-BE49-F238E27FC236}">
              <a16:creationId xmlns:a16="http://schemas.microsoft.com/office/drawing/2014/main" id="{B20D2C15-D67B-4F82-B6BA-099673D1CECE}"/>
            </a:ext>
          </a:extLst>
        </xdr:cNvPr>
        <xdr:cNvCxnSpPr/>
      </xdr:nvCxnSpPr>
      <xdr:spPr>
        <a:xfrm flipV="1">
          <a:off x="3289300" y="617643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5" name="n_1aveValue有形固定資産減価償却率">
          <a:extLst>
            <a:ext uri="{FF2B5EF4-FFF2-40B4-BE49-F238E27FC236}">
              <a16:creationId xmlns:a16="http://schemas.microsoft.com/office/drawing/2014/main" id="{8FEA34C2-D678-4545-A488-3447C53A42B5}"/>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6" name="n_2aveValue有形固定資産減価償却率">
          <a:extLst>
            <a:ext uri="{FF2B5EF4-FFF2-40B4-BE49-F238E27FC236}">
              <a16:creationId xmlns:a16="http://schemas.microsoft.com/office/drawing/2014/main" id="{1DBC2465-059D-4A9C-B667-B9BBA4D9E431}"/>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7" name="n_3aveValue有形固定資産減価償却率">
          <a:extLst>
            <a:ext uri="{FF2B5EF4-FFF2-40B4-BE49-F238E27FC236}">
              <a16:creationId xmlns:a16="http://schemas.microsoft.com/office/drawing/2014/main" id="{05DAAA8E-66E2-4267-AB19-E1F0D4A0DBD1}"/>
            </a:ext>
          </a:extLst>
        </xdr:cNvPr>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131885</xdr:rowOff>
    </xdr:from>
    <xdr:ext cx="405111" cy="259045"/>
    <xdr:sp macro="" textlink="">
      <xdr:nvSpPr>
        <xdr:cNvPr id="88" name="n_1mainValue有形固定資産減価償却率">
          <a:extLst>
            <a:ext uri="{FF2B5EF4-FFF2-40B4-BE49-F238E27FC236}">
              <a16:creationId xmlns:a16="http://schemas.microsoft.com/office/drawing/2014/main" id="{BF09AA40-174A-4975-8E1B-277957EC33C5}"/>
            </a:ext>
          </a:extLst>
        </xdr:cNvPr>
        <xdr:cNvSpPr txBox="1"/>
      </xdr:nvSpPr>
      <xdr:spPr>
        <a:xfrm>
          <a:off x="38360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14410</xdr:rowOff>
    </xdr:from>
    <xdr:ext cx="405111" cy="259045"/>
    <xdr:sp macro="" textlink="">
      <xdr:nvSpPr>
        <xdr:cNvPr id="89" name="n_2mainValue有形固定資産減価償却率">
          <a:extLst>
            <a:ext uri="{FF2B5EF4-FFF2-40B4-BE49-F238E27FC236}">
              <a16:creationId xmlns:a16="http://schemas.microsoft.com/office/drawing/2014/main" id="{3309D816-44C1-4166-AABD-22D2978C6C28}"/>
            </a:ext>
          </a:extLst>
        </xdr:cNvPr>
        <xdr:cNvSpPr txBox="1"/>
      </xdr:nvSpPr>
      <xdr:spPr>
        <a:xfrm>
          <a:off x="3086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2C78EF48-3249-4EDF-9393-01E9CD5FEE7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1715C774-4735-466E-8F2D-A3D9228B9AD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58F3ED85-80C7-40B7-8B00-574AA9911F7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8B6BD070-7B94-4CB9-A07B-EBB5FAD5916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25EFA5B5-4963-40CE-904C-8646D33CB56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9E345F26-D3F7-4004-97F5-5E0CCB5BA93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FFB764B1-E660-4F80-84AB-BB11C3DFA52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B1EB4C4A-DDFA-487E-B7F9-8667FF5E2A3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6CB9908A-A7DB-4127-B8E6-5560A05BE71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45086019-431B-40A2-98C0-1BE5E0FC204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A9783B6D-8F7B-49AF-8AC8-60052FCCE45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10D4ED44-8589-4E15-BCA2-1AA0B1ED45D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D230E67-BA2C-470F-96BA-15DADF4F1FD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は類似団体平均を上回っている。主な要因としては類似団体と比較して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職員数が多いことから将来負担額が高いこと、又、基金残高が少なく、充当可能基金が低水準であることである。定員適正化計画に基づき職員定数の適正化に努めるとともに、基金残高の積み増しを進める。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C29DE9B6-DC7E-42EF-B1C8-944D0AED75C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38DCBD79-577C-4ADF-90DC-E0D7761413C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BD1B3AEC-F933-4307-B521-F05C1960FF1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18B4197A-C523-4DD1-928C-2FF2BA18BD35}"/>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7FC49824-E8BD-48C6-8553-B733F8E312D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4E89018E-6F80-4E49-9297-1C584C23EFA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C82881B8-45ED-4B95-B38E-3588A235B88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95C071F0-16A9-49ED-8FA3-F25F5E827F6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25BE2157-EB56-4EE3-A3E5-129B600BAA2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00F98AB0-5CA6-4758-88AB-313983DEF7B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C76881F8-AA39-4706-875E-DFE4E783C8E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C3C329C4-8476-4316-80C6-4A0A375C5FD8}"/>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18F70998-E94C-4BA6-ADCD-2E173891B7B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91B87A2B-2839-4602-BE1A-04B39BF11CD1}"/>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55E69288-5A4E-4AD5-8EB4-B63E81A13FE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FF68A282-0A61-41CB-803C-B60AA4E1C207}"/>
            </a:ext>
          </a:extLst>
        </xdr:cNvPr>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4893FA45-4DE1-4708-99B6-03B965072A33}"/>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EA68144D-DB13-4FB9-BCDD-034AEA2EFBDF}"/>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1" name="債務償還比率最大値テキスト">
          <a:extLst>
            <a:ext uri="{FF2B5EF4-FFF2-40B4-BE49-F238E27FC236}">
              <a16:creationId xmlns:a16="http://schemas.microsoft.com/office/drawing/2014/main" id="{91CB4444-114E-45AE-9962-C4D7DEA48476}"/>
            </a:ext>
          </a:extLst>
        </xdr:cNvPr>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2" name="直線コネクタ 121">
          <a:extLst>
            <a:ext uri="{FF2B5EF4-FFF2-40B4-BE49-F238E27FC236}">
              <a16:creationId xmlns:a16="http://schemas.microsoft.com/office/drawing/2014/main" id="{2D088E8F-ED9A-42C5-B418-25FBF6C78706}"/>
            </a:ext>
          </a:extLst>
        </xdr:cNvPr>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3" name="債務償還比率平均値テキスト">
          <a:extLst>
            <a:ext uri="{FF2B5EF4-FFF2-40B4-BE49-F238E27FC236}">
              <a16:creationId xmlns:a16="http://schemas.microsoft.com/office/drawing/2014/main" id="{57B90C69-1E32-41A5-97E0-2BD2CA8AA5E3}"/>
            </a:ext>
          </a:extLst>
        </xdr:cNvPr>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a:extLst>
            <a:ext uri="{FF2B5EF4-FFF2-40B4-BE49-F238E27FC236}">
              <a16:creationId xmlns:a16="http://schemas.microsoft.com/office/drawing/2014/main" id="{25327029-CBDE-4A6D-A284-7F67B932A37A}"/>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5" name="フローチャート: 判断 124">
          <a:extLst>
            <a:ext uri="{FF2B5EF4-FFF2-40B4-BE49-F238E27FC236}">
              <a16:creationId xmlns:a16="http://schemas.microsoft.com/office/drawing/2014/main" id="{5C29D598-990F-4A47-A66E-E92C194BAA28}"/>
            </a:ext>
          </a:extLst>
        </xdr:cNvPr>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12B42FF0-373A-4F6C-A4AF-939F3D6CE3E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DB1AAFDE-92A5-49FA-8BF3-0D9FEBB2118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F8D9F14C-660E-4E0C-8B91-6DF29E16876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1AE369E1-6254-452A-9DBD-AEA8E0AE073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A2AADBEC-0CEA-4B0F-B065-A3D4FAE62AD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142148</xdr:rowOff>
    </xdr:from>
    <xdr:to>
      <xdr:col>76</xdr:col>
      <xdr:colOff>73025</xdr:colOff>
      <xdr:row>28</xdr:row>
      <xdr:rowOff>72298</xdr:rowOff>
    </xdr:to>
    <xdr:sp macro="" textlink="">
      <xdr:nvSpPr>
        <xdr:cNvPr id="131" name="楕円 130">
          <a:extLst>
            <a:ext uri="{FF2B5EF4-FFF2-40B4-BE49-F238E27FC236}">
              <a16:creationId xmlns:a16="http://schemas.microsoft.com/office/drawing/2014/main" id="{687E5D5F-0B2D-435F-A3A2-4690C0AB2739}"/>
            </a:ext>
          </a:extLst>
        </xdr:cNvPr>
        <xdr:cNvSpPr/>
      </xdr:nvSpPr>
      <xdr:spPr>
        <a:xfrm>
          <a:off x="14744700" y="55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165025</xdr:rowOff>
    </xdr:from>
    <xdr:ext cx="469744" cy="259045"/>
    <xdr:sp macro="" textlink="">
      <xdr:nvSpPr>
        <xdr:cNvPr id="132" name="債務償還比率該当値テキスト">
          <a:extLst>
            <a:ext uri="{FF2B5EF4-FFF2-40B4-BE49-F238E27FC236}">
              <a16:creationId xmlns:a16="http://schemas.microsoft.com/office/drawing/2014/main" id="{91039F74-0A7A-4392-A715-A1252A100FC1}"/>
            </a:ext>
          </a:extLst>
        </xdr:cNvPr>
        <xdr:cNvSpPr txBox="1"/>
      </xdr:nvSpPr>
      <xdr:spPr>
        <a:xfrm>
          <a:off x="14846300" y="539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111873</xdr:rowOff>
    </xdr:from>
    <xdr:to>
      <xdr:col>72</xdr:col>
      <xdr:colOff>123825</xdr:colOff>
      <xdr:row>29</xdr:row>
      <xdr:rowOff>42023</xdr:rowOff>
    </xdr:to>
    <xdr:sp macro="" textlink="">
      <xdr:nvSpPr>
        <xdr:cNvPr id="133" name="楕円 132">
          <a:extLst>
            <a:ext uri="{FF2B5EF4-FFF2-40B4-BE49-F238E27FC236}">
              <a16:creationId xmlns:a16="http://schemas.microsoft.com/office/drawing/2014/main" id="{D8AE17BD-5B74-445D-94CC-C58C4B0A2184}"/>
            </a:ext>
          </a:extLst>
        </xdr:cNvPr>
        <xdr:cNvSpPr/>
      </xdr:nvSpPr>
      <xdr:spPr>
        <a:xfrm>
          <a:off x="14033500" y="56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21498</xdr:rowOff>
    </xdr:from>
    <xdr:to>
      <xdr:col>76</xdr:col>
      <xdr:colOff>22225</xdr:colOff>
      <xdr:row>28</xdr:row>
      <xdr:rowOff>162673</xdr:rowOff>
    </xdr:to>
    <xdr:cxnSp macro="">
      <xdr:nvCxnSpPr>
        <xdr:cNvPr id="134" name="直線コネクタ 133">
          <a:extLst>
            <a:ext uri="{FF2B5EF4-FFF2-40B4-BE49-F238E27FC236}">
              <a16:creationId xmlns:a16="http://schemas.microsoft.com/office/drawing/2014/main" id="{4979A90E-8903-4642-AC89-800842F45365}"/>
            </a:ext>
          </a:extLst>
        </xdr:cNvPr>
        <xdr:cNvCxnSpPr/>
      </xdr:nvCxnSpPr>
      <xdr:spPr>
        <a:xfrm flipV="1">
          <a:off x="14084300" y="5593623"/>
          <a:ext cx="711200" cy="14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5" name="n_1aveValue債務償還比率">
          <a:extLst>
            <a:ext uri="{FF2B5EF4-FFF2-40B4-BE49-F238E27FC236}">
              <a16:creationId xmlns:a16="http://schemas.microsoft.com/office/drawing/2014/main" id="{FF2BC8F4-3D1C-4354-9352-62F1B67987B1}"/>
            </a:ext>
          </a:extLst>
        </xdr:cNvPr>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58550</xdr:rowOff>
    </xdr:from>
    <xdr:ext cx="469744" cy="259045"/>
    <xdr:sp macro="" textlink="">
      <xdr:nvSpPr>
        <xdr:cNvPr id="136" name="n_1mainValue債務償還比率">
          <a:extLst>
            <a:ext uri="{FF2B5EF4-FFF2-40B4-BE49-F238E27FC236}">
              <a16:creationId xmlns:a16="http://schemas.microsoft.com/office/drawing/2014/main" id="{1188CA33-E32A-4233-AA4D-C3214F33D702}"/>
            </a:ext>
          </a:extLst>
        </xdr:cNvPr>
        <xdr:cNvSpPr txBox="1"/>
      </xdr:nvSpPr>
      <xdr:spPr>
        <a:xfrm>
          <a:off x="13836727" y="545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5BA23169-4110-4E36-9B74-1ACB4441889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748BA9CD-1103-4B0B-9DF7-7C5CD34BE88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C437D43A-7595-47EE-999B-FC257B3F358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DA9E66DA-0786-45EE-8227-5E88B57DD50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D89EF3D4-1BCB-4CEC-A22B-97A777856ED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54C2EA6C-0576-4686-A6F8-9FDB593408E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AD5859E-19CD-4926-BCDF-F1D2B8F292D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1B34CCF-280B-4036-AF8D-7B14212928B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7F3E06D-FBD1-48E2-815B-F7F10C2D146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5CD8A90-0C08-4654-92E4-CBBF5F21312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571E52B-9119-400D-94E9-F629AFB071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121F344-EFD5-41E9-A435-2FA887991D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5567753-8F84-41A8-B746-8498439B21B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01E5CD8-37F3-4DDC-8423-9631BF0CE1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E9E950A-B4F9-4EF2-841A-A50024E05F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CBF856-112B-4D94-96E2-16DDE8E08AA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53,585
53,177
536.11
27,042,830
26,186,425
766,685
15,022,752
27,393,595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5BD91D-61CD-4F18-A918-63F33EA00EA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50ECA8B-5A05-42EA-B186-D4D315EE1FC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FC31BD0-C6A3-4035-843F-B7221E8825C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B411CE-E116-43B3-BC7B-A15729EF8B6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D28BF4-357C-43D7-A6CB-DA3D2DFFDF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3AF65E4-85CF-4D5F-A3A3-E93DB12C8DD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0A8CCF4-083C-4FDE-B3F6-A35DACA348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BE26CF4-36EF-48F8-8F81-5FB008FB40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190CF4A-3490-4B2F-80FE-ACE3ECDAF62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A697127-D9E9-44D3-9BE3-90E92317AF4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1FE77F1-B368-46DE-8111-1B8F132143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5B406B-4D03-4A6C-AF46-2C81584ADEC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2D55BF2-7638-4BEA-9B40-5C63214C35D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F14E76F-221F-4C6A-87A5-AFE5B2DFC54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873412-42BD-4A4F-B2C4-2C5AFFF1F04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7A887E8-1FDA-43CB-B014-3A765DC35AE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3DDD025-8536-4139-949D-70FF6EA306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42466F7-50D8-4ED7-BFF4-5F7689A212F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9E8B2AE-18D8-4EB1-AE7D-F62F0093631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02E4784-F201-4CF7-B7C7-638741FB63C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744F980-4658-4920-A0DD-BE9623C5933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4897ECD-7029-4E77-99AB-88EA612BC59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7EDEE85-0E5E-4CA8-A800-BFD007E10F6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4A7F8CB-0C6F-4D08-86DA-E133188AAE7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F350D0A-FDE6-4EBC-BEB4-09608FE21B5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1D6D47B-1AF5-4B97-BD27-7E9E5F54B3B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D1F5C6E-2A33-4450-8B0F-68CB118A608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CED3DF7-14FD-4A38-8228-1486372E468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3EFBC98-A0A8-453B-9FEA-18D9BF34C55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328D78C-9BF1-47A7-86EC-F20EB6F629D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BF1124F7-23DF-44CC-BCF9-3A8BEC40872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2F0178D7-09C1-4C1B-AC6D-DDAA9BF0524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9A2FF-CF39-4643-8BB9-069982C6624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C2F29B6-8C99-4802-A913-114903D59C6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6BE38409-169A-4E63-AB45-9981DBEC80B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F592E5C3-2EC8-400A-9762-051DEFD3D92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0F366FB-5D19-4135-9A4F-83106C63526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E66D1496-89EF-4D26-94B2-AD88D253198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C529A9B0-E0A7-4EBA-B9C2-A05D98FC5E9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E9D59B77-CE27-482C-BE2F-8F0DFABB196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D61E331-ED7E-4639-A03C-F85A82DA097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BB35D24-2131-4AA9-BD51-1AEB973184B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E83B2E16-3F37-495F-BB1C-E8AD910AF4C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FBC8766B-727E-45DE-B611-AF70DB061FE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a:extLst>
            <a:ext uri="{FF2B5EF4-FFF2-40B4-BE49-F238E27FC236}">
              <a16:creationId xmlns:a16="http://schemas.microsoft.com/office/drawing/2014/main" id="{29D08301-1EA3-4C87-8E33-9B386857ED57}"/>
            </a:ext>
          </a:extLst>
        </xdr:cNvPr>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a:extLst>
            <a:ext uri="{FF2B5EF4-FFF2-40B4-BE49-F238E27FC236}">
              <a16:creationId xmlns:a16="http://schemas.microsoft.com/office/drawing/2014/main" id="{92EC0070-F762-495D-989E-73F8C1AC778F}"/>
            </a:ext>
          </a:extLst>
        </xdr:cNvPr>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a:extLst>
            <a:ext uri="{FF2B5EF4-FFF2-40B4-BE49-F238E27FC236}">
              <a16:creationId xmlns:a16="http://schemas.microsoft.com/office/drawing/2014/main" id="{5467343E-82B7-44A6-900D-75DB26BC0753}"/>
            </a:ext>
          </a:extLst>
        </xdr:cNvPr>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a:extLst>
            <a:ext uri="{FF2B5EF4-FFF2-40B4-BE49-F238E27FC236}">
              <a16:creationId xmlns:a16="http://schemas.microsoft.com/office/drawing/2014/main" id="{9232E9FF-E228-45BF-A39C-639B4491797D}"/>
            </a:ext>
          </a:extLst>
        </xdr:cNvPr>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a:extLst>
            <a:ext uri="{FF2B5EF4-FFF2-40B4-BE49-F238E27FC236}">
              <a16:creationId xmlns:a16="http://schemas.microsoft.com/office/drawing/2014/main" id="{A2A87AC8-566A-487B-BD20-DFC6720975F9}"/>
            </a:ext>
          </a:extLst>
        </xdr:cNvPr>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a:extLst>
            <a:ext uri="{FF2B5EF4-FFF2-40B4-BE49-F238E27FC236}">
              <a16:creationId xmlns:a16="http://schemas.microsoft.com/office/drawing/2014/main" id="{BE7A480A-776A-4EBC-8132-EB94E57F117F}"/>
            </a:ext>
          </a:extLst>
        </xdr:cNvPr>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a:extLst>
            <a:ext uri="{FF2B5EF4-FFF2-40B4-BE49-F238E27FC236}">
              <a16:creationId xmlns:a16="http://schemas.microsoft.com/office/drawing/2014/main" id="{D83183EE-2B19-459A-A2DB-FD9BB420885E}"/>
            </a:ext>
          </a:extLst>
        </xdr:cNvPr>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a:extLst>
            <a:ext uri="{FF2B5EF4-FFF2-40B4-BE49-F238E27FC236}">
              <a16:creationId xmlns:a16="http://schemas.microsoft.com/office/drawing/2014/main" id="{9AC6372A-D571-49D7-9497-E03D07CB8706}"/>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a:extLst>
            <a:ext uri="{FF2B5EF4-FFF2-40B4-BE49-F238E27FC236}">
              <a16:creationId xmlns:a16="http://schemas.microsoft.com/office/drawing/2014/main" id="{7169D1DD-7C22-479F-B469-A9EAF88684C6}"/>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63EA66B7-8C0B-4235-9F0A-2738142EC04E}"/>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027606A-8350-41E6-9468-9E90528951E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0411782-8E46-46F6-9DC1-1E0E5684CA9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7D9C11E-3B08-4BA8-B54F-F477E553C01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10ACE6-5C66-42A1-B6F7-27E98EDA754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A071FD1-C43B-4D99-B5DE-09210C8A0D9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1" name="楕円 70">
          <a:extLst>
            <a:ext uri="{FF2B5EF4-FFF2-40B4-BE49-F238E27FC236}">
              <a16:creationId xmlns:a16="http://schemas.microsoft.com/office/drawing/2014/main" id="{4D7991F4-6C21-477F-B2CF-D763038DC827}"/>
            </a:ext>
          </a:extLst>
        </xdr:cNvPr>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2" name="【道路】&#10;有形固定資産減価償却率該当値テキスト">
          <a:extLst>
            <a:ext uri="{FF2B5EF4-FFF2-40B4-BE49-F238E27FC236}">
              <a16:creationId xmlns:a16="http://schemas.microsoft.com/office/drawing/2014/main" id="{90BFD0A1-3E4E-4B9C-9060-29B497621A41}"/>
            </a:ext>
          </a:extLst>
        </xdr:cNvPr>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3" name="楕円 72">
          <a:extLst>
            <a:ext uri="{FF2B5EF4-FFF2-40B4-BE49-F238E27FC236}">
              <a16:creationId xmlns:a16="http://schemas.microsoft.com/office/drawing/2014/main" id="{64627875-90C6-424C-8E51-ED8A83D14E2B}"/>
            </a:ext>
          </a:extLst>
        </xdr:cNvPr>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30480</xdr:rowOff>
    </xdr:to>
    <xdr:cxnSp macro="">
      <xdr:nvCxnSpPr>
        <xdr:cNvPr id="74" name="直線コネクタ 73">
          <a:extLst>
            <a:ext uri="{FF2B5EF4-FFF2-40B4-BE49-F238E27FC236}">
              <a16:creationId xmlns:a16="http://schemas.microsoft.com/office/drawing/2014/main" id="{A0E9108B-9A4A-4B3D-8390-AA2C01D5ADE0}"/>
            </a:ext>
          </a:extLst>
        </xdr:cNvPr>
        <xdr:cNvCxnSpPr/>
      </xdr:nvCxnSpPr>
      <xdr:spPr>
        <a:xfrm flipV="1">
          <a:off x="3797300" y="66827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xdr:rowOff>
    </xdr:from>
    <xdr:to>
      <xdr:col>15</xdr:col>
      <xdr:colOff>101600</xdr:colOff>
      <xdr:row>39</xdr:row>
      <xdr:rowOff>115570</xdr:rowOff>
    </xdr:to>
    <xdr:sp macro="" textlink="">
      <xdr:nvSpPr>
        <xdr:cNvPr id="75" name="楕円 74">
          <a:extLst>
            <a:ext uri="{FF2B5EF4-FFF2-40B4-BE49-F238E27FC236}">
              <a16:creationId xmlns:a16="http://schemas.microsoft.com/office/drawing/2014/main" id="{0F99732B-EC10-4239-9DE3-7FA8925CBCEF}"/>
            </a:ext>
          </a:extLst>
        </xdr:cNvPr>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64770</xdr:rowOff>
    </xdr:to>
    <xdr:cxnSp macro="">
      <xdr:nvCxnSpPr>
        <xdr:cNvPr id="76" name="直線コネクタ 75">
          <a:extLst>
            <a:ext uri="{FF2B5EF4-FFF2-40B4-BE49-F238E27FC236}">
              <a16:creationId xmlns:a16="http://schemas.microsoft.com/office/drawing/2014/main" id="{42430AA4-DCF3-4BD7-93A6-8D2A2D4DF796}"/>
            </a:ext>
          </a:extLst>
        </xdr:cNvPr>
        <xdr:cNvCxnSpPr/>
      </xdr:nvCxnSpPr>
      <xdr:spPr>
        <a:xfrm flipV="1">
          <a:off x="2908300" y="6717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7" name="n_1aveValue【道路】&#10;有形固定資産減価償却率">
          <a:extLst>
            <a:ext uri="{FF2B5EF4-FFF2-40B4-BE49-F238E27FC236}">
              <a16:creationId xmlns:a16="http://schemas.microsoft.com/office/drawing/2014/main" id="{C1ADC359-BBF8-4541-96C6-C61EF1747044}"/>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8" name="n_2aveValue【道路】&#10;有形固定資産減価償却率">
          <a:extLst>
            <a:ext uri="{FF2B5EF4-FFF2-40B4-BE49-F238E27FC236}">
              <a16:creationId xmlns:a16="http://schemas.microsoft.com/office/drawing/2014/main" id="{5AE2C148-3766-4DF9-A2A5-A78AEAEBAD6D}"/>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a:extLst>
            <a:ext uri="{FF2B5EF4-FFF2-40B4-BE49-F238E27FC236}">
              <a16:creationId xmlns:a16="http://schemas.microsoft.com/office/drawing/2014/main" id="{7EF459F5-03B4-46DD-8C76-A761CBF218A5}"/>
            </a:ext>
          </a:extLst>
        </xdr:cNvPr>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0" name="n_1mainValue【道路】&#10;有形固定資産減価償却率">
          <a:extLst>
            <a:ext uri="{FF2B5EF4-FFF2-40B4-BE49-F238E27FC236}">
              <a16:creationId xmlns:a16="http://schemas.microsoft.com/office/drawing/2014/main" id="{80660A43-4FEE-4F2E-B008-F73A9B313DEC}"/>
            </a:ext>
          </a:extLst>
        </xdr:cNvPr>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106697</xdr:rowOff>
    </xdr:from>
    <xdr:ext cx="405111" cy="259045"/>
    <xdr:sp macro="" textlink="">
      <xdr:nvSpPr>
        <xdr:cNvPr id="81" name="n_2mainValue【道路】&#10;有形固定資産減価償却率">
          <a:extLst>
            <a:ext uri="{FF2B5EF4-FFF2-40B4-BE49-F238E27FC236}">
              <a16:creationId xmlns:a16="http://schemas.microsoft.com/office/drawing/2014/main" id="{9F6D8B0C-BF2E-414D-B4B0-38717ADB8095}"/>
            </a:ext>
          </a:extLst>
        </xdr:cNvPr>
        <xdr:cNvSpPr txBox="1"/>
      </xdr:nvSpPr>
      <xdr:spPr>
        <a:xfrm>
          <a:off x="2705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D2D64378-42EF-47FF-A9A6-6D16FE4542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47783D2C-9A77-4D33-A262-0AFAC1A68B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39CD758C-33DD-46C8-BA3D-E1FD40F022B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744E4327-916C-4A4F-B137-01B59FF161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7D695894-1C4E-4ECF-8C7C-70C2CAF15BB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F4102C7E-E503-451B-8677-483E49F5B0D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7CE79608-8D64-418C-9DA3-BCC125A755B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53972FDA-0860-4888-9BAC-00769D9BAAB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5E53A070-CE79-4DBD-B839-ECB9F339BA8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1CB2D990-00E1-4B8E-AE05-F78F83F0595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13047587-C8A6-4229-9413-ABAAE6F2016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F64910B8-3AC5-44C5-A8BA-85135599D4A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97DD8C28-3722-4214-A34C-4E0BD52260B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a:extLst>
            <a:ext uri="{FF2B5EF4-FFF2-40B4-BE49-F238E27FC236}">
              <a16:creationId xmlns:a16="http://schemas.microsoft.com/office/drawing/2014/main" id="{038965BC-88B2-4840-B746-88EC716845B4}"/>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E8200340-D504-4B2D-BBC2-5314C62ECEE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a:extLst>
            <a:ext uri="{FF2B5EF4-FFF2-40B4-BE49-F238E27FC236}">
              <a16:creationId xmlns:a16="http://schemas.microsoft.com/office/drawing/2014/main" id="{A0D41902-C988-4C86-858A-0E55236CCDF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72BEFE15-E9D8-40F3-A7F3-D9BECF89C00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a:extLst>
            <a:ext uri="{FF2B5EF4-FFF2-40B4-BE49-F238E27FC236}">
              <a16:creationId xmlns:a16="http://schemas.microsoft.com/office/drawing/2014/main" id="{8B7072CF-7ABA-4F2D-9F74-4C6D830D7579}"/>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2FE52646-3235-4F8B-8AD6-5E1FF81CB8A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a:extLst>
            <a:ext uri="{FF2B5EF4-FFF2-40B4-BE49-F238E27FC236}">
              <a16:creationId xmlns:a16="http://schemas.microsoft.com/office/drawing/2014/main" id="{7BA65A10-663D-4004-89AC-7F6806C6067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C8F2C741-DEE3-4C4E-8908-4C5834B76E2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a:extLst>
            <a:ext uri="{FF2B5EF4-FFF2-40B4-BE49-F238E27FC236}">
              <a16:creationId xmlns:a16="http://schemas.microsoft.com/office/drawing/2014/main" id="{F4AB9041-7349-4983-8463-0FF89F068ED5}"/>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5E0867A1-356A-47B6-BB37-0FF2A7F985D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a:extLst>
            <a:ext uri="{FF2B5EF4-FFF2-40B4-BE49-F238E27FC236}">
              <a16:creationId xmlns:a16="http://schemas.microsoft.com/office/drawing/2014/main" id="{7CC1BE5A-7E57-40D9-A0DD-1C872D4A88B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73355B2A-9BA3-4DFB-A638-EB41BA58185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a:extLst>
            <a:ext uri="{FF2B5EF4-FFF2-40B4-BE49-F238E27FC236}">
              <a16:creationId xmlns:a16="http://schemas.microsoft.com/office/drawing/2014/main" id="{7D79DEE9-5D2B-4F37-B69E-EB697C2BD1B5}"/>
            </a:ext>
          </a:extLst>
        </xdr:cNvPr>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a:extLst>
            <a:ext uri="{FF2B5EF4-FFF2-40B4-BE49-F238E27FC236}">
              <a16:creationId xmlns:a16="http://schemas.microsoft.com/office/drawing/2014/main" id="{5748838D-F8BA-40B9-9DA0-F25133048D35}"/>
            </a:ext>
          </a:extLst>
        </xdr:cNvPr>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a:extLst>
            <a:ext uri="{FF2B5EF4-FFF2-40B4-BE49-F238E27FC236}">
              <a16:creationId xmlns:a16="http://schemas.microsoft.com/office/drawing/2014/main" id="{1F623955-AA5D-4461-906C-1FF813EB649A}"/>
            </a:ext>
          </a:extLst>
        </xdr:cNvPr>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a:extLst>
            <a:ext uri="{FF2B5EF4-FFF2-40B4-BE49-F238E27FC236}">
              <a16:creationId xmlns:a16="http://schemas.microsoft.com/office/drawing/2014/main" id="{583D43F1-50C6-41E3-B1FF-8F75197D7061}"/>
            </a:ext>
          </a:extLst>
        </xdr:cNvPr>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a:extLst>
            <a:ext uri="{FF2B5EF4-FFF2-40B4-BE49-F238E27FC236}">
              <a16:creationId xmlns:a16="http://schemas.microsoft.com/office/drawing/2014/main" id="{135D069C-2EAF-4DAB-9CA9-B70DABDB9B60}"/>
            </a:ext>
          </a:extLst>
        </xdr:cNvPr>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2" name="【道路】&#10;一人当たり延長平均値テキスト">
          <a:extLst>
            <a:ext uri="{FF2B5EF4-FFF2-40B4-BE49-F238E27FC236}">
              <a16:creationId xmlns:a16="http://schemas.microsoft.com/office/drawing/2014/main" id="{BF490F90-3AFA-4DE3-8B91-E329F4BB41ED}"/>
            </a:ext>
          </a:extLst>
        </xdr:cNvPr>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a:extLst>
            <a:ext uri="{FF2B5EF4-FFF2-40B4-BE49-F238E27FC236}">
              <a16:creationId xmlns:a16="http://schemas.microsoft.com/office/drawing/2014/main" id="{4B2CB6C8-F031-4160-A546-0EE959DB4CFD}"/>
            </a:ext>
          </a:extLst>
        </xdr:cNvPr>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a:extLst>
            <a:ext uri="{FF2B5EF4-FFF2-40B4-BE49-F238E27FC236}">
              <a16:creationId xmlns:a16="http://schemas.microsoft.com/office/drawing/2014/main" id="{9800FFCF-B59D-44E8-99FF-70C8800CC590}"/>
            </a:ext>
          </a:extLst>
        </xdr:cNvPr>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a:extLst>
            <a:ext uri="{FF2B5EF4-FFF2-40B4-BE49-F238E27FC236}">
              <a16:creationId xmlns:a16="http://schemas.microsoft.com/office/drawing/2014/main" id="{A9FAB716-1326-4157-9A87-7B2C0640DC4B}"/>
            </a:ext>
          </a:extLst>
        </xdr:cNvPr>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a:extLst>
            <a:ext uri="{FF2B5EF4-FFF2-40B4-BE49-F238E27FC236}">
              <a16:creationId xmlns:a16="http://schemas.microsoft.com/office/drawing/2014/main" id="{CC354D6A-A524-40CA-A5BF-114D8A0AA1AD}"/>
            </a:ext>
          </a:extLst>
        </xdr:cNvPr>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47CAD8F3-C499-4054-AA7A-B5E9D6B6AA4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E48217C-0F59-4355-B285-10E54FECB42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93ED8978-F375-48F0-8B8A-2A98FA89815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4CEEDDD-60F4-4BE6-B9FB-494462710D0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FA7692D-8C15-4E1D-9377-359E71E6759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59625</xdr:rowOff>
    </xdr:from>
    <xdr:to>
      <xdr:col>55</xdr:col>
      <xdr:colOff>50800</xdr:colOff>
      <xdr:row>39</xdr:row>
      <xdr:rowOff>161225</xdr:rowOff>
    </xdr:to>
    <xdr:sp macro="" textlink="">
      <xdr:nvSpPr>
        <xdr:cNvPr id="122" name="楕円 121">
          <a:extLst>
            <a:ext uri="{FF2B5EF4-FFF2-40B4-BE49-F238E27FC236}">
              <a16:creationId xmlns:a16="http://schemas.microsoft.com/office/drawing/2014/main" id="{155D63A0-7C40-4E68-B6C7-4869CA4009EF}"/>
            </a:ext>
          </a:extLst>
        </xdr:cNvPr>
        <xdr:cNvSpPr/>
      </xdr:nvSpPr>
      <xdr:spPr>
        <a:xfrm>
          <a:off x="10426700" y="67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38052</xdr:rowOff>
    </xdr:from>
    <xdr:ext cx="534377" cy="259045"/>
    <xdr:sp macro="" textlink="">
      <xdr:nvSpPr>
        <xdr:cNvPr id="123" name="【道路】&#10;一人当たり延長該当値テキスト">
          <a:extLst>
            <a:ext uri="{FF2B5EF4-FFF2-40B4-BE49-F238E27FC236}">
              <a16:creationId xmlns:a16="http://schemas.microsoft.com/office/drawing/2014/main" id="{EAB674E3-96CE-4CA3-8C69-07AEF2AFE742}"/>
            </a:ext>
          </a:extLst>
        </xdr:cNvPr>
        <xdr:cNvSpPr txBox="1"/>
      </xdr:nvSpPr>
      <xdr:spPr>
        <a:xfrm>
          <a:off x="10515600" y="672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65895</xdr:rowOff>
    </xdr:from>
    <xdr:to>
      <xdr:col>50</xdr:col>
      <xdr:colOff>165100</xdr:colOff>
      <xdr:row>39</xdr:row>
      <xdr:rowOff>167495</xdr:rowOff>
    </xdr:to>
    <xdr:sp macro="" textlink="">
      <xdr:nvSpPr>
        <xdr:cNvPr id="124" name="楕円 123">
          <a:extLst>
            <a:ext uri="{FF2B5EF4-FFF2-40B4-BE49-F238E27FC236}">
              <a16:creationId xmlns:a16="http://schemas.microsoft.com/office/drawing/2014/main" id="{E1997972-20E5-4E12-A19E-8F9DFD9CBFEA}"/>
            </a:ext>
          </a:extLst>
        </xdr:cNvPr>
        <xdr:cNvSpPr/>
      </xdr:nvSpPr>
      <xdr:spPr>
        <a:xfrm>
          <a:off x="9588500" y="67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110425</xdr:rowOff>
    </xdr:from>
    <xdr:to>
      <xdr:col>55</xdr:col>
      <xdr:colOff>0</xdr:colOff>
      <xdr:row>39</xdr:row>
      <xdr:rowOff>116695</xdr:rowOff>
    </xdr:to>
    <xdr:cxnSp macro="">
      <xdr:nvCxnSpPr>
        <xdr:cNvPr id="125" name="直線コネクタ 124">
          <a:extLst>
            <a:ext uri="{FF2B5EF4-FFF2-40B4-BE49-F238E27FC236}">
              <a16:creationId xmlns:a16="http://schemas.microsoft.com/office/drawing/2014/main" id="{1F94C2CA-120C-452C-A4D9-B46F7F22EC7D}"/>
            </a:ext>
          </a:extLst>
        </xdr:cNvPr>
        <xdr:cNvCxnSpPr/>
      </xdr:nvCxnSpPr>
      <xdr:spPr>
        <a:xfrm flipV="1">
          <a:off x="9639300" y="6796975"/>
          <a:ext cx="8382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72393</xdr:rowOff>
    </xdr:from>
    <xdr:to>
      <xdr:col>46</xdr:col>
      <xdr:colOff>38100</xdr:colOff>
      <xdr:row>40</xdr:row>
      <xdr:rowOff>2543</xdr:rowOff>
    </xdr:to>
    <xdr:sp macro="" textlink="">
      <xdr:nvSpPr>
        <xdr:cNvPr id="126" name="楕円 125">
          <a:extLst>
            <a:ext uri="{FF2B5EF4-FFF2-40B4-BE49-F238E27FC236}">
              <a16:creationId xmlns:a16="http://schemas.microsoft.com/office/drawing/2014/main" id="{B58B3E89-99CF-47B9-AC59-5072EE0B7D66}"/>
            </a:ext>
          </a:extLst>
        </xdr:cNvPr>
        <xdr:cNvSpPr/>
      </xdr:nvSpPr>
      <xdr:spPr>
        <a:xfrm>
          <a:off x="8699500" y="67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116695</xdr:rowOff>
    </xdr:from>
    <xdr:to>
      <xdr:col>50</xdr:col>
      <xdr:colOff>114300</xdr:colOff>
      <xdr:row>39</xdr:row>
      <xdr:rowOff>123193</xdr:rowOff>
    </xdr:to>
    <xdr:cxnSp macro="">
      <xdr:nvCxnSpPr>
        <xdr:cNvPr id="127" name="直線コネクタ 126">
          <a:extLst>
            <a:ext uri="{FF2B5EF4-FFF2-40B4-BE49-F238E27FC236}">
              <a16:creationId xmlns:a16="http://schemas.microsoft.com/office/drawing/2014/main" id="{38A7C623-A88A-4C72-B938-7E07F9CE73F0}"/>
            </a:ext>
          </a:extLst>
        </xdr:cNvPr>
        <xdr:cNvCxnSpPr/>
      </xdr:nvCxnSpPr>
      <xdr:spPr>
        <a:xfrm flipV="1">
          <a:off x="8750300" y="6803245"/>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8" name="n_1aveValue【道路】&#10;一人当たり延長">
          <a:extLst>
            <a:ext uri="{FF2B5EF4-FFF2-40B4-BE49-F238E27FC236}">
              <a16:creationId xmlns:a16="http://schemas.microsoft.com/office/drawing/2014/main" id="{91EB9065-CCF5-4D1A-962B-1B8D27575B24}"/>
            </a:ext>
          </a:extLst>
        </xdr:cNvPr>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a:extLst>
            <a:ext uri="{FF2B5EF4-FFF2-40B4-BE49-F238E27FC236}">
              <a16:creationId xmlns:a16="http://schemas.microsoft.com/office/drawing/2014/main" id="{E0691F77-4CD3-4D2F-B43E-8487205CCC95}"/>
            </a:ext>
          </a:extLst>
        </xdr:cNvPr>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a:extLst>
            <a:ext uri="{FF2B5EF4-FFF2-40B4-BE49-F238E27FC236}">
              <a16:creationId xmlns:a16="http://schemas.microsoft.com/office/drawing/2014/main" id="{42668C04-0535-417A-9FF4-3DBB7D196221}"/>
            </a:ext>
          </a:extLst>
        </xdr:cNvPr>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158622</xdr:rowOff>
    </xdr:from>
    <xdr:ext cx="534377" cy="259045"/>
    <xdr:sp macro="" textlink="">
      <xdr:nvSpPr>
        <xdr:cNvPr id="131" name="n_1mainValue【道路】&#10;一人当たり延長">
          <a:extLst>
            <a:ext uri="{FF2B5EF4-FFF2-40B4-BE49-F238E27FC236}">
              <a16:creationId xmlns:a16="http://schemas.microsoft.com/office/drawing/2014/main" id="{E4C811A2-AA83-4ABA-884B-A693F88AE256}"/>
            </a:ext>
          </a:extLst>
        </xdr:cNvPr>
        <xdr:cNvSpPr txBox="1"/>
      </xdr:nvSpPr>
      <xdr:spPr>
        <a:xfrm>
          <a:off x="9359411" y="68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165120</xdr:rowOff>
    </xdr:from>
    <xdr:ext cx="534377" cy="259045"/>
    <xdr:sp macro="" textlink="">
      <xdr:nvSpPr>
        <xdr:cNvPr id="132" name="n_2mainValue【道路】&#10;一人当たり延長">
          <a:extLst>
            <a:ext uri="{FF2B5EF4-FFF2-40B4-BE49-F238E27FC236}">
              <a16:creationId xmlns:a16="http://schemas.microsoft.com/office/drawing/2014/main" id="{16E56541-0D36-477B-98AF-D3573CA94862}"/>
            </a:ext>
          </a:extLst>
        </xdr:cNvPr>
        <xdr:cNvSpPr txBox="1"/>
      </xdr:nvSpPr>
      <xdr:spPr>
        <a:xfrm>
          <a:off x="8483111" y="685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D9030F28-53DA-4741-ABF9-A9CC38B748E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45772AB3-4FDA-4D83-AD29-FF5438F07BB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2F84477D-450E-4721-949A-4A8C4A8EE78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07091A33-06E8-4FB1-A3D1-F46F49FA7EC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4FCD9A09-E781-4EE5-8178-62F71578B2B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38649937-F187-475E-8591-77AD937605B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28FEB304-BA13-48A8-BAC2-E8E43D51F48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5C4991DE-4DC6-45E9-B473-7C2C188B74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BCFBDEF5-D58E-4483-9DAE-A5D226C8402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1472E7BF-9403-4BE8-A114-E7A08C7F313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5953DF81-DABE-4EBB-B562-A31CDE8F0E9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7C2F4B8E-8925-4EB6-88CF-448CEE05F959}"/>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2FF94C56-18D0-4148-8387-6FE8BB6E2A5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6EB03256-BDE0-4FB2-9730-00BF8E260EE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14063A0B-40AE-4936-8273-86AC50D58F8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E7C99474-7301-44F0-AFD5-D8DA16E3B94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D02263A7-2F6D-46C2-AE87-6538E1F347B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410BF9B0-4D45-427A-8660-AA740908BB5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AC61D6C8-A1B3-4ED4-9947-B44F5EC90FC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C009B020-7D0C-4945-800A-0D9AC1839F1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52857CB5-F1E1-4B33-9A37-F10401F3870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F5C32F9F-71CA-44C3-8AFC-E02C2BBFA0D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2537DAEA-DB36-4B3B-887E-B60A2DCD73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67569306-2CDD-475E-B030-7CB00D5380F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F6F848FD-24F8-4FA5-A479-329AFEB392E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a:extLst>
            <a:ext uri="{FF2B5EF4-FFF2-40B4-BE49-F238E27FC236}">
              <a16:creationId xmlns:a16="http://schemas.microsoft.com/office/drawing/2014/main" id="{8C24D512-B17F-4FF9-A816-50519E2D3EC7}"/>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2D5573A9-C297-419A-972C-ADEC43A326F3}"/>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a:extLst>
            <a:ext uri="{FF2B5EF4-FFF2-40B4-BE49-F238E27FC236}">
              <a16:creationId xmlns:a16="http://schemas.microsoft.com/office/drawing/2014/main" id="{98B15D38-CC0A-407B-B389-7F318C2A942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CE0CBBA1-82CB-4F35-B39E-9A48E83A5B24}"/>
            </a:ext>
          </a:extLst>
        </xdr:cNvPr>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a:extLst>
            <a:ext uri="{FF2B5EF4-FFF2-40B4-BE49-F238E27FC236}">
              <a16:creationId xmlns:a16="http://schemas.microsoft.com/office/drawing/2014/main" id="{32D1DE79-F1F2-4107-8495-699153CD62ED}"/>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A4C6AB59-CCCE-4527-8EBD-C19A66E9C7FD}"/>
            </a:ext>
          </a:extLst>
        </xdr:cNvPr>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a:extLst>
            <a:ext uri="{FF2B5EF4-FFF2-40B4-BE49-F238E27FC236}">
              <a16:creationId xmlns:a16="http://schemas.microsoft.com/office/drawing/2014/main" id="{90A2B3C3-C121-4538-95FC-1638C8051E76}"/>
            </a:ext>
          </a:extLst>
        </xdr:cNvPr>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a:extLst>
            <a:ext uri="{FF2B5EF4-FFF2-40B4-BE49-F238E27FC236}">
              <a16:creationId xmlns:a16="http://schemas.microsoft.com/office/drawing/2014/main" id="{9A12AD36-ACF3-4E8C-BA6A-04EB3208214D}"/>
            </a:ext>
          </a:extLst>
        </xdr:cNvPr>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a:extLst>
            <a:ext uri="{FF2B5EF4-FFF2-40B4-BE49-F238E27FC236}">
              <a16:creationId xmlns:a16="http://schemas.microsoft.com/office/drawing/2014/main" id="{601D5D38-D6C8-4B6C-BF69-3BB35246BDA3}"/>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a:extLst>
            <a:ext uri="{FF2B5EF4-FFF2-40B4-BE49-F238E27FC236}">
              <a16:creationId xmlns:a16="http://schemas.microsoft.com/office/drawing/2014/main" id="{9F83D2A6-81C1-485A-BA1B-1929A06C080C}"/>
            </a:ext>
          </a:extLst>
        </xdr:cNvPr>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712ABBD0-414A-42AB-865B-147E17C74CA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F8531EC-6A7C-4073-A338-35C286F08F9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64611D04-C9FA-48EB-BF98-3DB19EA06BE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1C336A-D1A4-44AC-8C75-F02A5585B7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6D4AE62D-DEA7-426F-9BA1-B5308285133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73" name="楕円 172">
          <a:extLst>
            <a:ext uri="{FF2B5EF4-FFF2-40B4-BE49-F238E27FC236}">
              <a16:creationId xmlns:a16="http://schemas.microsoft.com/office/drawing/2014/main" id="{468CDABD-139B-401A-BF17-7A8C8ED39E45}"/>
            </a:ext>
          </a:extLst>
        </xdr:cNvPr>
        <xdr:cNvSpPr/>
      </xdr:nvSpPr>
      <xdr:spPr>
        <a:xfrm>
          <a:off x="45847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149696</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AB066CB0-2EF9-4CB3-9C39-A47939EC049F}"/>
            </a:ext>
          </a:extLst>
        </xdr:cNvPr>
        <xdr:cNvSpPr txBox="1"/>
      </xdr:nvSpPr>
      <xdr:spPr>
        <a:xfrm>
          <a:off x="4673600"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27577</xdr:rowOff>
    </xdr:from>
    <xdr:to>
      <xdr:col>20</xdr:col>
      <xdr:colOff>38100</xdr:colOff>
      <xdr:row>59</xdr:row>
      <xdr:rowOff>129177</xdr:rowOff>
    </xdr:to>
    <xdr:sp macro="" textlink="">
      <xdr:nvSpPr>
        <xdr:cNvPr id="175" name="楕円 174">
          <a:extLst>
            <a:ext uri="{FF2B5EF4-FFF2-40B4-BE49-F238E27FC236}">
              <a16:creationId xmlns:a16="http://schemas.microsoft.com/office/drawing/2014/main" id="{3C04055D-6B6A-425A-8A5B-0192785C503E}"/>
            </a:ext>
          </a:extLst>
        </xdr:cNvPr>
        <xdr:cNvSpPr/>
      </xdr:nvSpPr>
      <xdr:spPr>
        <a:xfrm>
          <a:off x="3746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50619</xdr:rowOff>
    </xdr:from>
    <xdr:to>
      <xdr:col>24</xdr:col>
      <xdr:colOff>63500</xdr:colOff>
      <xdr:row>59</xdr:row>
      <xdr:rowOff>78377</xdr:rowOff>
    </xdr:to>
    <xdr:cxnSp macro="">
      <xdr:nvCxnSpPr>
        <xdr:cNvPr id="176" name="直線コネクタ 175">
          <a:extLst>
            <a:ext uri="{FF2B5EF4-FFF2-40B4-BE49-F238E27FC236}">
              <a16:creationId xmlns:a16="http://schemas.microsoft.com/office/drawing/2014/main" id="{B4A41FB0-8D43-4131-9753-ABA6F8774A53}"/>
            </a:ext>
          </a:extLst>
        </xdr:cNvPr>
        <xdr:cNvCxnSpPr/>
      </xdr:nvCxnSpPr>
      <xdr:spPr>
        <a:xfrm flipV="1">
          <a:off x="3797300" y="101661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55335</xdr:rowOff>
    </xdr:from>
    <xdr:to>
      <xdr:col>15</xdr:col>
      <xdr:colOff>101600</xdr:colOff>
      <xdr:row>59</xdr:row>
      <xdr:rowOff>156935</xdr:rowOff>
    </xdr:to>
    <xdr:sp macro="" textlink="">
      <xdr:nvSpPr>
        <xdr:cNvPr id="177" name="楕円 176">
          <a:extLst>
            <a:ext uri="{FF2B5EF4-FFF2-40B4-BE49-F238E27FC236}">
              <a16:creationId xmlns:a16="http://schemas.microsoft.com/office/drawing/2014/main" id="{4F58ED8D-C670-4576-83E7-AED13F0EE8AF}"/>
            </a:ext>
          </a:extLst>
        </xdr:cNvPr>
        <xdr:cNvSpPr/>
      </xdr:nvSpPr>
      <xdr:spPr>
        <a:xfrm>
          <a:off x="2857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78377</xdr:rowOff>
    </xdr:from>
    <xdr:to>
      <xdr:col>19</xdr:col>
      <xdr:colOff>177800</xdr:colOff>
      <xdr:row>59</xdr:row>
      <xdr:rowOff>106135</xdr:rowOff>
    </xdr:to>
    <xdr:cxnSp macro="">
      <xdr:nvCxnSpPr>
        <xdr:cNvPr id="178" name="直線コネクタ 177">
          <a:extLst>
            <a:ext uri="{FF2B5EF4-FFF2-40B4-BE49-F238E27FC236}">
              <a16:creationId xmlns:a16="http://schemas.microsoft.com/office/drawing/2014/main" id="{7E89058C-7C59-4944-8D22-F4D37829E749}"/>
            </a:ext>
          </a:extLst>
        </xdr:cNvPr>
        <xdr:cNvCxnSpPr/>
      </xdr:nvCxnSpPr>
      <xdr:spPr>
        <a:xfrm flipV="1">
          <a:off x="2908300" y="101939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9" name="n_1aveValue【橋りょう・トンネル】&#10;有形固定資産減価償却率">
          <a:extLst>
            <a:ext uri="{FF2B5EF4-FFF2-40B4-BE49-F238E27FC236}">
              <a16:creationId xmlns:a16="http://schemas.microsoft.com/office/drawing/2014/main" id="{076D634D-903C-4DF8-A7CE-EF0E3E4DF047}"/>
            </a:ext>
          </a:extLst>
        </xdr:cNvPr>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0" name="n_2aveValue【橋りょう・トンネル】&#10;有形固定資産減価償却率">
          <a:extLst>
            <a:ext uri="{FF2B5EF4-FFF2-40B4-BE49-F238E27FC236}">
              <a16:creationId xmlns:a16="http://schemas.microsoft.com/office/drawing/2014/main" id="{977E185E-3AF4-4A05-9273-695936B7EBBD}"/>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1" name="n_3aveValue【橋りょう・トンネル】&#10;有形固定資産減価償却率">
          <a:extLst>
            <a:ext uri="{FF2B5EF4-FFF2-40B4-BE49-F238E27FC236}">
              <a16:creationId xmlns:a16="http://schemas.microsoft.com/office/drawing/2014/main" id="{FBCA4E26-3782-4E07-A8D7-13FE6E939FB3}"/>
            </a:ext>
          </a:extLst>
        </xdr:cNvPr>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120304</xdr:rowOff>
    </xdr:from>
    <xdr:ext cx="405111" cy="259045"/>
    <xdr:sp macro="" textlink="">
      <xdr:nvSpPr>
        <xdr:cNvPr id="182" name="n_1mainValue【橋りょう・トンネル】&#10;有形固定資産減価償却率">
          <a:extLst>
            <a:ext uri="{FF2B5EF4-FFF2-40B4-BE49-F238E27FC236}">
              <a16:creationId xmlns:a16="http://schemas.microsoft.com/office/drawing/2014/main" id="{85015C72-DA5C-4050-B597-C6F6280DBE70}"/>
            </a:ext>
          </a:extLst>
        </xdr:cNvPr>
        <xdr:cNvSpPr txBox="1"/>
      </xdr:nvSpPr>
      <xdr:spPr>
        <a:xfrm>
          <a:off x="35820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148062</xdr:rowOff>
    </xdr:from>
    <xdr:ext cx="405111" cy="259045"/>
    <xdr:sp macro="" textlink="">
      <xdr:nvSpPr>
        <xdr:cNvPr id="183" name="n_2mainValue【橋りょう・トンネル】&#10;有形固定資産減価償却率">
          <a:extLst>
            <a:ext uri="{FF2B5EF4-FFF2-40B4-BE49-F238E27FC236}">
              <a16:creationId xmlns:a16="http://schemas.microsoft.com/office/drawing/2014/main" id="{6D173FAC-56F5-4000-A2ED-F0B6D3FE4DDE}"/>
            </a:ext>
          </a:extLst>
        </xdr:cNvPr>
        <xdr:cNvSpPr txBox="1"/>
      </xdr:nvSpPr>
      <xdr:spPr>
        <a:xfrm>
          <a:off x="2705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6A535F06-AA7A-49B8-9ADE-A39A4681EFC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4EDB06A1-F0E1-4D00-814A-1B846BA84A4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7F52D58C-507A-4FE1-B5ED-842C53CFD82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8AD00502-3687-4200-9108-5A9E8F41DEC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F88801CB-716B-4B3E-A1D7-0EC6206E01B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27CD597A-5877-4D25-9A06-3029A698B0A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46A7E207-666A-475B-8DA3-EE4A0C9FE61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23B45A55-9F81-4EF3-89E9-9A1C285468E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5C6255FF-B512-445F-820A-F1F1FF4480B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C8A3A2D4-E81E-4C22-BAB6-AE147F3A29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id="{960BAADD-7870-4B2A-AAC1-9F33F5511D9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a:extLst>
            <a:ext uri="{FF2B5EF4-FFF2-40B4-BE49-F238E27FC236}">
              <a16:creationId xmlns:a16="http://schemas.microsoft.com/office/drawing/2014/main" id="{1E801080-8EA6-411E-B8EC-959CF5A9979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id="{461C128B-9CC9-4013-AE0B-D5E9511A6AC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a:extLst>
            <a:ext uri="{FF2B5EF4-FFF2-40B4-BE49-F238E27FC236}">
              <a16:creationId xmlns:a16="http://schemas.microsoft.com/office/drawing/2014/main" id="{02A4586F-3F7A-4B05-BF63-BB64858F13E3}"/>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56A14CEE-D868-40A4-9F79-AA92D1001B8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a:extLst>
            <a:ext uri="{FF2B5EF4-FFF2-40B4-BE49-F238E27FC236}">
              <a16:creationId xmlns:a16="http://schemas.microsoft.com/office/drawing/2014/main" id="{CB3B1ADB-1B0D-49AD-BCA5-F54029420D1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id="{C7F4B099-0E2E-4E3D-94B8-A135B0EC0F8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a:extLst>
            <a:ext uri="{FF2B5EF4-FFF2-40B4-BE49-F238E27FC236}">
              <a16:creationId xmlns:a16="http://schemas.microsoft.com/office/drawing/2014/main" id="{D5AD9D0A-E230-4B6A-8249-40BFA7870FC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id="{32C9D9CB-8917-4649-B2BC-2D49605F399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a:extLst>
            <a:ext uri="{FF2B5EF4-FFF2-40B4-BE49-F238E27FC236}">
              <a16:creationId xmlns:a16="http://schemas.microsoft.com/office/drawing/2014/main" id="{B6AFCFF6-665D-4C00-8998-839EABB5F6D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24EF5A41-A970-41B3-97D7-D474BF04E8A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a:extLst>
            <a:ext uri="{FF2B5EF4-FFF2-40B4-BE49-F238E27FC236}">
              <a16:creationId xmlns:a16="http://schemas.microsoft.com/office/drawing/2014/main" id="{0D76AF82-40AE-4BCD-B314-3D099F63448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a:extLst>
            <a:ext uri="{FF2B5EF4-FFF2-40B4-BE49-F238E27FC236}">
              <a16:creationId xmlns:a16="http://schemas.microsoft.com/office/drawing/2014/main" id="{A440895E-D1A6-41F4-A025-BDE1F0D564F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a:extLst>
            <a:ext uri="{FF2B5EF4-FFF2-40B4-BE49-F238E27FC236}">
              <a16:creationId xmlns:a16="http://schemas.microsoft.com/office/drawing/2014/main" id="{C1BE86AA-E093-462B-BD56-3C77498D27F4}"/>
            </a:ext>
          </a:extLst>
        </xdr:cNvPr>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a:extLst>
            <a:ext uri="{FF2B5EF4-FFF2-40B4-BE49-F238E27FC236}">
              <a16:creationId xmlns:a16="http://schemas.microsoft.com/office/drawing/2014/main" id="{CBBE817F-133B-4136-8E9B-F8792BB14F18}"/>
            </a:ext>
          </a:extLst>
        </xdr:cNvPr>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a:extLst>
            <a:ext uri="{FF2B5EF4-FFF2-40B4-BE49-F238E27FC236}">
              <a16:creationId xmlns:a16="http://schemas.microsoft.com/office/drawing/2014/main" id="{70C68A9E-ED8E-4079-8510-28DCFE70ADDC}"/>
            </a:ext>
          </a:extLst>
        </xdr:cNvPr>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a:extLst>
            <a:ext uri="{FF2B5EF4-FFF2-40B4-BE49-F238E27FC236}">
              <a16:creationId xmlns:a16="http://schemas.microsoft.com/office/drawing/2014/main" id="{0A31E2CF-4670-465F-B68C-4844018F3893}"/>
            </a:ext>
          </a:extLst>
        </xdr:cNvPr>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a:extLst>
            <a:ext uri="{FF2B5EF4-FFF2-40B4-BE49-F238E27FC236}">
              <a16:creationId xmlns:a16="http://schemas.microsoft.com/office/drawing/2014/main" id="{0EE15397-53F4-4C5C-B003-57088C60207C}"/>
            </a:ext>
          </a:extLst>
        </xdr:cNvPr>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12" name="【橋りょう・トンネル】&#10;一人当たり有形固定資産（償却資産）額平均値テキスト">
          <a:extLst>
            <a:ext uri="{FF2B5EF4-FFF2-40B4-BE49-F238E27FC236}">
              <a16:creationId xmlns:a16="http://schemas.microsoft.com/office/drawing/2014/main" id="{8FBBED98-366A-4A9F-97D4-D210500C0D95}"/>
            </a:ext>
          </a:extLst>
        </xdr:cNvPr>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a:extLst>
            <a:ext uri="{FF2B5EF4-FFF2-40B4-BE49-F238E27FC236}">
              <a16:creationId xmlns:a16="http://schemas.microsoft.com/office/drawing/2014/main" id="{D15BDFF2-F482-481F-A2CC-805C9A57CB1C}"/>
            </a:ext>
          </a:extLst>
        </xdr:cNvPr>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a:extLst>
            <a:ext uri="{FF2B5EF4-FFF2-40B4-BE49-F238E27FC236}">
              <a16:creationId xmlns:a16="http://schemas.microsoft.com/office/drawing/2014/main" id="{639368B1-20B9-4DB8-831F-F71B97879EB0}"/>
            </a:ext>
          </a:extLst>
        </xdr:cNvPr>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a:extLst>
            <a:ext uri="{FF2B5EF4-FFF2-40B4-BE49-F238E27FC236}">
              <a16:creationId xmlns:a16="http://schemas.microsoft.com/office/drawing/2014/main" id="{F0C16012-177C-4D19-83E9-94A911DFD17D}"/>
            </a:ext>
          </a:extLst>
        </xdr:cNvPr>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a:extLst>
            <a:ext uri="{FF2B5EF4-FFF2-40B4-BE49-F238E27FC236}">
              <a16:creationId xmlns:a16="http://schemas.microsoft.com/office/drawing/2014/main" id="{E0CB2AF0-6D73-430A-AC6C-256F2A8BE530}"/>
            </a:ext>
          </a:extLst>
        </xdr:cNvPr>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74D05110-1ADD-41E2-8440-F0FD3773A91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B0259896-EA6E-4DAE-B56D-A875A24E993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FB1EB498-6B9F-466E-BECD-023F20BF75A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3CD3AFB3-8661-42A1-B531-9DD068BFB83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FB039DBD-8482-4939-B027-47B2D94373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22429</xdr:rowOff>
    </xdr:from>
    <xdr:to>
      <xdr:col>55</xdr:col>
      <xdr:colOff>50800</xdr:colOff>
      <xdr:row>63</xdr:row>
      <xdr:rowOff>124029</xdr:rowOff>
    </xdr:to>
    <xdr:sp macro="" textlink="">
      <xdr:nvSpPr>
        <xdr:cNvPr id="222" name="楕円 221">
          <a:extLst>
            <a:ext uri="{FF2B5EF4-FFF2-40B4-BE49-F238E27FC236}">
              <a16:creationId xmlns:a16="http://schemas.microsoft.com/office/drawing/2014/main" id="{17146231-D865-49CF-B35B-F7CCF38001BA}"/>
            </a:ext>
          </a:extLst>
        </xdr:cNvPr>
        <xdr:cNvSpPr/>
      </xdr:nvSpPr>
      <xdr:spPr>
        <a:xfrm>
          <a:off x="10426700" y="108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45306</xdr:rowOff>
    </xdr:from>
    <xdr:ext cx="599010" cy="259045"/>
    <xdr:sp macro="" textlink="">
      <xdr:nvSpPr>
        <xdr:cNvPr id="223" name="【橋りょう・トンネル】&#10;一人当たり有形固定資産（償却資産）額該当値テキスト">
          <a:extLst>
            <a:ext uri="{FF2B5EF4-FFF2-40B4-BE49-F238E27FC236}">
              <a16:creationId xmlns:a16="http://schemas.microsoft.com/office/drawing/2014/main" id="{297D6F56-3B6E-445A-A1AD-1191BB9538AE}"/>
            </a:ext>
          </a:extLst>
        </xdr:cNvPr>
        <xdr:cNvSpPr txBox="1"/>
      </xdr:nvSpPr>
      <xdr:spPr>
        <a:xfrm>
          <a:off x="10515600" y="106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24647</xdr:rowOff>
    </xdr:from>
    <xdr:to>
      <xdr:col>50</xdr:col>
      <xdr:colOff>165100</xdr:colOff>
      <xdr:row>63</xdr:row>
      <xdr:rowOff>126247</xdr:rowOff>
    </xdr:to>
    <xdr:sp macro="" textlink="">
      <xdr:nvSpPr>
        <xdr:cNvPr id="224" name="楕円 223">
          <a:extLst>
            <a:ext uri="{FF2B5EF4-FFF2-40B4-BE49-F238E27FC236}">
              <a16:creationId xmlns:a16="http://schemas.microsoft.com/office/drawing/2014/main" id="{727344DC-5B98-417A-A92A-DB9FC942D7E0}"/>
            </a:ext>
          </a:extLst>
        </xdr:cNvPr>
        <xdr:cNvSpPr/>
      </xdr:nvSpPr>
      <xdr:spPr>
        <a:xfrm>
          <a:off x="9588500" y="108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73229</xdr:rowOff>
    </xdr:from>
    <xdr:to>
      <xdr:col>55</xdr:col>
      <xdr:colOff>0</xdr:colOff>
      <xdr:row>63</xdr:row>
      <xdr:rowOff>75447</xdr:rowOff>
    </xdr:to>
    <xdr:cxnSp macro="">
      <xdr:nvCxnSpPr>
        <xdr:cNvPr id="225" name="直線コネクタ 224">
          <a:extLst>
            <a:ext uri="{FF2B5EF4-FFF2-40B4-BE49-F238E27FC236}">
              <a16:creationId xmlns:a16="http://schemas.microsoft.com/office/drawing/2014/main" id="{CFFFC8B4-37CE-4533-A2BD-564FDF0515E2}"/>
            </a:ext>
          </a:extLst>
        </xdr:cNvPr>
        <xdr:cNvCxnSpPr/>
      </xdr:nvCxnSpPr>
      <xdr:spPr>
        <a:xfrm flipV="1">
          <a:off x="9639300" y="10874579"/>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26926</xdr:rowOff>
    </xdr:from>
    <xdr:to>
      <xdr:col>46</xdr:col>
      <xdr:colOff>38100</xdr:colOff>
      <xdr:row>63</xdr:row>
      <xdr:rowOff>128526</xdr:rowOff>
    </xdr:to>
    <xdr:sp macro="" textlink="">
      <xdr:nvSpPr>
        <xdr:cNvPr id="226" name="楕円 225">
          <a:extLst>
            <a:ext uri="{FF2B5EF4-FFF2-40B4-BE49-F238E27FC236}">
              <a16:creationId xmlns:a16="http://schemas.microsoft.com/office/drawing/2014/main" id="{1CBBC52C-56E8-480C-929D-7F0A9476E08D}"/>
            </a:ext>
          </a:extLst>
        </xdr:cNvPr>
        <xdr:cNvSpPr/>
      </xdr:nvSpPr>
      <xdr:spPr>
        <a:xfrm>
          <a:off x="8699500" y="10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75447</xdr:rowOff>
    </xdr:from>
    <xdr:to>
      <xdr:col>50</xdr:col>
      <xdr:colOff>114300</xdr:colOff>
      <xdr:row>63</xdr:row>
      <xdr:rowOff>77726</xdr:rowOff>
    </xdr:to>
    <xdr:cxnSp macro="">
      <xdr:nvCxnSpPr>
        <xdr:cNvPr id="227" name="直線コネクタ 226">
          <a:extLst>
            <a:ext uri="{FF2B5EF4-FFF2-40B4-BE49-F238E27FC236}">
              <a16:creationId xmlns:a16="http://schemas.microsoft.com/office/drawing/2014/main" id="{1F5750F8-072F-4FB4-8372-5561BC0F335B}"/>
            </a:ext>
          </a:extLst>
        </xdr:cNvPr>
        <xdr:cNvCxnSpPr/>
      </xdr:nvCxnSpPr>
      <xdr:spPr>
        <a:xfrm flipV="1">
          <a:off x="8750300" y="10876797"/>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162017</xdr:rowOff>
    </xdr:from>
    <xdr:ext cx="599010" cy="259045"/>
    <xdr:sp macro="" textlink="">
      <xdr:nvSpPr>
        <xdr:cNvPr id="228" name="n_1aveValue【橋りょう・トンネル】&#10;一人当たり有形固定資産（償却資産）額">
          <a:extLst>
            <a:ext uri="{FF2B5EF4-FFF2-40B4-BE49-F238E27FC236}">
              <a16:creationId xmlns:a16="http://schemas.microsoft.com/office/drawing/2014/main" id="{8B7F41DA-258C-4D5C-BE14-0F33962D93BB}"/>
            </a:ext>
          </a:extLst>
        </xdr:cNvPr>
        <xdr:cNvSpPr txBox="1"/>
      </xdr:nvSpPr>
      <xdr:spPr>
        <a:xfrm>
          <a:off x="93270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166774</xdr:rowOff>
    </xdr:from>
    <xdr:ext cx="599010" cy="259045"/>
    <xdr:sp macro="" textlink="">
      <xdr:nvSpPr>
        <xdr:cNvPr id="229" name="n_2aveValue【橋りょう・トンネル】&#10;一人当たり有形固定資産（償却資産）額">
          <a:extLst>
            <a:ext uri="{FF2B5EF4-FFF2-40B4-BE49-F238E27FC236}">
              <a16:creationId xmlns:a16="http://schemas.microsoft.com/office/drawing/2014/main" id="{9C8ED829-8150-45EE-8B47-26814AE3D3BB}"/>
            </a:ext>
          </a:extLst>
        </xdr:cNvPr>
        <xdr:cNvSpPr txBox="1"/>
      </xdr:nvSpPr>
      <xdr:spPr>
        <a:xfrm>
          <a:off x="8450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0" name="n_3aveValue【橋りょう・トンネル】&#10;一人当たり有形固定資産（償却資産）額">
          <a:extLst>
            <a:ext uri="{FF2B5EF4-FFF2-40B4-BE49-F238E27FC236}">
              <a16:creationId xmlns:a16="http://schemas.microsoft.com/office/drawing/2014/main" id="{A90F89C7-BC05-4433-AD28-61D681975B07}"/>
            </a:ext>
          </a:extLst>
        </xdr:cNvPr>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142774</xdr:rowOff>
    </xdr:from>
    <xdr:ext cx="599010" cy="259045"/>
    <xdr:sp macro="" textlink="">
      <xdr:nvSpPr>
        <xdr:cNvPr id="231" name="n_1mainValue【橋りょう・トンネル】&#10;一人当たり有形固定資産（償却資産）額">
          <a:extLst>
            <a:ext uri="{FF2B5EF4-FFF2-40B4-BE49-F238E27FC236}">
              <a16:creationId xmlns:a16="http://schemas.microsoft.com/office/drawing/2014/main" id="{5C33DC24-1151-48E4-86EA-505BD261471D}"/>
            </a:ext>
          </a:extLst>
        </xdr:cNvPr>
        <xdr:cNvSpPr txBox="1"/>
      </xdr:nvSpPr>
      <xdr:spPr>
        <a:xfrm>
          <a:off x="9327095" y="106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145053</xdr:rowOff>
    </xdr:from>
    <xdr:ext cx="599010" cy="259045"/>
    <xdr:sp macro="" textlink="">
      <xdr:nvSpPr>
        <xdr:cNvPr id="232" name="n_2mainValue【橋りょう・トンネル】&#10;一人当たり有形固定資産（償却資産）額">
          <a:extLst>
            <a:ext uri="{FF2B5EF4-FFF2-40B4-BE49-F238E27FC236}">
              <a16:creationId xmlns:a16="http://schemas.microsoft.com/office/drawing/2014/main" id="{3DB4123A-F003-46A2-B4C3-0812231303B2}"/>
            </a:ext>
          </a:extLst>
        </xdr:cNvPr>
        <xdr:cNvSpPr txBox="1"/>
      </xdr:nvSpPr>
      <xdr:spPr>
        <a:xfrm>
          <a:off x="8450795" y="1060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53E223FB-90F7-4B26-A7CF-C5F41B5C770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843D581A-EFD6-4DD5-86E8-ACF9B5D72E5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590AF1CE-384F-478A-B126-B07CCDDD43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1FD7EAB3-8791-46F2-BBD4-63CE349A449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3BCBD69E-F1E2-42C1-8D85-9F16FFB8650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5D55D431-308D-4186-A37D-00AC1AEDED8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2CCB3528-399C-4408-85AD-C99760DB0D8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C22E8EBB-4284-4963-9705-23B9DC7C693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3E1B061F-FF63-4C81-9FA0-E9B45F51C94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916F8EDD-C36B-415E-B0AF-46EDA47309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a:extLst>
            <a:ext uri="{FF2B5EF4-FFF2-40B4-BE49-F238E27FC236}">
              <a16:creationId xmlns:a16="http://schemas.microsoft.com/office/drawing/2014/main" id="{2D41CF38-4F43-44E8-869D-F21ED4F6D522}"/>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a:extLst>
            <a:ext uri="{FF2B5EF4-FFF2-40B4-BE49-F238E27FC236}">
              <a16:creationId xmlns:a16="http://schemas.microsoft.com/office/drawing/2014/main" id="{EE175561-3090-43E2-94BC-B9FBC05FC97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a:extLst>
            <a:ext uri="{FF2B5EF4-FFF2-40B4-BE49-F238E27FC236}">
              <a16:creationId xmlns:a16="http://schemas.microsoft.com/office/drawing/2014/main" id="{7269E900-3D75-42CE-8503-261861A97F72}"/>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a:extLst>
            <a:ext uri="{FF2B5EF4-FFF2-40B4-BE49-F238E27FC236}">
              <a16:creationId xmlns:a16="http://schemas.microsoft.com/office/drawing/2014/main" id="{714C1668-6752-408E-A6AE-5E000013E2A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a:extLst>
            <a:ext uri="{FF2B5EF4-FFF2-40B4-BE49-F238E27FC236}">
              <a16:creationId xmlns:a16="http://schemas.microsoft.com/office/drawing/2014/main" id="{50380B78-B1FD-4140-BE67-3EBC841ED2E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a:extLst>
            <a:ext uri="{FF2B5EF4-FFF2-40B4-BE49-F238E27FC236}">
              <a16:creationId xmlns:a16="http://schemas.microsoft.com/office/drawing/2014/main" id="{08896A73-C121-413C-8C41-4B5C5DEEBB4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a:extLst>
            <a:ext uri="{FF2B5EF4-FFF2-40B4-BE49-F238E27FC236}">
              <a16:creationId xmlns:a16="http://schemas.microsoft.com/office/drawing/2014/main" id="{8F2E52B4-84FD-4117-9CBA-102DEE8630B5}"/>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a:extLst>
            <a:ext uri="{FF2B5EF4-FFF2-40B4-BE49-F238E27FC236}">
              <a16:creationId xmlns:a16="http://schemas.microsoft.com/office/drawing/2014/main" id="{CB742FDE-815F-4FDF-894D-9427C8D758D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a:extLst>
            <a:ext uri="{FF2B5EF4-FFF2-40B4-BE49-F238E27FC236}">
              <a16:creationId xmlns:a16="http://schemas.microsoft.com/office/drawing/2014/main" id="{312A8624-021B-45D5-BACD-14C092AD3EB2}"/>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EFDFB6D6-779E-4F2E-B97B-1B7F7A3F95D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8FD96C8E-EC12-4082-B8B7-CD0C2E27BE1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a:extLst>
            <a:ext uri="{FF2B5EF4-FFF2-40B4-BE49-F238E27FC236}">
              <a16:creationId xmlns:a16="http://schemas.microsoft.com/office/drawing/2014/main" id="{18DC3A17-0748-4CB8-8765-096DB174068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a:extLst>
            <a:ext uri="{FF2B5EF4-FFF2-40B4-BE49-F238E27FC236}">
              <a16:creationId xmlns:a16="http://schemas.microsoft.com/office/drawing/2014/main" id="{54116F21-FA1A-429B-A86C-CFB38532459D}"/>
            </a:ext>
          </a:extLst>
        </xdr:cNvPr>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a:extLst>
            <a:ext uri="{FF2B5EF4-FFF2-40B4-BE49-F238E27FC236}">
              <a16:creationId xmlns:a16="http://schemas.microsoft.com/office/drawing/2014/main" id="{C3419098-7EFC-4A83-84B0-DA655B07BC55}"/>
            </a:ext>
          </a:extLst>
        </xdr:cNvPr>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a:extLst>
            <a:ext uri="{FF2B5EF4-FFF2-40B4-BE49-F238E27FC236}">
              <a16:creationId xmlns:a16="http://schemas.microsoft.com/office/drawing/2014/main" id="{38DEFDCC-3F25-406B-A6A8-66C32CB6CDF2}"/>
            </a:ext>
          </a:extLst>
        </xdr:cNvPr>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a:extLst>
            <a:ext uri="{FF2B5EF4-FFF2-40B4-BE49-F238E27FC236}">
              <a16:creationId xmlns:a16="http://schemas.microsoft.com/office/drawing/2014/main" id="{D79BFC71-8055-4583-BA51-174E99C8935B}"/>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a:extLst>
            <a:ext uri="{FF2B5EF4-FFF2-40B4-BE49-F238E27FC236}">
              <a16:creationId xmlns:a16="http://schemas.microsoft.com/office/drawing/2014/main" id="{0DB4FBF6-5881-4771-88EA-5843082E4CC8}"/>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0" name="【公営住宅】&#10;有形固定資産減価償却率平均値テキスト">
          <a:extLst>
            <a:ext uri="{FF2B5EF4-FFF2-40B4-BE49-F238E27FC236}">
              <a16:creationId xmlns:a16="http://schemas.microsoft.com/office/drawing/2014/main" id="{BBC6C9B1-F91C-47D4-8AFD-045803195BAD}"/>
            </a:ext>
          </a:extLst>
        </xdr:cNvPr>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a:extLst>
            <a:ext uri="{FF2B5EF4-FFF2-40B4-BE49-F238E27FC236}">
              <a16:creationId xmlns:a16="http://schemas.microsoft.com/office/drawing/2014/main" id="{F10DFA66-2378-46B9-9D35-9459E00471EB}"/>
            </a:ext>
          </a:extLst>
        </xdr:cNvPr>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a:extLst>
            <a:ext uri="{FF2B5EF4-FFF2-40B4-BE49-F238E27FC236}">
              <a16:creationId xmlns:a16="http://schemas.microsoft.com/office/drawing/2014/main" id="{9FF9223C-09C7-4E28-89FC-7C8BFC4C8D49}"/>
            </a:ext>
          </a:extLst>
        </xdr:cNvPr>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a:extLst>
            <a:ext uri="{FF2B5EF4-FFF2-40B4-BE49-F238E27FC236}">
              <a16:creationId xmlns:a16="http://schemas.microsoft.com/office/drawing/2014/main" id="{17E6BF26-501C-4CA1-BD57-B884829FAFF4}"/>
            </a:ext>
          </a:extLst>
        </xdr:cNvPr>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a:extLst>
            <a:ext uri="{FF2B5EF4-FFF2-40B4-BE49-F238E27FC236}">
              <a16:creationId xmlns:a16="http://schemas.microsoft.com/office/drawing/2014/main" id="{4C264F55-452A-4951-9941-BCB1E8400D09}"/>
            </a:ext>
          </a:extLst>
        </xdr:cNvPr>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BC7889D7-8AA5-4E48-9C32-9F3DE2EE400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9BFB68CD-9826-44A3-A420-B2340DD4AF8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AE961DB1-817B-46DF-A367-C1DE5A6FB4E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E8DC91F9-C964-4938-A2BC-31952AFCBCD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66AD7214-9FE5-46C9-B68F-FE49838B5C5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83313</xdr:rowOff>
    </xdr:from>
    <xdr:to>
      <xdr:col>24</xdr:col>
      <xdr:colOff>114300</xdr:colOff>
      <xdr:row>82</xdr:row>
      <xdr:rowOff>13463</xdr:rowOff>
    </xdr:to>
    <xdr:sp macro="" textlink="">
      <xdr:nvSpPr>
        <xdr:cNvPr id="270" name="楕円 269">
          <a:extLst>
            <a:ext uri="{FF2B5EF4-FFF2-40B4-BE49-F238E27FC236}">
              <a16:creationId xmlns:a16="http://schemas.microsoft.com/office/drawing/2014/main" id="{41EBFEEC-5281-48BD-9C58-6F4A36F328DC}"/>
            </a:ext>
          </a:extLst>
        </xdr:cNvPr>
        <xdr:cNvSpPr/>
      </xdr:nvSpPr>
      <xdr:spPr>
        <a:xfrm>
          <a:off x="45847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106190</xdr:rowOff>
    </xdr:from>
    <xdr:ext cx="405111" cy="259045"/>
    <xdr:sp macro="" textlink="">
      <xdr:nvSpPr>
        <xdr:cNvPr id="271" name="【公営住宅】&#10;有形固定資産減価償却率該当値テキスト">
          <a:extLst>
            <a:ext uri="{FF2B5EF4-FFF2-40B4-BE49-F238E27FC236}">
              <a16:creationId xmlns:a16="http://schemas.microsoft.com/office/drawing/2014/main" id="{BBBB3968-F347-4790-8D03-DD02870FD60E}"/>
            </a:ext>
          </a:extLst>
        </xdr:cNvPr>
        <xdr:cNvSpPr txBox="1"/>
      </xdr:nvSpPr>
      <xdr:spPr>
        <a:xfrm>
          <a:off x="4673600" y="1382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72" name="楕円 271">
          <a:extLst>
            <a:ext uri="{FF2B5EF4-FFF2-40B4-BE49-F238E27FC236}">
              <a16:creationId xmlns:a16="http://schemas.microsoft.com/office/drawing/2014/main" id="{8C0485DE-F30B-45AC-83F8-90824F0D8F87}"/>
            </a:ext>
          </a:extLst>
        </xdr:cNvPr>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134113</xdr:rowOff>
    </xdr:from>
    <xdr:to>
      <xdr:col>24</xdr:col>
      <xdr:colOff>63500</xdr:colOff>
      <xdr:row>82</xdr:row>
      <xdr:rowOff>3811</xdr:rowOff>
    </xdr:to>
    <xdr:cxnSp macro="">
      <xdr:nvCxnSpPr>
        <xdr:cNvPr id="273" name="直線コネクタ 272">
          <a:extLst>
            <a:ext uri="{FF2B5EF4-FFF2-40B4-BE49-F238E27FC236}">
              <a16:creationId xmlns:a16="http://schemas.microsoft.com/office/drawing/2014/main" id="{67F9FF4F-EB9D-4C12-8A80-03E74F644C29}"/>
            </a:ext>
          </a:extLst>
        </xdr:cNvPr>
        <xdr:cNvCxnSpPr/>
      </xdr:nvCxnSpPr>
      <xdr:spPr>
        <a:xfrm flipV="1">
          <a:off x="3797300" y="1402156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165608</xdr:rowOff>
    </xdr:from>
    <xdr:to>
      <xdr:col>15</xdr:col>
      <xdr:colOff>101600</xdr:colOff>
      <xdr:row>82</xdr:row>
      <xdr:rowOff>95758</xdr:rowOff>
    </xdr:to>
    <xdr:sp macro="" textlink="">
      <xdr:nvSpPr>
        <xdr:cNvPr id="274" name="楕円 273">
          <a:extLst>
            <a:ext uri="{FF2B5EF4-FFF2-40B4-BE49-F238E27FC236}">
              <a16:creationId xmlns:a16="http://schemas.microsoft.com/office/drawing/2014/main" id="{C6D6787F-A874-4819-91B2-98C936D871CE}"/>
            </a:ext>
          </a:extLst>
        </xdr:cNvPr>
        <xdr:cNvSpPr/>
      </xdr:nvSpPr>
      <xdr:spPr>
        <a:xfrm>
          <a:off x="2857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44958</xdr:rowOff>
    </xdr:to>
    <xdr:cxnSp macro="">
      <xdr:nvCxnSpPr>
        <xdr:cNvPr id="275" name="直線コネクタ 274">
          <a:extLst>
            <a:ext uri="{FF2B5EF4-FFF2-40B4-BE49-F238E27FC236}">
              <a16:creationId xmlns:a16="http://schemas.microsoft.com/office/drawing/2014/main" id="{A41637AC-B95F-4516-8950-65D0D12EB66D}"/>
            </a:ext>
          </a:extLst>
        </xdr:cNvPr>
        <xdr:cNvCxnSpPr/>
      </xdr:nvCxnSpPr>
      <xdr:spPr>
        <a:xfrm flipV="1">
          <a:off x="2908300" y="1406271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76" name="n_1aveValue【公営住宅】&#10;有形固定資産減価償却率">
          <a:extLst>
            <a:ext uri="{FF2B5EF4-FFF2-40B4-BE49-F238E27FC236}">
              <a16:creationId xmlns:a16="http://schemas.microsoft.com/office/drawing/2014/main" id="{E4040EDE-F9CD-4159-8783-DFFC8C1A8673}"/>
            </a:ext>
          </a:extLst>
        </xdr:cNvPr>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77" name="n_2aveValue【公営住宅】&#10;有形固定資産減価償却率">
          <a:extLst>
            <a:ext uri="{FF2B5EF4-FFF2-40B4-BE49-F238E27FC236}">
              <a16:creationId xmlns:a16="http://schemas.microsoft.com/office/drawing/2014/main" id="{1DD659DE-6D99-4975-AE0B-F33427622BA2}"/>
            </a:ext>
          </a:extLst>
        </xdr:cNvPr>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8" name="n_3aveValue【公営住宅】&#10;有形固定資産減価償却率">
          <a:extLst>
            <a:ext uri="{FF2B5EF4-FFF2-40B4-BE49-F238E27FC236}">
              <a16:creationId xmlns:a16="http://schemas.microsoft.com/office/drawing/2014/main" id="{F91FC028-8D40-4CA2-BEC2-6DB5369DBE37}"/>
            </a:ext>
          </a:extLst>
        </xdr:cNvPr>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71138</xdr:rowOff>
    </xdr:from>
    <xdr:ext cx="405111" cy="259045"/>
    <xdr:sp macro="" textlink="">
      <xdr:nvSpPr>
        <xdr:cNvPr id="279" name="n_1mainValue【公営住宅】&#10;有形固定資産減価償却率">
          <a:extLst>
            <a:ext uri="{FF2B5EF4-FFF2-40B4-BE49-F238E27FC236}">
              <a16:creationId xmlns:a16="http://schemas.microsoft.com/office/drawing/2014/main" id="{0254064D-CB13-4D50-8516-96BBB1508705}"/>
            </a:ext>
          </a:extLst>
        </xdr:cNvPr>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112285</xdr:rowOff>
    </xdr:from>
    <xdr:ext cx="405111" cy="259045"/>
    <xdr:sp macro="" textlink="">
      <xdr:nvSpPr>
        <xdr:cNvPr id="280" name="n_2mainValue【公営住宅】&#10;有形固定資産減価償却率">
          <a:extLst>
            <a:ext uri="{FF2B5EF4-FFF2-40B4-BE49-F238E27FC236}">
              <a16:creationId xmlns:a16="http://schemas.microsoft.com/office/drawing/2014/main" id="{C3784755-6547-4040-9FF1-7AFAD2CD9002}"/>
            </a:ext>
          </a:extLst>
        </xdr:cNvPr>
        <xdr:cNvSpPr txBox="1"/>
      </xdr:nvSpPr>
      <xdr:spPr>
        <a:xfrm>
          <a:off x="2705744" y="1382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691E4913-C276-4191-BEFA-86FA1BD9A6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454976B4-C26E-470B-B755-B37FCA49D5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04AE28DA-A837-4D87-8531-B474826EE1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F4F08C95-737A-4EDD-A665-DBC32DE88E4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53984EB9-FCE4-4E0D-8F3C-31426A1FC5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C9A613F5-929A-4F95-A2A5-B12491DAB87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CE4070B3-C0BF-4DC4-9AC3-07BF19C8D90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1D409C18-2EA3-4E57-AF5F-ED28656C841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00AC0C3D-15E5-48B2-A00F-D32C51470A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D2E23B5C-A7DB-4FC5-9070-AD7106E7BE4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a:extLst>
            <a:ext uri="{FF2B5EF4-FFF2-40B4-BE49-F238E27FC236}">
              <a16:creationId xmlns:a16="http://schemas.microsoft.com/office/drawing/2014/main" id="{8D86CADC-6661-4B14-88A9-CEB1307B715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a:extLst>
            <a:ext uri="{FF2B5EF4-FFF2-40B4-BE49-F238E27FC236}">
              <a16:creationId xmlns:a16="http://schemas.microsoft.com/office/drawing/2014/main" id="{F5E34142-B21B-4FBE-87A3-BD0E05EB606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a:extLst>
            <a:ext uri="{FF2B5EF4-FFF2-40B4-BE49-F238E27FC236}">
              <a16:creationId xmlns:a16="http://schemas.microsoft.com/office/drawing/2014/main" id="{E0D66184-2439-415B-8884-E8AB87CBD45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a:extLst>
            <a:ext uri="{FF2B5EF4-FFF2-40B4-BE49-F238E27FC236}">
              <a16:creationId xmlns:a16="http://schemas.microsoft.com/office/drawing/2014/main" id="{946A7A18-43FC-40EB-94B3-365754A6B57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a:extLst>
            <a:ext uri="{FF2B5EF4-FFF2-40B4-BE49-F238E27FC236}">
              <a16:creationId xmlns:a16="http://schemas.microsoft.com/office/drawing/2014/main" id="{090A5850-058C-4C43-8685-8DBE0AA2420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a:extLst>
            <a:ext uri="{FF2B5EF4-FFF2-40B4-BE49-F238E27FC236}">
              <a16:creationId xmlns:a16="http://schemas.microsoft.com/office/drawing/2014/main" id="{4764178F-0E3A-44D5-BD29-2B143E54FDB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a:extLst>
            <a:ext uri="{FF2B5EF4-FFF2-40B4-BE49-F238E27FC236}">
              <a16:creationId xmlns:a16="http://schemas.microsoft.com/office/drawing/2014/main" id="{52DD16E5-B3EF-4F55-8371-5A38AE6852E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a:extLst>
            <a:ext uri="{FF2B5EF4-FFF2-40B4-BE49-F238E27FC236}">
              <a16:creationId xmlns:a16="http://schemas.microsoft.com/office/drawing/2014/main" id="{F025925B-B22E-4B2F-B47A-85E8B818B10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a:extLst>
            <a:ext uri="{FF2B5EF4-FFF2-40B4-BE49-F238E27FC236}">
              <a16:creationId xmlns:a16="http://schemas.microsoft.com/office/drawing/2014/main" id="{BE8A20D4-0916-4BB6-AD7D-1872AEEA110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a:extLst>
            <a:ext uri="{FF2B5EF4-FFF2-40B4-BE49-F238E27FC236}">
              <a16:creationId xmlns:a16="http://schemas.microsoft.com/office/drawing/2014/main" id="{2DC1A2DE-9F31-4D06-AB0E-D7F4628C715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ABC2E7B2-AEB9-46E8-AA13-417980C934F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910A83E3-D7EF-4A31-99A5-0B33D12508A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a:extLst>
            <a:ext uri="{FF2B5EF4-FFF2-40B4-BE49-F238E27FC236}">
              <a16:creationId xmlns:a16="http://schemas.microsoft.com/office/drawing/2014/main" id="{EA430932-C5E4-43F9-8F88-E86E27F47D8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a:extLst>
            <a:ext uri="{FF2B5EF4-FFF2-40B4-BE49-F238E27FC236}">
              <a16:creationId xmlns:a16="http://schemas.microsoft.com/office/drawing/2014/main" id="{09161F35-A4E0-4712-A5BD-410B9A5F5856}"/>
            </a:ext>
          </a:extLst>
        </xdr:cNvPr>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a:extLst>
            <a:ext uri="{FF2B5EF4-FFF2-40B4-BE49-F238E27FC236}">
              <a16:creationId xmlns:a16="http://schemas.microsoft.com/office/drawing/2014/main" id="{8630DAFC-61D3-4FAB-B5C2-B16A471E181C}"/>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a:extLst>
            <a:ext uri="{FF2B5EF4-FFF2-40B4-BE49-F238E27FC236}">
              <a16:creationId xmlns:a16="http://schemas.microsoft.com/office/drawing/2014/main" id="{14B92144-EE13-45C2-9C89-12AD26638B53}"/>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a:extLst>
            <a:ext uri="{FF2B5EF4-FFF2-40B4-BE49-F238E27FC236}">
              <a16:creationId xmlns:a16="http://schemas.microsoft.com/office/drawing/2014/main" id="{5F5E3548-9FC4-4B9E-A10B-89CDFAF82B21}"/>
            </a:ext>
          </a:extLst>
        </xdr:cNvPr>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a:extLst>
            <a:ext uri="{FF2B5EF4-FFF2-40B4-BE49-F238E27FC236}">
              <a16:creationId xmlns:a16="http://schemas.microsoft.com/office/drawing/2014/main" id="{819171CA-ECE4-4A62-B241-6E7AC5B37D45}"/>
            </a:ext>
          </a:extLst>
        </xdr:cNvPr>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09" name="【公営住宅】&#10;一人当たり面積平均値テキスト">
          <a:extLst>
            <a:ext uri="{FF2B5EF4-FFF2-40B4-BE49-F238E27FC236}">
              <a16:creationId xmlns:a16="http://schemas.microsoft.com/office/drawing/2014/main" id="{9579B857-25DB-4F6C-941B-05D274AFC519}"/>
            </a:ext>
          </a:extLst>
        </xdr:cNvPr>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a:extLst>
            <a:ext uri="{FF2B5EF4-FFF2-40B4-BE49-F238E27FC236}">
              <a16:creationId xmlns:a16="http://schemas.microsoft.com/office/drawing/2014/main" id="{4A14CAA2-690F-4445-9A80-46B2B5266219}"/>
            </a:ext>
          </a:extLst>
        </xdr:cNvPr>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a:extLst>
            <a:ext uri="{FF2B5EF4-FFF2-40B4-BE49-F238E27FC236}">
              <a16:creationId xmlns:a16="http://schemas.microsoft.com/office/drawing/2014/main" id="{81E1D823-156E-431E-855E-97110D7DEBF4}"/>
            </a:ext>
          </a:extLst>
        </xdr:cNvPr>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a:extLst>
            <a:ext uri="{FF2B5EF4-FFF2-40B4-BE49-F238E27FC236}">
              <a16:creationId xmlns:a16="http://schemas.microsoft.com/office/drawing/2014/main" id="{DA1D5942-6D4A-4FEE-88EA-59AAE51050AE}"/>
            </a:ext>
          </a:extLst>
        </xdr:cNvPr>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a:extLst>
            <a:ext uri="{FF2B5EF4-FFF2-40B4-BE49-F238E27FC236}">
              <a16:creationId xmlns:a16="http://schemas.microsoft.com/office/drawing/2014/main" id="{F5E04588-41FF-421A-8E71-1E74C51E79EB}"/>
            </a:ext>
          </a:extLst>
        </xdr:cNvPr>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25CB659E-4814-4066-B554-D4027C45884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91F2B01C-FFF9-4DDD-B007-E4D185065F2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D07CC51-6F7C-4E3C-A36F-665F2278DD0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433C2C22-3BCD-444C-9ED9-03BB99FDE2C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46890BD6-9C6B-4B6F-88D8-A90ADEBECDC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87885</xdr:rowOff>
    </xdr:from>
    <xdr:to>
      <xdr:col>55</xdr:col>
      <xdr:colOff>50800</xdr:colOff>
      <xdr:row>78</xdr:row>
      <xdr:rowOff>18035</xdr:rowOff>
    </xdr:to>
    <xdr:sp macro="" textlink="">
      <xdr:nvSpPr>
        <xdr:cNvPr id="319" name="楕円 318">
          <a:extLst>
            <a:ext uri="{FF2B5EF4-FFF2-40B4-BE49-F238E27FC236}">
              <a16:creationId xmlns:a16="http://schemas.microsoft.com/office/drawing/2014/main" id="{32857D83-3DFF-4D1B-9CFE-34C702F8FBF5}"/>
            </a:ext>
          </a:extLst>
        </xdr:cNvPr>
        <xdr:cNvSpPr/>
      </xdr:nvSpPr>
      <xdr:spPr>
        <a:xfrm>
          <a:off x="10426700" y="132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40912</xdr:rowOff>
    </xdr:from>
    <xdr:ext cx="469744" cy="259045"/>
    <xdr:sp macro="" textlink="">
      <xdr:nvSpPr>
        <xdr:cNvPr id="320" name="【公営住宅】&#10;一人当たり面積該当値テキスト">
          <a:extLst>
            <a:ext uri="{FF2B5EF4-FFF2-40B4-BE49-F238E27FC236}">
              <a16:creationId xmlns:a16="http://schemas.microsoft.com/office/drawing/2014/main" id="{F6BEDAD0-552A-444D-811E-C8F5EE983905}"/>
            </a:ext>
          </a:extLst>
        </xdr:cNvPr>
        <xdr:cNvSpPr txBox="1"/>
      </xdr:nvSpPr>
      <xdr:spPr>
        <a:xfrm>
          <a:off x="10515600" y="1324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106935</xdr:rowOff>
    </xdr:from>
    <xdr:to>
      <xdr:col>50</xdr:col>
      <xdr:colOff>165100</xdr:colOff>
      <xdr:row>78</xdr:row>
      <xdr:rowOff>37085</xdr:rowOff>
    </xdr:to>
    <xdr:sp macro="" textlink="">
      <xdr:nvSpPr>
        <xdr:cNvPr id="321" name="楕円 320">
          <a:extLst>
            <a:ext uri="{FF2B5EF4-FFF2-40B4-BE49-F238E27FC236}">
              <a16:creationId xmlns:a16="http://schemas.microsoft.com/office/drawing/2014/main" id="{1B4FF999-60A0-4F1D-9BFD-BF0FA5FE5480}"/>
            </a:ext>
          </a:extLst>
        </xdr:cNvPr>
        <xdr:cNvSpPr/>
      </xdr:nvSpPr>
      <xdr:spPr>
        <a:xfrm>
          <a:off x="9588500" y="133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138685</xdr:rowOff>
    </xdr:from>
    <xdr:to>
      <xdr:col>55</xdr:col>
      <xdr:colOff>0</xdr:colOff>
      <xdr:row>77</xdr:row>
      <xdr:rowOff>157735</xdr:rowOff>
    </xdr:to>
    <xdr:cxnSp macro="">
      <xdr:nvCxnSpPr>
        <xdr:cNvPr id="322" name="直線コネクタ 321">
          <a:extLst>
            <a:ext uri="{FF2B5EF4-FFF2-40B4-BE49-F238E27FC236}">
              <a16:creationId xmlns:a16="http://schemas.microsoft.com/office/drawing/2014/main" id="{629959D0-7BB5-49F1-BC7E-2A4E91C66B75}"/>
            </a:ext>
          </a:extLst>
        </xdr:cNvPr>
        <xdr:cNvCxnSpPr/>
      </xdr:nvCxnSpPr>
      <xdr:spPr>
        <a:xfrm flipV="1">
          <a:off x="9639300" y="1334033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119887</xdr:rowOff>
    </xdr:from>
    <xdr:to>
      <xdr:col>46</xdr:col>
      <xdr:colOff>38100</xdr:colOff>
      <xdr:row>78</xdr:row>
      <xdr:rowOff>50037</xdr:rowOff>
    </xdr:to>
    <xdr:sp macro="" textlink="">
      <xdr:nvSpPr>
        <xdr:cNvPr id="323" name="楕円 322">
          <a:extLst>
            <a:ext uri="{FF2B5EF4-FFF2-40B4-BE49-F238E27FC236}">
              <a16:creationId xmlns:a16="http://schemas.microsoft.com/office/drawing/2014/main" id="{7D441DA7-501C-4CE7-B28C-523D2757447F}"/>
            </a:ext>
          </a:extLst>
        </xdr:cNvPr>
        <xdr:cNvSpPr/>
      </xdr:nvSpPr>
      <xdr:spPr>
        <a:xfrm>
          <a:off x="8699500" y="13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157735</xdr:rowOff>
    </xdr:from>
    <xdr:to>
      <xdr:col>50</xdr:col>
      <xdr:colOff>114300</xdr:colOff>
      <xdr:row>77</xdr:row>
      <xdr:rowOff>170687</xdr:rowOff>
    </xdr:to>
    <xdr:cxnSp macro="">
      <xdr:nvCxnSpPr>
        <xdr:cNvPr id="324" name="直線コネクタ 323">
          <a:extLst>
            <a:ext uri="{FF2B5EF4-FFF2-40B4-BE49-F238E27FC236}">
              <a16:creationId xmlns:a16="http://schemas.microsoft.com/office/drawing/2014/main" id="{CFE48599-A0A4-424C-9A9F-55AF4550132C}"/>
            </a:ext>
          </a:extLst>
        </xdr:cNvPr>
        <xdr:cNvCxnSpPr/>
      </xdr:nvCxnSpPr>
      <xdr:spPr>
        <a:xfrm flipV="1">
          <a:off x="8750300" y="13359385"/>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25" name="n_1aveValue【公営住宅】&#10;一人当たり面積">
          <a:extLst>
            <a:ext uri="{FF2B5EF4-FFF2-40B4-BE49-F238E27FC236}">
              <a16:creationId xmlns:a16="http://schemas.microsoft.com/office/drawing/2014/main" id="{E1E108B5-8421-40AB-AB8C-80465A1D051E}"/>
            </a:ext>
          </a:extLst>
        </xdr:cNvPr>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26" name="n_2aveValue【公営住宅】&#10;一人当たり面積">
          <a:extLst>
            <a:ext uri="{FF2B5EF4-FFF2-40B4-BE49-F238E27FC236}">
              <a16:creationId xmlns:a16="http://schemas.microsoft.com/office/drawing/2014/main" id="{AAC23C0B-39B6-4152-96E3-FA48F420B21E}"/>
            </a:ext>
          </a:extLst>
        </xdr:cNvPr>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7" name="n_3aveValue【公営住宅】&#10;一人当たり面積">
          <a:extLst>
            <a:ext uri="{FF2B5EF4-FFF2-40B4-BE49-F238E27FC236}">
              <a16:creationId xmlns:a16="http://schemas.microsoft.com/office/drawing/2014/main" id="{F83D6F11-8084-4240-BF1F-B245275EDA7B}"/>
            </a:ext>
          </a:extLst>
        </xdr:cNvPr>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53612</xdr:rowOff>
    </xdr:from>
    <xdr:ext cx="469744" cy="259045"/>
    <xdr:sp macro="" textlink="">
      <xdr:nvSpPr>
        <xdr:cNvPr id="328" name="n_1mainValue【公営住宅】&#10;一人当たり面積">
          <a:extLst>
            <a:ext uri="{FF2B5EF4-FFF2-40B4-BE49-F238E27FC236}">
              <a16:creationId xmlns:a16="http://schemas.microsoft.com/office/drawing/2014/main" id="{CB1025DE-DD9F-41BE-88C9-19DBC36FEE7A}"/>
            </a:ext>
          </a:extLst>
        </xdr:cNvPr>
        <xdr:cNvSpPr txBox="1"/>
      </xdr:nvSpPr>
      <xdr:spPr>
        <a:xfrm>
          <a:off x="9391727" y="1308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66564</xdr:rowOff>
    </xdr:from>
    <xdr:ext cx="469744" cy="259045"/>
    <xdr:sp macro="" textlink="">
      <xdr:nvSpPr>
        <xdr:cNvPr id="329" name="n_2mainValue【公営住宅】&#10;一人当たり面積">
          <a:extLst>
            <a:ext uri="{FF2B5EF4-FFF2-40B4-BE49-F238E27FC236}">
              <a16:creationId xmlns:a16="http://schemas.microsoft.com/office/drawing/2014/main" id="{E8505930-8EC4-4F53-B7B4-2EC5D64C6E79}"/>
            </a:ext>
          </a:extLst>
        </xdr:cNvPr>
        <xdr:cNvSpPr txBox="1"/>
      </xdr:nvSpPr>
      <xdr:spPr>
        <a:xfrm>
          <a:off x="8515427" y="130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845EC521-C743-4B57-9654-52298E83F4B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3247FA09-B5B7-45E8-992A-4C79F0D724A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6B36A4E1-A96E-43A1-90A2-14A3B8228C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74B122C1-037E-45AD-8BFB-F94042AD72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2E7F0E63-9E5F-4FAE-94B8-503A0AB5C9C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87392C69-B0A9-46CC-9976-8E6EF0AAE2F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D0094AB0-D736-47EF-97C7-FB6839CF6D9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0726ABCE-B883-4F9F-B077-83FB4B9E7E9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5A68523-E837-466F-AB77-12051CDBA30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92A6B59-3EBB-47CE-89D6-3D74DFFFF84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977F0553-EF6B-4CEE-8A2D-060E65D3F70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20465EA5-FDBA-435B-B51E-362014C8DA0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59F96DAB-1880-45E1-8ACA-359D811D403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1D1A405D-BCD1-4A5F-917A-B26FA6C092B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FECA4899-45E1-46B4-993A-367A37E5931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ADAFF7F-C438-425B-8A27-9C581F80F27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495210F2-A194-4070-AEA3-D012E6D9A5E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5440134C-9B42-4E50-AFAD-6A9B777EEE3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245AA363-359E-42B1-B5BA-0F073CFD8E6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3ABB0DBA-D9EF-4169-BFC3-E1AE5379FC2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18CCFF9F-787B-42DD-BB05-7CF97F9A0DE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2C9EA109-B3B4-4B12-BEE2-5F15BFA030D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C43D024A-9C98-4963-8933-F302AF37947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995FFBA2-2400-4572-A6CF-E19D3225CE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8AC9749B-62C0-49EE-A574-367CDC9C5C7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EBD4F798-80F8-402F-A417-5BB25EEA848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a:extLst>
            <a:ext uri="{FF2B5EF4-FFF2-40B4-BE49-F238E27FC236}">
              <a16:creationId xmlns:a16="http://schemas.microsoft.com/office/drawing/2014/main" id="{2F768D6D-7595-48AF-A952-AA9B2B2A81D4}"/>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a:extLst>
            <a:ext uri="{FF2B5EF4-FFF2-40B4-BE49-F238E27FC236}">
              <a16:creationId xmlns:a16="http://schemas.microsoft.com/office/drawing/2014/main" id="{289C69FB-59D3-4A4B-A126-55262D3F52B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a:extLst>
            <a:ext uri="{FF2B5EF4-FFF2-40B4-BE49-F238E27FC236}">
              <a16:creationId xmlns:a16="http://schemas.microsoft.com/office/drawing/2014/main" id="{35CEA7DD-DFC5-4433-B1E7-39262EB486F7}"/>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a:extLst>
            <a:ext uri="{FF2B5EF4-FFF2-40B4-BE49-F238E27FC236}">
              <a16:creationId xmlns:a16="http://schemas.microsoft.com/office/drawing/2014/main" id="{E3A40FB3-C1C8-4EAA-8EEF-E3C0AC03DA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a:extLst>
            <a:ext uri="{FF2B5EF4-FFF2-40B4-BE49-F238E27FC236}">
              <a16:creationId xmlns:a16="http://schemas.microsoft.com/office/drawing/2014/main" id="{BFF3DD23-4788-42FA-A90A-732D3F05EC4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a:extLst>
            <a:ext uri="{FF2B5EF4-FFF2-40B4-BE49-F238E27FC236}">
              <a16:creationId xmlns:a16="http://schemas.microsoft.com/office/drawing/2014/main" id="{5CA3C0F4-46AA-4EDA-99E7-4CABC57E1E2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a:extLst>
            <a:ext uri="{FF2B5EF4-FFF2-40B4-BE49-F238E27FC236}">
              <a16:creationId xmlns:a16="http://schemas.microsoft.com/office/drawing/2014/main" id="{5643BD8C-309C-438D-B142-CF84E0E6233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a:extLst>
            <a:ext uri="{FF2B5EF4-FFF2-40B4-BE49-F238E27FC236}">
              <a16:creationId xmlns:a16="http://schemas.microsoft.com/office/drawing/2014/main" id="{7301CD95-E683-4336-9C3C-F4E727AFD56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a:extLst>
            <a:ext uri="{FF2B5EF4-FFF2-40B4-BE49-F238E27FC236}">
              <a16:creationId xmlns:a16="http://schemas.microsoft.com/office/drawing/2014/main" id="{34F7504B-1C2C-4E49-84EB-3177D17B031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a:extLst>
            <a:ext uri="{FF2B5EF4-FFF2-40B4-BE49-F238E27FC236}">
              <a16:creationId xmlns:a16="http://schemas.microsoft.com/office/drawing/2014/main" id="{DEEA446F-CBFB-47D5-AEF8-31930F77F3E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a:extLst>
            <a:ext uri="{FF2B5EF4-FFF2-40B4-BE49-F238E27FC236}">
              <a16:creationId xmlns:a16="http://schemas.microsoft.com/office/drawing/2014/main" id="{6CA9E61D-2F95-4562-A251-F675B78A14F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704843AD-CABA-492C-82AD-E8CC049607F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AFF24B85-5603-46AE-B3DA-7638DBC77BD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60597B85-B8B3-494F-87AA-52EA83947E3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70" name="直線コネクタ 369">
          <a:extLst>
            <a:ext uri="{FF2B5EF4-FFF2-40B4-BE49-F238E27FC236}">
              <a16:creationId xmlns:a16="http://schemas.microsoft.com/office/drawing/2014/main" id="{70B41191-416C-4B82-8E3E-3416087B3116}"/>
            </a:ext>
          </a:extLst>
        </xdr:cNvPr>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71" name="【認定こども園・幼稚園・保育所】&#10;有形固定資産減価償却率最小値テキスト">
          <a:extLst>
            <a:ext uri="{FF2B5EF4-FFF2-40B4-BE49-F238E27FC236}">
              <a16:creationId xmlns:a16="http://schemas.microsoft.com/office/drawing/2014/main" id="{A2EF7960-79B1-4E5C-BDFC-D768CF796282}"/>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2" name="直線コネクタ 371">
          <a:extLst>
            <a:ext uri="{FF2B5EF4-FFF2-40B4-BE49-F238E27FC236}">
              <a16:creationId xmlns:a16="http://schemas.microsoft.com/office/drawing/2014/main" id="{ED5860B4-78CB-498A-AF70-837F8B5DFFA9}"/>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3" name="【認定こども園・幼稚園・保育所】&#10;有形固定資産減価償却率最大値テキスト">
          <a:extLst>
            <a:ext uri="{FF2B5EF4-FFF2-40B4-BE49-F238E27FC236}">
              <a16:creationId xmlns:a16="http://schemas.microsoft.com/office/drawing/2014/main" id="{DF0C1C53-90C0-4140-A274-C35EF89074B2}"/>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4" name="直線コネクタ 373">
          <a:extLst>
            <a:ext uri="{FF2B5EF4-FFF2-40B4-BE49-F238E27FC236}">
              <a16:creationId xmlns:a16="http://schemas.microsoft.com/office/drawing/2014/main" id="{C9A9BBE3-BCAF-44BC-8E71-C4601855C427}"/>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3F0B9EB6-F66B-4F69-B710-A04CF03409F3}"/>
            </a:ext>
          </a:extLst>
        </xdr:cNvPr>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6" name="フローチャート: 判断 375">
          <a:extLst>
            <a:ext uri="{FF2B5EF4-FFF2-40B4-BE49-F238E27FC236}">
              <a16:creationId xmlns:a16="http://schemas.microsoft.com/office/drawing/2014/main" id="{C4571DC9-9C36-452C-9349-BE0DBB759A4C}"/>
            </a:ext>
          </a:extLst>
        </xdr:cNvPr>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7" name="フローチャート: 判断 376">
          <a:extLst>
            <a:ext uri="{FF2B5EF4-FFF2-40B4-BE49-F238E27FC236}">
              <a16:creationId xmlns:a16="http://schemas.microsoft.com/office/drawing/2014/main" id="{EF1B6052-B591-4A36-A9A6-7BFFD4F10646}"/>
            </a:ext>
          </a:extLst>
        </xdr:cNvPr>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8" name="フローチャート: 判断 377">
          <a:extLst>
            <a:ext uri="{FF2B5EF4-FFF2-40B4-BE49-F238E27FC236}">
              <a16:creationId xmlns:a16="http://schemas.microsoft.com/office/drawing/2014/main" id="{9D269685-0F93-4A13-ABB5-7A49C7DD4772}"/>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79" name="フローチャート: 判断 378">
          <a:extLst>
            <a:ext uri="{FF2B5EF4-FFF2-40B4-BE49-F238E27FC236}">
              <a16:creationId xmlns:a16="http://schemas.microsoft.com/office/drawing/2014/main" id="{AC98F2CE-45FE-4991-B99A-15AAA5F0195E}"/>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58E60AB8-A19A-4845-9FA6-AB4EC5EECD9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616ADC4A-70D3-4EF1-93E8-50C59C692D9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830A01EC-A740-43F9-B0A9-C021F825FE9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58F50228-E8A8-4D26-A022-3C444E24612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49EFBAD9-E1F2-4379-B56C-BE482C4E910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385" name="楕円 384">
          <a:extLst>
            <a:ext uri="{FF2B5EF4-FFF2-40B4-BE49-F238E27FC236}">
              <a16:creationId xmlns:a16="http://schemas.microsoft.com/office/drawing/2014/main" id="{0AF69542-711A-4DD3-8B68-979E28C08BCB}"/>
            </a:ext>
          </a:extLst>
        </xdr:cNvPr>
        <xdr:cNvSpPr/>
      </xdr:nvSpPr>
      <xdr:spPr>
        <a:xfrm>
          <a:off x="16268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120667</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B38ED21D-B466-42B3-A32C-3F3D391A8B32}"/>
            </a:ext>
          </a:extLst>
        </xdr:cNvPr>
        <xdr:cNvSpPr txBox="1"/>
      </xdr:nvSpPr>
      <xdr:spPr>
        <a:xfrm>
          <a:off x="16357600"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164465</xdr:rowOff>
    </xdr:from>
    <xdr:to>
      <xdr:col>81</xdr:col>
      <xdr:colOff>101600</xdr:colOff>
      <xdr:row>38</xdr:row>
      <xdr:rowOff>94615</xdr:rowOff>
    </xdr:to>
    <xdr:sp macro="" textlink="">
      <xdr:nvSpPr>
        <xdr:cNvPr id="387" name="楕円 386">
          <a:extLst>
            <a:ext uri="{FF2B5EF4-FFF2-40B4-BE49-F238E27FC236}">
              <a16:creationId xmlns:a16="http://schemas.microsoft.com/office/drawing/2014/main" id="{BDC3DE5B-096E-43CD-9B9A-456999B3C8F3}"/>
            </a:ext>
          </a:extLst>
        </xdr:cNvPr>
        <xdr:cNvSpPr/>
      </xdr:nvSpPr>
      <xdr:spPr>
        <a:xfrm>
          <a:off x="15430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148590</xdr:rowOff>
    </xdr:from>
    <xdr:to>
      <xdr:col>85</xdr:col>
      <xdr:colOff>127000</xdr:colOff>
      <xdr:row>38</xdr:row>
      <xdr:rowOff>43815</xdr:rowOff>
    </xdr:to>
    <xdr:cxnSp macro="">
      <xdr:nvCxnSpPr>
        <xdr:cNvPr id="388" name="直線コネクタ 387">
          <a:extLst>
            <a:ext uri="{FF2B5EF4-FFF2-40B4-BE49-F238E27FC236}">
              <a16:creationId xmlns:a16="http://schemas.microsoft.com/office/drawing/2014/main" id="{97299932-965D-467D-B0AB-4A98815AD057}"/>
            </a:ext>
          </a:extLst>
        </xdr:cNvPr>
        <xdr:cNvCxnSpPr/>
      </xdr:nvCxnSpPr>
      <xdr:spPr>
        <a:xfrm flipV="1">
          <a:off x="15481300" y="649224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389" name="楕円 388">
          <a:extLst>
            <a:ext uri="{FF2B5EF4-FFF2-40B4-BE49-F238E27FC236}">
              <a16:creationId xmlns:a16="http://schemas.microsoft.com/office/drawing/2014/main" id="{CF03E2E1-D8FE-4180-8A76-AA11A1D8D685}"/>
            </a:ext>
          </a:extLst>
        </xdr:cNvPr>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43815</xdr:rowOff>
    </xdr:from>
    <xdr:to>
      <xdr:col>81</xdr:col>
      <xdr:colOff>50800</xdr:colOff>
      <xdr:row>38</xdr:row>
      <xdr:rowOff>110490</xdr:rowOff>
    </xdr:to>
    <xdr:cxnSp macro="">
      <xdr:nvCxnSpPr>
        <xdr:cNvPr id="390" name="直線コネクタ 389">
          <a:extLst>
            <a:ext uri="{FF2B5EF4-FFF2-40B4-BE49-F238E27FC236}">
              <a16:creationId xmlns:a16="http://schemas.microsoft.com/office/drawing/2014/main" id="{94EFAF8E-28A6-4094-9275-96C99D0B3C97}"/>
            </a:ext>
          </a:extLst>
        </xdr:cNvPr>
        <xdr:cNvCxnSpPr/>
      </xdr:nvCxnSpPr>
      <xdr:spPr>
        <a:xfrm flipV="1">
          <a:off x="14592300" y="655891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4E1A018F-CC93-4A34-8A77-5443CDAA21C0}"/>
            </a:ext>
          </a:extLst>
        </xdr:cNvPr>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2C896237-08F7-4626-9C79-89F4263535F5}"/>
            </a:ext>
          </a:extLst>
        </xdr:cNvPr>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89FCE633-8F63-4CE2-BF11-2E56B5287754}"/>
            </a:ext>
          </a:extLst>
        </xdr:cNvPr>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111142</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E5E1EBAA-4059-4C01-953D-D0399E75CC56}"/>
            </a:ext>
          </a:extLst>
        </xdr:cNvPr>
        <xdr:cNvSpPr txBox="1"/>
      </xdr:nvSpPr>
      <xdr:spPr>
        <a:xfrm>
          <a:off x="15266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6367</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B51C271D-1E0E-45BD-AA64-8E0AE33A4E1C}"/>
            </a:ext>
          </a:extLst>
        </xdr:cNvPr>
        <xdr:cNvSpPr txBox="1"/>
      </xdr:nvSpPr>
      <xdr:spPr>
        <a:xfrm>
          <a:off x="14389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41333B7C-BB04-4217-BE16-1B293261599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AC8E9583-2E9A-49A1-ABDB-E0CC75CE2C8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6AAEE976-C1ED-4FB9-A153-33286CF151D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9DB3C0B1-1019-45D0-81A1-73CB114561A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3F58E55F-8359-4859-A60A-E1B8216FCE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E0A856BB-7A98-43D6-AFEA-29EC2167869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3D24CF49-F6F5-430C-803B-A3C4C7A437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5B0E23D5-6CAB-4670-BD08-D1E4CEDC467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2CD146A1-729D-44ED-BA8D-58C8E089F59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AFD25C3B-E3F9-4429-AEA1-31528D5FE1F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9B77D94C-EB04-4D35-A90A-7D8BFA86622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CD00C04A-AF81-4969-9960-6AAB713A8F4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DFEB78E9-4877-485B-843D-D4AF2EBB607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79E62202-1053-45CD-8AD1-5F693B34536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2D50A9E6-CD6E-4473-B376-3BE4FEBCB4C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887D4C7F-4F9C-46B2-8011-99CACC708FA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E84D4790-E49A-4171-BC3A-2B3FE57A9CC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E54D12AC-1987-4EAB-B8DA-8BC28A53065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8F5314F5-8E83-4428-A765-AA4F98C3C97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F76174DB-B544-4E6A-A27A-9D6B3EF1637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9B7E1EAC-410D-4E8A-9D55-427017E637E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9BDB462A-8777-4A69-BD83-4051A2C40565}"/>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588270A3-5982-4006-B6FE-159B2D65607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3A7C7B7B-9704-426D-9953-42976FE42BE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56729661-94F6-4416-8ED8-F6D078E65E9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21" name="直線コネクタ 420">
          <a:extLst>
            <a:ext uri="{FF2B5EF4-FFF2-40B4-BE49-F238E27FC236}">
              <a16:creationId xmlns:a16="http://schemas.microsoft.com/office/drawing/2014/main" id="{256C735E-D22C-4D98-9E2E-78B2BAFE30FE}"/>
            </a:ext>
          </a:extLst>
        </xdr:cNvPr>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34EA4651-4707-4599-987C-E59ED68D4748}"/>
            </a:ext>
          </a:extLst>
        </xdr:cNvPr>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23" name="直線コネクタ 422">
          <a:extLst>
            <a:ext uri="{FF2B5EF4-FFF2-40B4-BE49-F238E27FC236}">
              <a16:creationId xmlns:a16="http://schemas.microsoft.com/office/drawing/2014/main" id="{184D338B-8273-4925-B014-F9E6C21336E4}"/>
            </a:ext>
          </a:extLst>
        </xdr:cNvPr>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DF84C625-DC0B-4B06-A518-FE24150E7728}"/>
            </a:ext>
          </a:extLst>
        </xdr:cNvPr>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25" name="直線コネクタ 424">
          <a:extLst>
            <a:ext uri="{FF2B5EF4-FFF2-40B4-BE49-F238E27FC236}">
              <a16:creationId xmlns:a16="http://schemas.microsoft.com/office/drawing/2014/main" id="{332EE773-3E3E-4FFE-818F-202F0C4C3185}"/>
            </a:ext>
          </a:extLst>
        </xdr:cNvPr>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19AC6DD6-6D56-4D5C-9394-C99F144898D0}"/>
            </a:ext>
          </a:extLst>
        </xdr:cNvPr>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27" name="フローチャート: 判断 426">
          <a:extLst>
            <a:ext uri="{FF2B5EF4-FFF2-40B4-BE49-F238E27FC236}">
              <a16:creationId xmlns:a16="http://schemas.microsoft.com/office/drawing/2014/main" id="{D5CA66D3-C3D9-4B9E-827C-45965060477A}"/>
            </a:ext>
          </a:extLst>
        </xdr:cNvPr>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28" name="フローチャート: 判断 427">
          <a:extLst>
            <a:ext uri="{FF2B5EF4-FFF2-40B4-BE49-F238E27FC236}">
              <a16:creationId xmlns:a16="http://schemas.microsoft.com/office/drawing/2014/main" id="{8B46F463-E5C7-48DA-B500-FCD4173C4BBD}"/>
            </a:ext>
          </a:extLst>
        </xdr:cNvPr>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29" name="フローチャート: 判断 428">
          <a:extLst>
            <a:ext uri="{FF2B5EF4-FFF2-40B4-BE49-F238E27FC236}">
              <a16:creationId xmlns:a16="http://schemas.microsoft.com/office/drawing/2014/main" id="{25C02728-E11C-4580-83B2-59476017D737}"/>
            </a:ext>
          </a:extLst>
        </xdr:cNvPr>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30" name="フローチャート: 判断 429">
          <a:extLst>
            <a:ext uri="{FF2B5EF4-FFF2-40B4-BE49-F238E27FC236}">
              <a16:creationId xmlns:a16="http://schemas.microsoft.com/office/drawing/2014/main" id="{82BE70E1-4564-4D81-B6CA-DAF3696D5FCA}"/>
            </a:ext>
          </a:extLst>
        </xdr:cNvPr>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4D2B92D-0737-406D-8705-080C384DCB0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224BD7E-B8C4-4F1F-9EBF-B994F0102A9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1B79A71-E751-4D23-ACBE-27597D2EBA8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13300A2-B72E-4D70-979A-5C7CE561C31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91580BA-4571-4BA8-B63E-9FFE79799A7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95613</xdr:rowOff>
    </xdr:from>
    <xdr:to>
      <xdr:col>116</xdr:col>
      <xdr:colOff>114300</xdr:colOff>
      <xdr:row>42</xdr:row>
      <xdr:rowOff>25763</xdr:rowOff>
    </xdr:to>
    <xdr:sp macro="" textlink="">
      <xdr:nvSpPr>
        <xdr:cNvPr id="436" name="楕円 435">
          <a:extLst>
            <a:ext uri="{FF2B5EF4-FFF2-40B4-BE49-F238E27FC236}">
              <a16:creationId xmlns:a16="http://schemas.microsoft.com/office/drawing/2014/main" id="{CBCDACD6-FA95-448C-8659-DCFC301483EB}"/>
            </a:ext>
          </a:extLst>
        </xdr:cNvPr>
        <xdr:cNvSpPr/>
      </xdr:nvSpPr>
      <xdr:spPr>
        <a:xfrm>
          <a:off x="221107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10540</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A861CAFA-12EC-4DFC-A6F0-1C582F27B76F}"/>
            </a:ext>
          </a:extLst>
        </xdr:cNvPr>
        <xdr:cNvSpPr txBox="1"/>
      </xdr:nvSpPr>
      <xdr:spPr>
        <a:xfrm>
          <a:off x="22199600" y="703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98878</xdr:rowOff>
    </xdr:from>
    <xdr:to>
      <xdr:col>112</xdr:col>
      <xdr:colOff>38100</xdr:colOff>
      <xdr:row>42</xdr:row>
      <xdr:rowOff>29028</xdr:rowOff>
    </xdr:to>
    <xdr:sp macro="" textlink="">
      <xdr:nvSpPr>
        <xdr:cNvPr id="438" name="楕円 437">
          <a:extLst>
            <a:ext uri="{FF2B5EF4-FFF2-40B4-BE49-F238E27FC236}">
              <a16:creationId xmlns:a16="http://schemas.microsoft.com/office/drawing/2014/main" id="{95012D67-81E9-4D2E-9F7D-A226F96EEA7E}"/>
            </a:ext>
          </a:extLst>
        </xdr:cNvPr>
        <xdr:cNvSpPr/>
      </xdr:nvSpPr>
      <xdr:spPr>
        <a:xfrm>
          <a:off x="21272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146413</xdr:rowOff>
    </xdr:from>
    <xdr:to>
      <xdr:col>116</xdr:col>
      <xdr:colOff>63500</xdr:colOff>
      <xdr:row>41</xdr:row>
      <xdr:rowOff>149678</xdr:rowOff>
    </xdr:to>
    <xdr:cxnSp macro="">
      <xdr:nvCxnSpPr>
        <xdr:cNvPr id="439" name="直線コネクタ 438">
          <a:extLst>
            <a:ext uri="{FF2B5EF4-FFF2-40B4-BE49-F238E27FC236}">
              <a16:creationId xmlns:a16="http://schemas.microsoft.com/office/drawing/2014/main" id="{132A1718-A766-44EF-B92A-95321706AEF8}"/>
            </a:ext>
          </a:extLst>
        </xdr:cNvPr>
        <xdr:cNvCxnSpPr/>
      </xdr:nvCxnSpPr>
      <xdr:spPr>
        <a:xfrm flipV="1">
          <a:off x="21323300" y="71758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98878</xdr:rowOff>
    </xdr:from>
    <xdr:to>
      <xdr:col>107</xdr:col>
      <xdr:colOff>101600</xdr:colOff>
      <xdr:row>42</xdr:row>
      <xdr:rowOff>29028</xdr:rowOff>
    </xdr:to>
    <xdr:sp macro="" textlink="">
      <xdr:nvSpPr>
        <xdr:cNvPr id="440" name="楕円 439">
          <a:extLst>
            <a:ext uri="{FF2B5EF4-FFF2-40B4-BE49-F238E27FC236}">
              <a16:creationId xmlns:a16="http://schemas.microsoft.com/office/drawing/2014/main" id="{AE1EBF5F-60F4-4A56-8680-1E894501468C}"/>
            </a:ext>
          </a:extLst>
        </xdr:cNvPr>
        <xdr:cNvSpPr/>
      </xdr:nvSpPr>
      <xdr:spPr>
        <a:xfrm>
          <a:off x="20383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149678</xdr:rowOff>
    </xdr:from>
    <xdr:to>
      <xdr:col>111</xdr:col>
      <xdr:colOff>177800</xdr:colOff>
      <xdr:row>41</xdr:row>
      <xdr:rowOff>149678</xdr:rowOff>
    </xdr:to>
    <xdr:cxnSp macro="">
      <xdr:nvCxnSpPr>
        <xdr:cNvPr id="441" name="直線コネクタ 440">
          <a:extLst>
            <a:ext uri="{FF2B5EF4-FFF2-40B4-BE49-F238E27FC236}">
              <a16:creationId xmlns:a16="http://schemas.microsoft.com/office/drawing/2014/main" id="{C1600EB0-AAB2-44D3-B9AC-913CEE5EC825}"/>
            </a:ext>
          </a:extLst>
        </xdr:cNvPr>
        <xdr:cNvCxnSpPr/>
      </xdr:nvCxnSpPr>
      <xdr:spPr>
        <a:xfrm>
          <a:off x="20434300" y="7179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E850E542-D60F-466B-AC31-9946DB35BDFC}"/>
            </a:ext>
          </a:extLst>
        </xdr:cNvPr>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6923454A-469E-414A-91DD-53926598B69D}"/>
            </a:ext>
          </a:extLst>
        </xdr:cNvPr>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AA5225B5-1C2C-41E6-A6C6-F37B2D4D6CD9}"/>
            </a:ext>
          </a:extLst>
        </xdr:cNvPr>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20155</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8C16C02C-CC45-4F89-940D-D5B649324A82}"/>
            </a:ext>
          </a:extLst>
        </xdr:cNvPr>
        <xdr:cNvSpPr txBox="1"/>
      </xdr:nvSpPr>
      <xdr:spPr>
        <a:xfrm>
          <a:off x="210757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20155</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7602132C-3C7C-4370-BA63-4BE19FD42A24}"/>
            </a:ext>
          </a:extLst>
        </xdr:cNvPr>
        <xdr:cNvSpPr txBox="1"/>
      </xdr:nvSpPr>
      <xdr:spPr>
        <a:xfrm>
          <a:off x="201994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3BF73DEB-F608-49BC-9C4F-7BA6550DCB8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D3E6A82A-6F09-4F1D-8F9E-49C58685D31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D2431B1E-0AF5-4E54-8036-7C6EDECA896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DAF7EB09-4206-48DF-A44B-34045C76D67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51840C76-B90F-4168-9BE9-962A74D65C3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17189B14-E50A-4A65-8CA3-DA748B901E4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D7553495-8C58-4A48-B18D-1E8DDFE910E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F383B8D7-33AA-4B9A-966B-F723D2537CE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168703AA-9FAB-4444-B3C8-4B6D26167DF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5730A0A0-FBE7-465F-ADA2-AD59347BCE6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a:extLst>
            <a:ext uri="{FF2B5EF4-FFF2-40B4-BE49-F238E27FC236}">
              <a16:creationId xmlns:a16="http://schemas.microsoft.com/office/drawing/2014/main" id="{87D6F0EF-2DF9-494C-91A5-F7E480F0782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a:extLst>
            <a:ext uri="{FF2B5EF4-FFF2-40B4-BE49-F238E27FC236}">
              <a16:creationId xmlns:a16="http://schemas.microsoft.com/office/drawing/2014/main" id="{2024B689-5262-417E-8C25-26507EBFE333}"/>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a:extLst>
            <a:ext uri="{FF2B5EF4-FFF2-40B4-BE49-F238E27FC236}">
              <a16:creationId xmlns:a16="http://schemas.microsoft.com/office/drawing/2014/main" id="{6B4B6CA4-7C89-4151-A69F-A5E93A9425AF}"/>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a:extLst>
            <a:ext uri="{FF2B5EF4-FFF2-40B4-BE49-F238E27FC236}">
              <a16:creationId xmlns:a16="http://schemas.microsoft.com/office/drawing/2014/main" id="{15A07317-EBAC-4E02-A657-D53D260E1E1F}"/>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a:extLst>
            <a:ext uri="{FF2B5EF4-FFF2-40B4-BE49-F238E27FC236}">
              <a16:creationId xmlns:a16="http://schemas.microsoft.com/office/drawing/2014/main" id="{783F9294-93E9-4A7D-94B8-8516E08A9E5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a:extLst>
            <a:ext uri="{FF2B5EF4-FFF2-40B4-BE49-F238E27FC236}">
              <a16:creationId xmlns:a16="http://schemas.microsoft.com/office/drawing/2014/main" id="{2D05A37D-C06D-4024-A3B7-41DF2FEEB3F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a:extLst>
            <a:ext uri="{FF2B5EF4-FFF2-40B4-BE49-F238E27FC236}">
              <a16:creationId xmlns:a16="http://schemas.microsoft.com/office/drawing/2014/main" id="{33E36A07-1580-48E1-9F19-A9DF53FF98A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a:extLst>
            <a:ext uri="{FF2B5EF4-FFF2-40B4-BE49-F238E27FC236}">
              <a16:creationId xmlns:a16="http://schemas.microsoft.com/office/drawing/2014/main" id="{F284F7BB-908B-4A89-8CA8-44782A27437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a:extLst>
            <a:ext uri="{FF2B5EF4-FFF2-40B4-BE49-F238E27FC236}">
              <a16:creationId xmlns:a16="http://schemas.microsoft.com/office/drawing/2014/main" id="{4513B15D-35E9-472F-A5E7-310BDD986E4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783E8FE6-C0AB-4406-B346-98F1865E684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3E9FF80E-D174-4A5F-8C78-0C046B8D600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42A1F439-FAC1-4CB5-82E1-1119C868E9F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69" name="直線コネクタ 468">
          <a:extLst>
            <a:ext uri="{FF2B5EF4-FFF2-40B4-BE49-F238E27FC236}">
              <a16:creationId xmlns:a16="http://schemas.microsoft.com/office/drawing/2014/main" id="{B7C0A0F4-6951-4E24-8677-A12FC3BFE1B1}"/>
            </a:ext>
          </a:extLst>
        </xdr:cNvPr>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82DDFF5E-2063-4E73-8941-752BFD453024}"/>
            </a:ext>
          </a:extLst>
        </xdr:cNvPr>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71" name="直線コネクタ 470">
          <a:extLst>
            <a:ext uri="{FF2B5EF4-FFF2-40B4-BE49-F238E27FC236}">
              <a16:creationId xmlns:a16="http://schemas.microsoft.com/office/drawing/2014/main" id="{0FE3C631-D3D8-44EB-A90E-F7ACD2CD50FE}"/>
            </a:ext>
          </a:extLst>
        </xdr:cNvPr>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C302D531-E2EF-4E39-8F8D-49EB40B9C366}"/>
            </a:ext>
          </a:extLst>
        </xdr:cNvPr>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73" name="直線コネクタ 472">
          <a:extLst>
            <a:ext uri="{FF2B5EF4-FFF2-40B4-BE49-F238E27FC236}">
              <a16:creationId xmlns:a16="http://schemas.microsoft.com/office/drawing/2014/main" id="{2C2E3016-B5C8-4D51-B005-2B0445785CF0}"/>
            </a:ext>
          </a:extLst>
        </xdr:cNvPr>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97137388-18E0-4982-A764-0D6FB9269F87}"/>
            </a:ext>
          </a:extLst>
        </xdr:cNvPr>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5" name="フローチャート: 判断 474">
          <a:extLst>
            <a:ext uri="{FF2B5EF4-FFF2-40B4-BE49-F238E27FC236}">
              <a16:creationId xmlns:a16="http://schemas.microsoft.com/office/drawing/2014/main" id="{7B901BE7-C72D-411B-937C-3CFA49B1F4C0}"/>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76" name="フローチャート: 判断 475">
          <a:extLst>
            <a:ext uri="{FF2B5EF4-FFF2-40B4-BE49-F238E27FC236}">
              <a16:creationId xmlns:a16="http://schemas.microsoft.com/office/drawing/2014/main" id="{B7F240F3-BA01-4789-8763-B62D6A2BB9DD}"/>
            </a:ext>
          </a:extLst>
        </xdr:cNvPr>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77" name="フローチャート: 判断 476">
          <a:extLst>
            <a:ext uri="{FF2B5EF4-FFF2-40B4-BE49-F238E27FC236}">
              <a16:creationId xmlns:a16="http://schemas.microsoft.com/office/drawing/2014/main" id="{BF60DA62-67A1-419B-8582-F63639A15DF5}"/>
            </a:ext>
          </a:extLst>
        </xdr:cNvPr>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8" name="フローチャート: 判断 477">
          <a:extLst>
            <a:ext uri="{FF2B5EF4-FFF2-40B4-BE49-F238E27FC236}">
              <a16:creationId xmlns:a16="http://schemas.microsoft.com/office/drawing/2014/main" id="{DD040CD8-7107-4DCC-8F1D-22D1FAC7770D}"/>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5790A8B-5772-4E7D-933F-01245489846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284F55EB-D064-485A-A766-A98761D5E42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981DE64C-BCC5-4961-9C05-874DDC1EE7C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BE98DBFC-A5EF-4769-84E6-BEE21DC8816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D74909F5-2199-4D7E-8977-D226C9A37B6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56642</xdr:rowOff>
    </xdr:from>
    <xdr:to>
      <xdr:col>85</xdr:col>
      <xdr:colOff>177800</xdr:colOff>
      <xdr:row>55</xdr:row>
      <xdr:rowOff>158242</xdr:rowOff>
    </xdr:to>
    <xdr:sp macro="" textlink="">
      <xdr:nvSpPr>
        <xdr:cNvPr id="484" name="楕円 483">
          <a:extLst>
            <a:ext uri="{FF2B5EF4-FFF2-40B4-BE49-F238E27FC236}">
              <a16:creationId xmlns:a16="http://schemas.microsoft.com/office/drawing/2014/main" id="{B6910CD1-482D-448E-8650-31A1DD377F42}"/>
            </a:ext>
          </a:extLst>
        </xdr:cNvPr>
        <xdr:cNvSpPr/>
      </xdr:nvSpPr>
      <xdr:spPr>
        <a:xfrm>
          <a:off x="16268700" y="94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9669</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9984A35C-D16E-4214-9A82-D4117BCF377B}"/>
            </a:ext>
          </a:extLst>
        </xdr:cNvPr>
        <xdr:cNvSpPr txBox="1"/>
      </xdr:nvSpPr>
      <xdr:spPr>
        <a:xfrm>
          <a:off x="16357600" y="943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93218</xdr:rowOff>
    </xdr:from>
    <xdr:to>
      <xdr:col>81</xdr:col>
      <xdr:colOff>101600</xdr:colOff>
      <xdr:row>56</xdr:row>
      <xdr:rowOff>23368</xdr:rowOff>
    </xdr:to>
    <xdr:sp macro="" textlink="">
      <xdr:nvSpPr>
        <xdr:cNvPr id="486" name="楕円 485">
          <a:extLst>
            <a:ext uri="{FF2B5EF4-FFF2-40B4-BE49-F238E27FC236}">
              <a16:creationId xmlns:a16="http://schemas.microsoft.com/office/drawing/2014/main" id="{698DACE5-F024-4B33-9692-3099729FA691}"/>
            </a:ext>
          </a:extLst>
        </xdr:cNvPr>
        <xdr:cNvSpPr/>
      </xdr:nvSpPr>
      <xdr:spPr>
        <a:xfrm>
          <a:off x="15430500" y="95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107442</xdr:rowOff>
    </xdr:from>
    <xdr:to>
      <xdr:col>85</xdr:col>
      <xdr:colOff>127000</xdr:colOff>
      <xdr:row>55</xdr:row>
      <xdr:rowOff>144018</xdr:rowOff>
    </xdr:to>
    <xdr:cxnSp macro="">
      <xdr:nvCxnSpPr>
        <xdr:cNvPr id="487" name="直線コネクタ 486">
          <a:extLst>
            <a:ext uri="{FF2B5EF4-FFF2-40B4-BE49-F238E27FC236}">
              <a16:creationId xmlns:a16="http://schemas.microsoft.com/office/drawing/2014/main" id="{7337B5CB-95F6-4627-9FA7-F318F8632D40}"/>
            </a:ext>
          </a:extLst>
        </xdr:cNvPr>
        <xdr:cNvCxnSpPr/>
      </xdr:nvCxnSpPr>
      <xdr:spPr>
        <a:xfrm flipV="1">
          <a:off x="15481300" y="95371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127508</xdr:rowOff>
    </xdr:from>
    <xdr:to>
      <xdr:col>76</xdr:col>
      <xdr:colOff>165100</xdr:colOff>
      <xdr:row>56</xdr:row>
      <xdr:rowOff>57658</xdr:rowOff>
    </xdr:to>
    <xdr:sp macro="" textlink="">
      <xdr:nvSpPr>
        <xdr:cNvPr id="488" name="楕円 487">
          <a:extLst>
            <a:ext uri="{FF2B5EF4-FFF2-40B4-BE49-F238E27FC236}">
              <a16:creationId xmlns:a16="http://schemas.microsoft.com/office/drawing/2014/main" id="{AF8C90AE-D0C3-4911-9497-364C338047E0}"/>
            </a:ext>
          </a:extLst>
        </xdr:cNvPr>
        <xdr:cNvSpPr/>
      </xdr:nvSpPr>
      <xdr:spPr>
        <a:xfrm>
          <a:off x="14541500" y="95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144018</xdr:rowOff>
    </xdr:from>
    <xdr:to>
      <xdr:col>81</xdr:col>
      <xdr:colOff>50800</xdr:colOff>
      <xdr:row>56</xdr:row>
      <xdr:rowOff>6858</xdr:rowOff>
    </xdr:to>
    <xdr:cxnSp macro="">
      <xdr:nvCxnSpPr>
        <xdr:cNvPr id="489" name="直線コネクタ 488">
          <a:extLst>
            <a:ext uri="{FF2B5EF4-FFF2-40B4-BE49-F238E27FC236}">
              <a16:creationId xmlns:a16="http://schemas.microsoft.com/office/drawing/2014/main" id="{CF233DF1-B950-4084-AB0D-D95639F25091}"/>
            </a:ext>
          </a:extLst>
        </xdr:cNvPr>
        <xdr:cNvCxnSpPr/>
      </xdr:nvCxnSpPr>
      <xdr:spPr>
        <a:xfrm flipV="1">
          <a:off x="14592300" y="957376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90" name="n_1aveValue【学校施設】&#10;有形固定資産減価償却率">
          <a:extLst>
            <a:ext uri="{FF2B5EF4-FFF2-40B4-BE49-F238E27FC236}">
              <a16:creationId xmlns:a16="http://schemas.microsoft.com/office/drawing/2014/main" id="{98B036E1-4DF0-4C36-814A-21DA1AF4A7E3}"/>
            </a:ext>
          </a:extLst>
        </xdr:cNvPr>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91" name="n_2aveValue【学校施設】&#10;有形固定資産減価償却率">
          <a:extLst>
            <a:ext uri="{FF2B5EF4-FFF2-40B4-BE49-F238E27FC236}">
              <a16:creationId xmlns:a16="http://schemas.microsoft.com/office/drawing/2014/main" id="{96EFBCD2-7C44-4FCA-BB29-DDF475A5CA4A}"/>
            </a:ext>
          </a:extLst>
        </xdr:cNvPr>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92" name="n_3aveValue【学校施設】&#10;有形固定資産減価償却率">
          <a:extLst>
            <a:ext uri="{FF2B5EF4-FFF2-40B4-BE49-F238E27FC236}">
              <a16:creationId xmlns:a16="http://schemas.microsoft.com/office/drawing/2014/main" id="{00F6E87C-0613-4312-BE13-E0C9C350E6B6}"/>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39895</xdr:rowOff>
    </xdr:from>
    <xdr:ext cx="405111" cy="259045"/>
    <xdr:sp macro="" textlink="">
      <xdr:nvSpPr>
        <xdr:cNvPr id="493" name="n_1mainValue【学校施設】&#10;有形固定資産減価償却率">
          <a:extLst>
            <a:ext uri="{FF2B5EF4-FFF2-40B4-BE49-F238E27FC236}">
              <a16:creationId xmlns:a16="http://schemas.microsoft.com/office/drawing/2014/main" id="{0892084D-2B66-4F11-90A4-678465217ED6}"/>
            </a:ext>
          </a:extLst>
        </xdr:cNvPr>
        <xdr:cNvSpPr txBox="1"/>
      </xdr:nvSpPr>
      <xdr:spPr>
        <a:xfrm>
          <a:off x="15266044" y="929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74185</xdr:rowOff>
    </xdr:from>
    <xdr:ext cx="405111" cy="259045"/>
    <xdr:sp macro="" textlink="">
      <xdr:nvSpPr>
        <xdr:cNvPr id="494" name="n_2mainValue【学校施設】&#10;有形固定資産減価償却率">
          <a:extLst>
            <a:ext uri="{FF2B5EF4-FFF2-40B4-BE49-F238E27FC236}">
              <a16:creationId xmlns:a16="http://schemas.microsoft.com/office/drawing/2014/main" id="{28955B6B-5DCA-4FAD-85F0-560D29EE1138}"/>
            </a:ext>
          </a:extLst>
        </xdr:cNvPr>
        <xdr:cNvSpPr txBox="1"/>
      </xdr:nvSpPr>
      <xdr:spPr>
        <a:xfrm>
          <a:off x="14389744" y="933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0AD84EB7-4E75-4654-AF3E-F9EC8DAE05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332B5F10-E886-470E-8C42-45CCA229EBA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C2B3F24B-7EBC-44DF-BECB-557B39AFA31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A1F7375A-1236-4AA8-BC95-58EE34A96A6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CCB04F65-56FF-46EF-930F-E394845C8C8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8EC80E66-AA88-4DBA-82AB-FAAB676442D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50EF3F43-F47E-4B30-AC46-CD1447B9916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C793E2D6-E60B-4551-B7BA-DE04D0BFCE5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E47F73E9-D809-49C9-B43C-BF753E087A1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AD4FA167-4D71-4DD9-8644-5642D2E1367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a:extLst>
            <a:ext uri="{FF2B5EF4-FFF2-40B4-BE49-F238E27FC236}">
              <a16:creationId xmlns:a16="http://schemas.microsoft.com/office/drawing/2014/main" id="{27022601-8925-4871-ABD4-D2C6E8BFD80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a:extLst>
            <a:ext uri="{FF2B5EF4-FFF2-40B4-BE49-F238E27FC236}">
              <a16:creationId xmlns:a16="http://schemas.microsoft.com/office/drawing/2014/main" id="{FDE21BBA-CB23-40BA-A5CA-41F9AEAB4D1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a:extLst>
            <a:ext uri="{FF2B5EF4-FFF2-40B4-BE49-F238E27FC236}">
              <a16:creationId xmlns:a16="http://schemas.microsoft.com/office/drawing/2014/main" id="{77ED3597-D10A-4B8A-93CF-C313E2F8D29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a:extLst>
            <a:ext uri="{FF2B5EF4-FFF2-40B4-BE49-F238E27FC236}">
              <a16:creationId xmlns:a16="http://schemas.microsoft.com/office/drawing/2014/main" id="{A7B5F615-A209-434A-B0F7-1DB2B164A4B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a:extLst>
            <a:ext uri="{FF2B5EF4-FFF2-40B4-BE49-F238E27FC236}">
              <a16:creationId xmlns:a16="http://schemas.microsoft.com/office/drawing/2014/main" id="{E35E386F-E848-4DAF-BF79-FEC91C07F05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a:extLst>
            <a:ext uri="{FF2B5EF4-FFF2-40B4-BE49-F238E27FC236}">
              <a16:creationId xmlns:a16="http://schemas.microsoft.com/office/drawing/2014/main" id="{613D7BA0-0926-4924-A069-07DBC60DD65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a:extLst>
            <a:ext uri="{FF2B5EF4-FFF2-40B4-BE49-F238E27FC236}">
              <a16:creationId xmlns:a16="http://schemas.microsoft.com/office/drawing/2014/main" id="{7164854D-3107-4AD3-B63A-523E3C793D2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a:extLst>
            <a:ext uri="{FF2B5EF4-FFF2-40B4-BE49-F238E27FC236}">
              <a16:creationId xmlns:a16="http://schemas.microsoft.com/office/drawing/2014/main" id="{48C8AAB8-74CF-46CD-84F4-8F91B69D17E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a:extLst>
            <a:ext uri="{FF2B5EF4-FFF2-40B4-BE49-F238E27FC236}">
              <a16:creationId xmlns:a16="http://schemas.microsoft.com/office/drawing/2014/main" id="{9BDF687E-1395-4C1C-A7F8-35AE57809C3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a:extLst>
            <a:ext uri="{FF2B5EF4-FFF2-40B4-BE49-F238E27FC236}">
              <a16:creationId xmlns:a16="http://schemas.microsoft.com/office/drawing/2014/main" id="{769970B9-304F-45F1-8E45-29468BC77D7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a:extLst>
            <a:ext uri="{FF2B5EF4-FFF2-40B4-BE49-F238E27FC236}">
              <a16:creationId xmlns:a16="http://schemas.microsoft.com/office/drawing/2014/main" id="{83216AF0-783D-4201-9D94-79A1BA03017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id="{97C58470-4EB3-4527-90DA-A1EB687C38D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a:extLst>
            <a:ext uri="{FF2B5EF4-FFF2-40B4-BE49-F238E27FC236}">
              <a16:creationId xmlns:a16="http://schemas.microsoft.com/office/drawing/2014/main" id="{4AFC22B4-5CE8-4ABB-9058-9CE29734A57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18" name="直線コネクタ 517">
          <a:extLst>
            <a:ext uri="{FF2B5EF4-FFF2-40B4-BE49-F238E27FC236}">
              <a16:creationId xmlns:a16="http://schemas.microsoft.com/office/drawing/2014/main" id="{6EACC01B-61D8-4155-873B-FCD794D873EF}"/>
            </a:ext>
          </a:extLst>
        </xdr:cNvPr>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19" name="【学校施設】&#10;一人当たり面積最小値テキスト">
          <a:extLst>
            <a:ext uri="{FF2B5EF4-FFF2-40B4-BE49-F238E27FC236}">
              <a16:creationId xmlns:a16="http://schemas.microsoft.com/office/drawing/2014/main" id="{5B5D96C9-296D-4710-9302-B293A6E74955}"/>
            </a:ext>
          </a:extLst>
        </xdr:cNvPr>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20" name="直線コネクタ 519">
          <a:extLst>
            <a:ext uri="{FF2B5EF4-FFF2-40B4-BE49-F238E27FC236}">
              <a16:creationId xmlns:a16="http://schemas.microsoft.com/office/drawing/2014/main" id="{8424248A-5192-45DA-844B-F07D8536493D}"/>
            </a:ext>
          </a:extLst>
        </xdr:cNvPr>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21" name="【学校施設】&#10;一人当たり面積最大値テキスト">
          <a:extLst>
            <a:ext uri="{FF2B5EF4-FFF2-40B4-BE49-F238E27FC236}">
              <a16:creationId xmlns:a16="http://schemas.microsoft.com/office/drawing/2014/main" id="{B23A3ACC-5D88-4B96-88BC-FCE5336D7B44}"/>
            </a:ext>
          </a:extLst>
        </xdr:cNvPr>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22" name="直線コネクタ 521">
          <a:extLst>
            <a:ext uri="{FF2B5EF4-FFF2-40B4-BE49-F238E27FC236}">
              <a16:creationId xmlns:a16="http://schemas.microsoft.com/office/drawing/2014/main" id="{14ACC6FC-6BD8-4199-AACB-F004EEEEF0CB}"/>
            </a:ext>
          </a:extLst>
        </xdr:cNvPr>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23" name="【学校施設】&#10;一人当たり面積平均値テキスト">
          <a:extLst>
            <a:ext uri="{FF2B5EF4-FFF2-40B4-BE49-F238E27FC236}">
              <a16:creationId xmlns:a16="http://schemas.microsoft.com/office/drawing/2014/main" id="{22DF0175-ED43-497C-9CF6-1798CE497779}"/>
            </a:ext>
          </a:extLst>
        </xdr:cNvPr>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24" name="フローチャート: 判断 523">
          <a:extLst>
            <a:ext uri="{FF2B5EF4-FFF2-40B4-BE49-F238E27FC236}">
              <a16:creationId xmlns:a16="http://schemas.microsoft.com/office/drawing/2014/main" id="{B62FD4D9-F458-4FA7-8DB6-6B28D8A8C855}"/>
            </a:ext>
          </a:extLst>
        </xdr:cNvPr>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25" name="フローチャート: 判断 524">
          <a:extLst>
            <a:ext uri="{FF2B5EF4-FFF2-40B4-BE49-F238E27FC236}">
              <a16:creationId xmlns:a16="http://schemas.microsoft.com/office/drawing/2014/main" id="{7DE706A8-FE00-42DE-9AF4-2FB7913506E5}"/>
            </a:ext>
          </a:extLst>
        </xdr:cNvPr>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26" name="フローチャート: 判断 525">
          <a:extLst>
            <a:ext uri="{FF2B5EF4-FFF2-40B4-BE49-F238E27FC236}">
              <a16:creationId xmlns:a16="http://schemas.microsoft.com/office/drawing/2014/main" id="{5FAD3798-4B28-4553-9AB9-87D25976190B}"/>
            </a:ext>
          </a:extLst>
        </xdr:cNvPr>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27" name="フローチャート: 判断 526">
          <a:extLst>
            <a:ext uri="{FF2B5EF4-FFF2-40B4-BE49-F238E27FC236}">
              <a16:creationId xmlns:a16="http://schemas.microsoft.com/office/drawing/2014/main" id="{FBE4D1DE-290D-4529-A33E-60DB9C53092A}"/>
            </a:ext>
          </a:extLst>
        </xdr:cNvPr>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12676F45-ADE6-42C1-8904-9C0362F5A3C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3782CD4C-C924-492D-A022-A2533215750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1719C1EA-249A-4804-93C9-4D834B1B11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F79F8D12-61DB-482B-8874-FD4F14E7DCE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47F87994-2C81-4D80-AFEE-8687B764067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142748</xdr:rowOff>
    </xdr:from>
    <xdr:to>
      <xdr:col>116</xdr:col>
      <xdr:colOff>114300</xdr:colOff>
      <xdr:row>60</xdr:row>
      <xdr:rowOff>72898</xdr:rowOff>
    </xdr:to>
    <xdr:sp macro="" textlink="">
      <xdr:nvSpPr>
        <xdr:cNvPr id="533" name="楕円 532">
          <a:extLst>
            <a:ext uri="{FF2B5EF4-FFF2-40B4-BE49-F238E27FC236}">
              <a16:creationId xmlns:a16="http://schemas.microsoft.com/office/drawing/2014/main" id="{71B9B773-D04E-46D8-A1BA-5A13CC2CA827}"/>
            </a:ext>
          </a:extLst>
        </xdr:cNvPr>
        <xdr:cNvSpPr/>
      </xdr:nvSpPr>
      <xdr:spPr>
        <a:xfrm>
          <a:off x="22110700" y="102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165625</xdr:rowOff>
    </xdr:from>
    <xdr:ext cx="469744" cy="259045"/>
    <xdr:sp macro="" textlink="">
      <xdr:nvSpPr>
        <xdr:cNvPr id="534" name="【学校施設】&#10;一人当たり面積該当値テキスト">
          <a:extLst>
            <a:ext uri="{FF2B5EF4-FFF2-40B4-BE49-F238E27FC236}">
              <a16:creationId xmlns:a16="http://schemas.microsoft.com/office/drawing/2014/main" id="{57079B08-FEC3-46FE-8078-3333E6433D87}"/>
            </a:ext>
          </a:extLst>
        </xdr:cNvPr>
        <xdr:cNvSpPr txBox="1"/>
      </xdr:nvSpPr>
      <xdr:spPr>
        <a:xfrm>
          <a:off x="22199600"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152273</xdr:rowOff>
    </xdr:from>
    <xdr:to>
      <xdr:col>112</xdr:col>
      <xdr:colOff>38100</xdr:colOff>
      <xdr:row>60</xdr:row>
      <xdr:rowOff>82423</xdr:rowOff>
    </xdr:to>
    <xdr:sp macro="" textlink="">
      <xdr:nvSpPr>
        <xdr:cNvPr id="535" name="楕円 534">
          <a:extLst>
            <a:ext uri="{FF2B5EF4-FFF2-40B4-BE49-F238E27FC236}">
              <a16:creationId xmlns:a16="http://schemas.microsoft.com/office/drawing/2014/main" id="{37272A1F-AA9A-4372-98E2-AC848E4FA142}"/>
            </a:ext>
          </a:extLst>
        </xdr:cNvPr>
        <xdr:cNvSpPr/>
      </xdr:nvSpPr>
      <xdr:spPr>
        <a:xfrm>
          <a:off x="21272500" y="102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22098</xdr:rowOff>
    </xdr:from>
    <xdr:to>
      <xdr:col>116</xdr:col>
      <xdr:colOff>63500</xdr:colOff>
      <xdr:row>60</xdr:row>
      <xdr:rowOff>31623</xdr:rowOff>
    </xdr:to>
    <xdr:cxnSp macro="">
      <xdr:nvCxnSpPr>
        <xdr:cNvPr id="536" name="直線コネクタ 535">
          <a:extLst>
            <a:ext uri="{FF2B5EF4-FFF2-40B4-BE49-F238E27FC236}">
              <a16:creationId xmlns:a16="http://schemas.microsoft.com/office/drawing/2014/main" id="{28FBECFD-6A1E-4E04-9C8B-638E4B524BDE}"/>
            </a:ext>
          </a:extLst>
        </xdr:cNvPr>
        <xdr:cNvCxnSpPr/>
      </xdr:nvCxnSpPr>
      <xdr:spPr>
        <a:xfrm flipV="1">
          <a:off x="21323300" y="10309098"/>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162941</xdr:rowOff>
    </xdr:from>
    <xdr:to>
      <xdr:col>107</xdr:col>
      <xdr:colOff>101600</xdr:colOff>
      <xdr:row>60</xdr:row>
      <xdr:rowOff>93091</xdr:rowOff>
    </xdr:to>
    <xdr:sp macro="" textlink="">
      <xdr:nvSpPr>
        <xdr:cNvPr id="537" name="楕円 536">
          <a:extLst>
            <a:ext uri="{FF2B5EF4-FFF2-40B4-BE49-F238E27FC236}">
              <a16:creationId xmlns:a16="http://schemas.microsoft.com/office/drawing/2014/main" id="{D9E637AE-41CD-4346-B292-77B570A55AF3}"/>
            </a:ext>
          </a:extLst>
        </xdr:cNvPr>
        <xdr:cNvSpPr/>
      </xdr:nvSpPr>
      <xdr:spPr>
        <a:xfrm>
          <a:off x="203835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31623</xdr:rowOff>
    </xdr:from>
    <xdr:to>
      <xdr:col>111</xdr:col>
      <xdr:colOff>177800</xdr:colOff>
      <xdr:row>60</xdr:row>
      <xdr:rowOff>42291</xdr:rowOff>
    </xdr:to>
    <xdr:cxnSp macro="">
      <xdr:nvCxnSpPr>
        <xdr:cNvPr id="538" name="直線コネクタ 537">
          <a:extLst>
            <a:ext uri="{FF2B5EF4-FFF2-40B4-BE49-F238E27FC236}">
              <a16:creationId xmlns:a16="http://schemas.microsoft.com/office/drawing/2014/main" id="{70ED3C95-84D4-4A7B-B641-07ED25475023}"/>
            </a:ext>
          </a:extLst>
        </xdr:cNvPr>
        <xdr:cNvCxnSpPr/>
      </xdr:nvCxnSpPr>
      <xdr:spPr>
        <a:xfrm flipV="1">
          <a:off x="20434300" y="1031862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539" name="n_1aveValue【学校施設】&#10;一人当たり面積">
          <a:extLst>
            <a:ext uri="{FF2B5EF4-FFF2-40B4-BE49-F238E27FC236}">
              <a16:creationId xmlns:a16="http://schemas.microsoft.com/office/drawing/2014/main" id="{6B55EFED-557C-4E27-95A4-C73FD0DAE628}"/>
            </a:ext>
          </a:extLst>
        </xdr:cNvPr>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540" name="n_2aveValue【学校施設】&#10;一人当たり面積">
          <a:extLst>
            <a:ext uri="{FF2B5EF4-FFF2-40B4-BE49-F238E27FC236}">
              <a16:creationId xmlns:a16="http://schemas.microsoft.com/office/drawing/2014/main" id="{D49655C6-ECCB-4B69-B29F-091479284BEC}"/>
            </a:ext>
          </a:extLst>
        </xdr:cNvPr>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41" name="n_3aveValue【学校施設】&#10;一人当たり面積">
          <a:extLst>
            <a:ext uri="{FF2B5EF4-FFF2-40B4-BE49-F238E27FC236}">
              <a16:creationId xmlns:a16="http://schemas.microsoft.com/office/drawing/2014/main" id="{208224BD-80B0-435D-87FA-4A8A4AA413FF}"/>
            </a:ext>
          </a:extLst>
        </xdr:cNvPr>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98950</xdr:rowOff>
    </xdr:from>
    <xdr:ext cx="469744" cy="259045"/>
    <xdr:sp macro="" textlink="">
      <xdr:nvSpPr>
        <xdr:cNvPr id="542" name="n_1mainValue【学校施設】&#10;一人当たり面積">
          <a:extLst>
            <a:ext uri="{FF2B5EF4-FFF2-40B4-BE49-F238E27FC236}">
              <a16:creationId xmlns:a16="http://schemas.microsoft.com/office/drawing/2014/main" id="{83D455BC-BEB4-4E52-8440-C1816756ADC1}"/>
            </a:ext>
          </a:extLst>
        </xdr:cNvPr>
        <xdr:cNvSpPr txBox="1"/>
      </xdr:nvSpPr>
      <xdr:spPr>
        <a:xfrm>
          <a:off x="21075727" y="1004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109618</xdr:rowOff>
    </xdr:from>
    <xdr:ext cx="469744" cy="259045"/>
    <xdr:sp macro="" textlink="">
      <xdr:nvSpPr>
        <xdr:cNvPr id="543" name="n_2mainValue【学校施設】&#10;一人当たり面積">
          <a:extLst>
            <a:ext uri="{FF2B5EF4-FFF2-40B4-BE49-F238E27FC236}">
              <a16:creationId xmlns:a16="http://schemas.microsoft.com/office/drawing/2014/main" id="{FF236958-BD0E-4EAD-AF3B-358A42079ECC}"/>
            </a:ext>
          </a:extLst>
        </xdr:cNvPr>
        <xdr:cNvSpPr txBox="1"/>
      </xdr:nvSpPr>
      <xdr:spPr>
        <a:xfrm>
          <a:off x="20199427" y="1005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a:extLst>
            <a:ext uri="{FF2B5EF4-FFF2-40B4-BE49-F238E27FC236}">
              <a16:creationId xmlns:a16="http://schemas.microsoft.com/office/drawing/2014/main" id="{D33A6330-A793-44F5-BC3B-ABB9D04F005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a:extLst>
            <a:ext uri="{FF2B5EF4-FFF2-40B4-BE49-F238E27FC236}">
              <a16:creationId xmlns:a16="http://schemas.microsoft.com/office/drawing/2014/main" id="{8C7A20D6-63AB-4A03-9135-D7D671D11C7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a:extLst>
            <a:ext uri="{FF2B5EF4-FFF2-40B4-BE49-F238E27FC236}">
              <a16:creationId xmlns:a16="http://schemas.microsoft.com/office/drawing/2014/main" id="{D51469C6-C642-49D8-89C0-40775DA9DE0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a:extLst>
            <a:ext uri="{FF2B5EF4-FFF2-40B4-BE49-F238E27FC236}">
              <a16:creationId xmlns:a16="http://schemas.microsoft.com/office/drawing/2014/main" id="{DF837E8E-C3AB-442B-BA3A-7AC35963A5F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a:extLst>
            <a:ext uri="{FF2B5EF4-FFF2-40B4-BE49-F238E27FC236}">
              <a16:creationId xmlns:a16="http://schemas.microsoft.com/office/drawing/2014/main" id="{22537B17-76B9-4687-8069-FDE51420C1E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a:extLst>
            <a:ext uri="{FF2B5EF4-FFF2-40B4-BE49-F238E27FC236}">
              <a16:creationId xmlns:a16="http://schemas.microsoft.com/office/drawing/2014/main" id="{79836DD9-CFEF-4EAD-AC80-455F0C89DAC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a:extLst>
            <a:ext uri="{FF2B5EF4-FFF2-40B4-BE49-F238E27FC236}">
              <a16:creationId xmlns:a16="http://schemas.microsoft.com/office/drawing/2014/main" id="{4D44C1C2-50F7-4966-8399-B2D8EA7D4DF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a:extLst>
            <a:ext uri="{FF2B5EF4-FFF2-40B4-BE49-F238E27FC236}">
              <a16:creationId xmlns:a16="http://schemas.microsoft.com/office/drawing/2014/main" id="{A720CBC0-04D4-45A1-9DAA-8831A3C93BC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a:extLst>
            <a:ext uri="{FF2B5EF4-FFF2-40B4-BE49-F238E27FC236}">
              <a16:creationId xmlns:a16="http://schemas.microsoft.com/office/drawing/2014/main" id="{0421A598-9070-4919-9C86-BC9AC84F0E2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a:extLst>
            <a:ext uri="{FF2B5EF4-FFF2-40B4-BE49-F238E27FC236}">
              <a16:creationId xmlns:a16="http://schemas.microsoft.com/office/drawing/2014/main" id="{A0DA39B8-0A61-4DBF-B7C7-268C562D546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4" name="テキスト ボックス 553">
          <a:extLst>
            <a:ext uri="{FF2B5EF4-FFF2-40B4-BE49-F238E27FC236}">
              <a16:creationId xmlns:a16="http://schemas.microsoft.com/office/drawing/2014/main" id="{346236C5-CD62-499C-B369-7020E2D33D3C}"/>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5" name="直線コネクタ 554">
          <a:extLst>
            <a:ext uri="{FF2B5EF4-FFF2-40B4-BE49-F238E27FC236}">
              <a16:creationId xmlns:a16="http://schemas.microsoft.com/office/drawing/2014/main" id="{92E0E6BE-C129-4BD1-A7D6-431F8D34B70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6" name="テキスト ボックス 555">
          <a:extLst>
            <a:ext uri="{FF2B5EF4-FFF2-40B4-BE49-F238E27FC236}">
              <a16:creationId xmlns:a16="http://schemas.microsoft.com/office/drawing/2014/main" id="{E0650015-99C0-48F1-8C27-B0330B7B2596}"/>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7" name="直線コネクタ 556">
          <a:extLst>
            <a:ext uri="{FF2B5EF4-FFF2-40B4-BE49-F238E27FC236}">
              <a16:creationId xmlns:a16="http://schemas.microsoft.com/office/drawing/2014/main" id="{4F6B9C6D-DC55-4D1C-893C-2B604FB42B2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8" name="テキスト ボックス 557">
          <a:extLst>
            <a:ext uri="{FF2B5EF4-FFF2-40B4-BE49-F238E27FC236}">
              <a16:creationId xmlns:a16="http://schemas.microsoft.com/office/drawing/2014/main" id="{DCDD9DE1-296A-47CD-AA62-542F1CDE19B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9" name="直線コネクタ 558">
          <a:extLst>
            <a:ext uri="{FF2B5EF4-FFF2-40B4-BE49-F238E27FC236}">
              <a16:creationId xmlns:a16="http://schemas.microsoft.com/office/drawing/2014/main" id="{2F24247C-22AE-430E-A27C-6F84AF7EB99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0" name="テキスト ボックス 559">
          <a:extLst>
            <a:ext uri="{FF2B5EF4-FFF2-40B4-BE49-F238E27FC236}">
              <a16:creationId xmlns:a16="http://schemas.microsoft.com/office/drawing/2014/main" id="{7E2AF043-06C4-48CA-87A1-5D61B7DAFBE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1" name="直線コネクタ 560">
          <a:extLst>
            <a:ext uri="{FF2B5EF4-FFF2-40B4-BE49-F238E27FC236}">
              <a16:creationId xmlns:a16="http://schemas.microsoft.com/office/drawing/2014/main" id="{4C60FEBB-B065-4C0D-86EB-431F3BC27A9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2" name="テキスト ボックス 561">
          <a:extLst>
            <a:ext uri="{FF2B5EF4-FFF2-40B4-BE49-F238E27FC236}">
              <a16:creationId xmlns:a16="http://schemas.microsoft.com/office/drawing/2014/main" id="{636F834C-811B-4858-9227-D621E1C68DC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3" name="直線コネクタ 562">
          <a:extLst>
            <a:ext uri="{FF2B5EF4-FFF2-40B4-BE49-F238E27FC236}">
              <a16:creationId xmlns:a16="http://schemas.microsoft.com/office/drawing/2014/main" id="{0DADFB01-91A4-416D-8679-D83D1E05F87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4" name="テキスト ボックス 563">
          <a:extLst>
            <a:ext uri="{FF2B5EF4-FFF2-40B4-BE49-F238E27FC236}">
              <a16:creationId xmlns:a16="http://schemas.microsoft.com/office/drawing/2014/main" id="{65E58CC1-9506-47EA-8B19-82285A13C888}"/>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a:extLst>
            <a:ext uri="{FF2B5EF4-FFF2-40B4-BE49-F238E27FC236}">
              <a16:creationId xmlns:a16="http://schemas.microsoft.com/office/drawing/2014/main" id="{1B4527A9-5A93-4E9C-A281-E07B938C610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a:extLst>
            <a:ext uri="{FF2B5EF4-FFF2-40B4-BE49-F238E27FC236}">
              <a16:creationId xmlns:a16="http://schemas.microsoft.com/office/drawing/2014/main" id="{91779AC2-37CE-48AC-B7DF-C1B30D5A7AD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児童館】&#10;有形固定資産減価償却率グラフ枠">
          <a:extLst>
            <a:ext uri="{FF2B5EF4-FFF2-40B4-BE49-F238E27FC236}">
              <a16:creationId xmlns:a16="http://schemas.microsoft.com/office/drawing/2014/main" id="{946B7783-DDD7-446E-A3B4-4EA0B000FDB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68" name="直線コネクタ 567">
          <a:extLst>
            <a:ext uri="{FF2B5EF4-FFF2-40B4-BE49-F238E27FC236}">
              <a16:creationId xmlns:a16="http://schemas.microsoft.com/office/drawing/2014/main" id="{7A00423C-20E5-45A5-B27D-8ECFDABBDC35}"/>
            </a:ext>
          </a:extLst>
        </xdr:cNvPr>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69" name="【児童館】&#10;有形固定資産減価償却率最小値テキスト">
          <a:extLst>
            <a:ext uri="{FF2B5EF4-FFF2-40B4-BE49-F238E27FC236}">
              <a16:creationId xmlns:a16="http://schemas.microsoft.com/office/drawing/2014/main" id="{DE654542-6083-49F5-8826-493180CC5629}"/>
            </a:ext>
          </a:extLst>
        </xdr:cNvPr>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70" name="直線コネクタ 569">
          <a:extLst>
            <a:ext uri="{FF2B5EF4-FFF2-40B4-BE49-F238E27FC236}">
              <a16:creationId xmlns:a16="http://schemas.microsoft.com/office/drawing/2014/main" id="{A8B35520-D25F-457E-9F7C-713A10C1FCA0}"/>
            </a:ext>
          </a:extLst>
        </xdr:cNvPr>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1" name="【児童館】&#10;有形固定資産減価償却率最大値テキスト">
          <a:extLst>
            <a:ext uri="{FF2B5EF4-FFF2-40B4-BE49-F238E27FC236}">
              <a16:creationId xmlns:a16="http://schemas.microsoft.com/office/drawing/2014/main" id="{0241FAD2-D68E-4598-90F5-F058E90F3C21}"/>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2" name="直線コネクタ 571">
          <a:extLst>
            <a:ext uri="{FF2B5EF4-FFF2-40B4-BE49-F238E27FC236}">
              <a16:creationId xmlns:a16="http://schemas.microsoft.com/office/drawing/2014/main" id="{5FB3DFF8-4FC7-4E57-979D-CCC8C387BFEA}"/>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573" name="【児童館】&#10;有形固定資産減価償却率平均値テキスト">
          <a:extLst>
            <a:ext uri="{FF2B5EF4-FFF2-40B4-BE49-F238E27FC236}">
              <a16:creationId xmlns:a16="http://schemas.microsoft.com/office/drawing/2014/main" id="{5A6DA8B6-BC8D-4A2A-BB44-735C10807D6A}"/>
            </a:ext>
          </a:extLst>
        </xdr:cNvPr>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74" name="フローチャート: 判断 573">
          <a:extLst>
            <a:ext uri="{FF2B5EF4-FFF2-40B4-BE49-F238E27FC236}">
              <a16:creationId xmlns:a16="http://schemas.microsoft.com/office/drawing/2014/main" id="{8AB8F102-03A9-419C-9487-47331785025F}"/>
            </a:ext>
          </a:extLst>
        </xdr:cNvPr>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575" name="フローチャート: 判断 574">
          <a:extLst>
            <a:ext uri="{FF2B5EF4-FFF2-40B4-BE49-F238E27FC236}">
              <a16:creationId xmlns:a16="http://schemas.microsoft.com/office/drawing/2014/main" id="{3B5F8A4E-72DD-4964-9E0D-65669115A105}"/>
            </a:ext>
          </a:extLst>
        </xdr:cNvPr>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76" name="フローチャート: 判断 575">
          <a:extLst>
            <a:ext uri="{FF2B5EF4-FFF2-40B4-BE49-F238E27FC236}">
              <a16:creationId xmlns:a16="http://schemas.microsoft.com/office/drawing/2014/main" id="{7988A85B-9B44-41BE-8CE8-21245F3E96D3}"/>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577" name="フローチャート: 判断 576">
          <a:extLst>
            <a:ext uri="{FF2B5EF4-FFF2-40B4-BE49-F238E27FC236}">
              <a16:creationId xmlns:a16="http://schemas.microsoft.com/office/drawing/2014/main" id="{E2ED8AC4-68B9-49C3-A42D-7466F5BB1976}"/>
            </a:ext>
          </a:extLst>
        </xdr:cNvPr>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C281F49F-1816-49E3-A000-859F6A796BF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7F335480-C53D-4471-B7DE-57ECCD13F27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1852D821-14E4-464D-BA69-15C044A6CB2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EEA1BD5D-A654-41EE-914A-5A7B7F9EF10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4635B318-2398-4DB1-AA9F-3AC9C36A1C4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83" name="楕円 582">
          <a:extLst>
            <a:ext uri="{FF2B5EF4-FFF2-40B4-BE49-F238E27FC236}">
              <a16:creationId xmlns:a16="http://schemas.microsoft.com/office/drawing/2014/main" id="{D250E125-F1DC-474D-8AA8-EA88E07A001B}"/>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84" name="【児童館】&#10;有形固定資産減価償却率該当値テキスト">
          <a:extLst>
            <a:ext uri="{FF2B5EF4-FFF2-40B4-BE49-F238E27FC236}">
              <a16:creationId xmlns:a16="http://schemas.microsoft.com/office/drawing/2014/main" id="{3F6F3EF8-BEAF-4983-9243-24E96CA9AC7C}"/>
            </a:ext>
          </a:extLst>
        </xdr:cNvPr>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85" name="楕円 584">
          <a:extLst>
            <a:ext uri="{FF2B5EF4-FFF2-40B4-BE49-F238E27FC236}">
              <a16:creationId xmlns:a16="http://schemas.microsoft.com/office/drawing/2014/main" id="{BF38684D-BA69-426E-B680-43B8804719B7}"/>
            </a:ext>
          </a:extLst>
        </xdr:cNvPr>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86" name="直線コネクタ 585">
          <a:extLst>
            <a:ext uri="{FF2B5EF4-FFF2-40B4-BE49-F238E27FC236}">
              <a16:creationId xmlns:a16="http://schemas.microsoft.com/office/drawing/2014/main" id="{D29458A3-2C15-42DD-8837-3C890220C4EF}"/>
            </a:ext>
          </a:extLst>
        </xdr:cNvPr>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587" name="楕円 586">
          <a:extLst>
            <a:ext uri="{FF2B5EF4-FFF2-40B4-BE49-F238E27FC236}">
              <a16:creationId xmlns:a16="http://schemas.microsoft.com/office/drawing/2014/main" id="{33FDE5D0-EF6E-491E-88A8-184A1BD00B16}"/>
            </a:ext>
          </a:extLst>
        </xdr:cNvPr>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88" name="直線コネクタ 587">
          <a:extLst>
            <a:ext uri="{FF2B5EF4-FFF2-40B4-BE49-F238E27FC236}">
              <a16:creationId xmlns:a16="http://schemas.microsoft.com/office/drawing/2014/main" id="{7DE88E07-7730-4D14-B047-1C7C42236DD4}"/>
            </a:ext>
          </a:extLst>
        </xdr:cNvPr>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589" name="n_1aveValue【児童館】&#10;有形固定資産減価償却率">
          <a:extLst>
            <a:ext uri="{FF2B5EF4-FFF2-40B4-BE49-F238E27FC236}">
              <a16:creationId xmlns:a16="http://schemas.microsoft.com/office/drawing/2014/main" id="{82C36D0B-4592-45C2-8264-2424A1790052}"/>
            </a:ext>
          </a:extLst>
        </xdr:cNvPr>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590" name="n_2aveValue【児童館】&#10;有形固定資産減価償却率">
          <a:extLst>
            <a:ext uri="{FF2B5EF4-FFF2-40B4-BE49-F238E27FC236}">
              <a16:creationId xmlns:a16="http://schemas.microsoft.com/office/drawing/2014/main" id="{9B7F9609-58D5-41D1-AD85-4165C4517CD0}"/>
            </a:ext>
          </a:extLst>
        </xdr:cNvPr>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591" name="n_3aveValue【児童館】&#10;有形固定資産減価償却率">
          <a:extLst>
            <a:ext uri="{FF2B5EF4-FFF2-40B4-BE49-F238E27FC236}">
              <a16:creationId xmlns:a16="http://schemas.microsoft.com/office/drawing/2014/main" id="{B057A486-27AD-457D-AB24-9946A1381DC9}"/>
            </a:ext>
          </a:extLst>
        </xdr:cNvPr>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92" name="n_1mainValue【児童館】&#10;有形固定資産減価償却率">
          <a:extLst>
            <a:ext uri="{FF2B5EF4-FFF2-40B4-BE49-F238E27FC236}">
              <a16:creationId xmlns:a16="http://schemas.microsoft.com/office/drawing/2014/main" id="{35023332-EDC4-4063-B49B-DA82BF0D165F}"/>
            </a:ext>
          </a:extLst>
        </xdr:cNvPr>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93" name="n_2mainValue【児童館】&#10;有形固定資産減価償却率">
          <a:extLst>
            <a:ext uri="{FF2B5EF4-FFF2-40B4-BE49-F238E27FC236}">
              <a16:creationId xmlns:a16="http://schemas.microsoft.com/office/drawing/2014/main" id="{FD7804ED-0680-4623-9784-5576774CD7D6}"/>
            </a:ext>
          </a:extLst>
        </xdr:cNvPr>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a:extLst>
            <a:ext uri="{FF2B5EF4-FFF2-40B4-BE49-F238E27FC236}">
              <a16:creationId xmlns:a16="http://schemas.microsoft.com/office/drawing/2014/main" id="{819EDEEC-A2CC-45B8-9D5B-9118E1BF019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a:extLst>
            <a:ext uri="{FF2B5EF4-FFF2-40B4-BE49-F238E27FC236}">
              <a16:creationId xmlns:a16="http://schemas.microsoft.com/office/drawing/2014/main" id="{78CF4F74-DCEE-43FB-837D-AF008865B03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a:extLst>
            <a:ext uri="{FF2B5EF4-FFF2-40B4-BE49-F238E27FC236}">
              <a16:creationId xmlns:a16="http://schemas.microsoft.com/office/drawing/2014/main" id="{B55551CC-2751-4259-AB82-1BD582B39BA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a:extLst>
            <a:ext uri="{FF2B5EF4-FFF2-40B4-BE49-F238E27FC236}">
              <a16:creationId xmlns:a16="http://schemas.microsoft.com/office/drawing/2014/main" id="{D67ECB2C-8C83-490E-820D-8F773A5C818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a:extLst>
            <a:ext uri="{FF2B5EF4-FFF2-40B4-BE49-F238E27FC236}">
              <a16:creationId xmlns:a16="http://schemas.microsoft.com/office/drawing/2014/main" id="{3D78EC5D-6EB3-4B3F-B8BD-995B4DE7A29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a:extLst>
            <a:ext uri="{FF2B5EF4-FFF2-40B4-BE49-F238E27FC236}">
              <a16:creationId xmlns:a16="http://schemas.microsoft.com/office/drawing/2014/main" id="{1760E6AA-1D50-4E2E-87BB-D406E7F68EA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a:extLst>
            <a:ext uri="{FF2B5EF4-FFF2-40B4-BE49-F238E27FC236}">
              <a16:creationId xmlns:a16="http://schemas.microsoft.com/office/drawing/2014/main" id="{61CCD661-157C-4F98-97B2-44E3BA02F50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a:extLst>
            <a:ext uri="{FF2B5EF4-FFF2-40B4-BE49-F238E27FC236}">
              <a16:creationId xmlns:a16="http://schemas.microsoft.com/office/drawing/2014/main" id="{0EBBE44A-7B1D-494B-BB2E-D357D58D9C2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a:extLst>
            <a:ext uri="{FF2B5EF4-FFF2-40B4-BE49-F238E27FC236}">
              <a16:creationId xmlns:a16="http://schemas.microsoft.com/office/drawing/2014/main" id="{C37742BC-88B8-420E-8732-76F9647741F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a:extLst>
            <a:ext uri="{FF2B5EF4-FFF2-40B4-BE49-F238E27FC236}">
              <a16:creationId xmlns:a16="http://schemas.microsoft.com/office/drawing/2014/main" id="{56F63C9C-F0E2-4F8A-B954-81BFF9687F0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4" name="直線コネクタ 603">
          <a:extLst>
            <a:ext uri="{FF2B5EF4-FFF2-40B4-BE49-F238E27FC236}">
              <a16:creationId xmlns:a16="http://schemas.microsoft.com/office/drawing/2014/main" id="{B9FC1B68-2304-4028-AF88-6AA9F4A5F61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5" name="テキスト ボックス 604">
          <a:extLst>
            <a:ext uri="{FF2B5EF4-FFF2-40B4-BE49-F238E27FC236}">
              <a16:creationId xmlns:a16="http://schemas.microsoft.com/office/drawing/2014/main" id="{958520BB-A64E-4954-930A-9BC541620EB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6" name="直線コネクタ 605">
          <a:extLst>
            <a:ext uri="{FF2B5EF4-FFF2-40B4-BE49-F238E27FC236}">
              <a16:creationId xmlns:a16="http://schemas.microsoft.com/office/drawing/2014/main" id="{2DA67E87-AA1A-400B-8F4D-FC02BA4EB61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7" name="テキスト ボックス 606">
          <a:extLst>
            <a:ext uri="{FF2B5EF4-FFF2-40B4-BE49-F238E27FC236}">
              <a16:creationId xmlns:a16="http://schemas.microsoft.com/office/drawing/2014/main" id="{61A18688-0A03-4ACE-B36A-480098E98CA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8" name="直線コネクタ 607">
          <a:extLst>
            <a:ext uri="{FF2B5EF4-FFF2-40B4-BE49-F238E27FC236}">
              <a16:creationId xmlns:a16="http://schemas.microsoft.com/office/drawing/2014/main" id="{5D147C58-A49D-4EAF-89A7-E6BBBAF3A8D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9" name="テキスト ボックス 608">
          <a:extLst>
            <a:ext uri="{FF2B5EF4-FFF2-40B4-BE49-F238E27FC236}">
              <a16:creationId xmlns:a16="http://schemas.microsoft.com/office/drawing/2014/main" id="{5A141EC5-8EFF-4E73-8B45-B601ABD5CDA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0" name="直線コネクタ 609">
          <a:extLst>
            <a:ext uri="{FF2B5EF4-FFF2-40B4-BE49-F238E27FC236}">
              <a16:creationId xmlns:a16="http://schemas.microsoft.com/office/drawing/2014/main" id="{76F0611C-F417-4F1A-BC1C-67F1CBB9E49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1" name="テキスト ボックス 610">
          <a:extLst>
            <a:ext uri="{FF2B5EF4-FFF2-40B4-BE49-F238E27FC236}">
              <a16:creationId xmlns:a16="http://schemas.microsoft.com/office/drawing/2014/main" id="{AD21BFDA-C176-41F1-AB13-4B3E8C1DE1E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a:extLst>
            <a:ext uri="{FF2B5EF4-FFF2-40B4-BE49-F238E27FC236}">
              <a16:creationId xmlns:a16="http://schemas.microsoft.com/office/drawing/2014/main" id="{4C43BC69-4BFF-4EB7-95E4-0886D2EEE9D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a:extLst>
            <a:ext uri="{FF2B5EF4-FFF2-40B4-BE49-F238E27FC236}">
              <a16:creationId xmlns:a16="http://schemas.microsoft.com/office/drawing/2014/main" id="{56F57690-9B1A-49E7-B772-E4A4DC4AF0E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a:extLst>
            <a:ext uri="{FF2B5EF4-FFF2-40B4-BE49-F238E27FC236}">
              <a16:creationId xmlns:a16="http://schemas.microsoft.com/office/drawing/2014/main" id="{C86D2C1B-5EFA-479F-8EA3-0585397645B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15" name="直線コネクタ 614">
          <a:extLst>
            <a:ext uri="{FF2B5EF4-FFF2-40B4-BE49-F238E27FC236}">
              <a16:creationId xmlns:a16="http://schemas.microsoft.com/office/drawing/2014/main" id="{E0430B24-28E1-4D93-836A-78983C7CE4A0}"/>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16" name="【児童館】&#10;一人当たり面積最小値テキスト">
          <a:extLst>
            <a:ext uri="{FF2B5EF4-FFF2-40B4-BE49-F238E27FC236}">
              <a16:creationId xmlns:a16="http://schemas.microsoft.com/office/drawing/2014/main" id="{C0725553-81AD-45BC-A08B-99F640DFC842}"/>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17" name="直線コネクタ 616">
          <a:extLst>
            <a:ext uri="{FF2B5EF4-FFF2-40B4-BE49-F238E27FC236}">
              <a16:creationId xmlns:a16="http://schemas.microsoft.com/office/drawing/2014/main" id="{A866143E-A679-4AAF-89E6-F34FAA9A43C1}"/>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18" name="【児童館】&#10;一人当たり面積最大値テキスト">
          <a:extLst>
            <a:ext uri="{FF2B5EF4-FFF2-40B4-BE49-F238E27FC236}">
              <a16:creationId xmlns:a16="http://schemas.microsoft.com/office/drawing/2014/main" id="{DE5EFD7B-0224-4655-9579-F44EA877D87C}"/>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19" name="直線コネクタ 618">
          <a:extLst>
            <a:ext uri="{FF2B5EF4-FFF2-40B4-BE49-F238E27FC236}">
              <a16:creationId xmlns:a16="http://schemas.microsoft.com/office/drawing/2014/main" id="{FE9B1164-7FE1-4ABF-8C13-D4BE11857D07}"/>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20" name="【児童館】&#10;一人当たり面積平均値テキスト">
          <a:extLst>
            <a:ext uri="{FF2B5EF4-FFF2-40B4-BE49-F238E27FC236}">
              <a16:creationId xmlns:a16="http://schemas.microsoft.com/office/drawing/2014/main" id="{2CF5F580-0686-4628-9919-FAC504FA63C6}"/>
            </a:ext>
          </a:extLst>
        </xdr:cNvPr>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21" name="フローチャート: 判断 620">
          <a:extLst>
            <a:ext uri="{FF2B5EF4-FFF2-40B4-BE49-F238E27FC236}">
              <a16:creationId xmlns:a16="http://schemas.microsoft.com/office/drawing/2014/main" id="{83DE78CA-A04F-4F75-8597-E529CEE63785}"/>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22" name="フローチャート: 判断 621">
          <a:extLst>
            <a:ext uri="{FF2B5EF4-FFF2-40B4-BE49-F238E27FC236}">
              <a16:creationId xmlns:a16="http://schemas.microsoft.com/office/drawing/2014/main" id="{51C53A66-32F2-41E6-BFD6-01DAC6184108}"/>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23" name="フローチャート: 判断 622">
          <a:extLst>
            <a:ext uri="{FF2B5EF4-FFF2-40B4-BE49-F238E27FC236}">
              <a16:creationId xmlns:a16="http://schemas.microsoft.com/office/drawing/2014/main" id="{36769478-2F6F-4340-AEA1-E61558BBC5EC}"/>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24" name="フローチャート: 判断 623">
          <a:extLst>
            <a:ext uri="{FF2B5EF4-FFF2-40B4-BE49-F238E27FC236}">
              <a16:creationId xmlns:a16="http://schemas.microsoft.com/office/drawing/2014/main" id="{AAAB1D2B-7AE5-4C4C-B8BA-5A4121E68321}"/>
            </a:ext>
          </a:extLst>
        </xdr:cNvPr>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A2DB2F59-15D3-43EE-8B40-BECB6183E2B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7351B9F6-AB0D-42BD-8C0D-E88F7039FF5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58C4BA0B-772B-4E5B-86F7-E9689A59899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F8096C51-7513-4BD0-AD85-32B6D4BE594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9BAB03CC-5BE9-464F-8D19-890B62B2F3F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630" name="楕円 629">
          <a:extLst>
            <a:ext uri="{FF2B5EF4-FFF2-40B4-BE49-F238E27FC236}">
              <a16:creationId xmlns:a16="http://schemas.microsoft.com/office/drawing/2014/main" id="{112A1F08-9B3F-4638-AA15-EE0C00B1D88D}"/>
            </a:ext>
          </a:extLst>
        </xdr:cNvPr>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631" name="【児童館】&#10;一人当たり面積該当値テキスト">
          <a:extLst>
            <a:ext uri="{FF2B5EF4-FFF2-40B4-BE49-F238E27FC236}">
              <a16:creationId xmlns:a16="http://schemas.microsoft.com/office/drawing/2014/main" id="{39842590-2D8C-4DE5-9263-5CD47DD69973}"/>
            </a:ext>
          </a:extLst>
        </xdr:cNvPr>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632" name="楕円 631">
          <a:extLst>
            <a:ext uri="{FF2B5EF4-FFF2-40B4-BE49-F238E27FC236}">
              <a16:creationId xmlns:a16="http://schemas.microsoft.com/office/drawing/2014/main" id="{294FCD95-9FFD-4D58-8BA1-FB105DC996AF}"/>
            </a:ext>
          </a:extLst>
        </xdr:cNvPr>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633" name="直線コネクタ 632">
          <a:extLst>
            <a:ext uri="{FF2B5EF4-FFF2-40B4-BE49-F238E27FC236}">
              <a16:creationId xmlns:a16="http://schemas.microsoft.com/office/drawing/2014/main" id="{2BBF12E6-5535-43F7-BE05-BD473171FC21}"/>
            </a:ext>
          </a:extLst>
        </xdr:cNvPr>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34" name="楕円 633">
          <a:extLst>
            <a:ext uri="{FF2B5EF4-FFF2-40B4-BE49-F238E27FC236}">
              <a16:creationId xmlns:a16="http://schemas.microsoft.com/office/drawing/2014/main" id="{782518EF-9E88-479E-80DA-ECB0C6D95FAF}"/>
            </a:ext>
          </a:extLst>
        </xdr:cNvPr>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26670</xdr:rowOff>
    </xdr:to>
    <xdr:cxnSp macro="">
      <xdr:nvCxnSpPr>
        <xdr:cNvPr id="635" name="直線コネクタ 634">
          <a:extLst>
            <a:ext uri="{FF2B5EF4-FFF2-40B4-BE49-F238E27FC236}">
              <a16:creationId xmlns:a16="http://schemas.microsoft.com/office/drawing/2014/main" id="{546B2DE7-D15D-4EE4-90DF-1AA23F1AA1D5}"/>
            </a:ext>
          </a:extLst>
        </xdr:cNvPr>
        <xdr:cNvCxnSpPr/>
      </xdr:nvCxnSpPr>
      <xdr:spPr>
        <a:xfrm flipV="1">
          <a:off x="20434300" y="14577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36" name="n_1aveValue【児童館】&#10;一人当たり面積">
          <a:extLst>
            <a:ext uri="{FF2B5EF4-FFF2-40B4-BE49-F238E27FC236}">
              <a16:creationId xmlns:a16="http://schemas.microsoft.com/office/drawing/2014/main" id="{923FB1C9-430D-4E55-BB84-ACA7C4428A77}"/>
            </a:ext>
          </a:extLst>
        </xdr:cNvPr>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37" name="n_2aveValue【児童館】&#10;一人当たり面積">
          <a:extLst>
            <a:ext uri="{FF2B5EF4-FFF2-40B4-BE49-F238E27FC236}">
              <a16:creationId xmlns:a16="http://schemas.microsoft.com/office/drawing/2014/main" id="{53ECA33C-C19D-4E04-B0CA-91A3E3890C25}"/>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638" name="n_3aveValue【児童館】&#10;一人当たり面積">
          <a:extLst>
            <a:ext uri="{FF2B5EF4-FFF2-40B4-BE49-F238E27FC236}">
              <a16:creationId xmlns:a16="http://schemas.microsoft.com/office/drawing/2014/main" id="{C26C9212-306A-42E7-8474-FB51C64060C2}"/>
            </a:ext>
          </a:extLst>
        </xdr:cNvPr>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639" name="n_1mainValue【児童館】&#10;一人当たり面積">
          <a:extLst>
            <a:ext uri="{FF2B5EF4-FFF2-40B4-BE49-F238E27FC236}">
              <a16:creationId xmlns:a16="http://schemas.microsoft.com/office/drawing/2014/main" id="{24840F2A-9455-4586-B18F-CE51C987CA50}"/>
            </a:ext>
          </a:extLst>
        </xdr:cNvPr>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40" name="n_2mainValue【児童館】&#10;一人当たり面積">
          <a:extLst>
            <a:ext uri="{FF2B5EF4-FFF2-40B4-BE49-F238E27FC236}">
              <a16:creationId xmlns:a16="http://schemas.microsoft.com/office/drawing/2014/main" id="{0EB9A5C0-C56B-4458-851E-B1BF041D34D9}"/>
            </a:ext>
          </a:extLst>
        </xdr:cNvPr>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280ED8D7-43EA-4FE7-BE92-2008D0AED11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D106A5D2-96E0-48B6-9268-41DD1B8CBF1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3B294DF-034D-4B9B-8565-56EC320B914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B53EFA15-8398-4296-874E-0710372209A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C3EA9B74-C9E5-4CD9-A50B-3E8A731A3D6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FD184F4B-0DD5-4B7C-A015-A293DD9DCA7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E2C1E53A-03BE-4B7D-BC27-9945B84ECC1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95388C67-9E19-41BC-B41A-391F09969AA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2A6B77BB-D155-4B1B-87C2-F9B6AE55E99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D08FD73C-0439-4F2B-9BE2-580736D9DF4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1" name="テキスト ボックス 650">
          <a:extLst>
            <a:ext uri="{FF2B5EF4-FFF2-40B4-BE49-F238E27FC236}">
              <a16:creationId xmlns:a16="http://schemas.microsoft.com/office/drawing/2014/main" id="{22DB91AF-B137-4FB7-8C3B-B2958CF69EA2}"/>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7B3F52F8-4F57-4016-BA15-E4A5863CC18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3" name="テキスト ボックス 652">
          <a:extLst>
            <a:ext uri="{FF2B5EF4-FFF2-40B4-BE49-F238E27FC236}">
              <a16:creationId xmlns:a16="http://schemas.microsoft.com/office/drawing/2014/main" id="{E7BF9E9D-892F-4A30-BE38-99961E6D4B82}"/>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E71B26F1-EE23-4F9E-AAAB-C6B33D6B5E0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9E541321-BB60-4281-AFC3-0E23B62B107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3012FD6D-FE21-451D-A5DF-0F6956E3ECA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61D83BDC-1883-4C5B-BF0D-4F7E5A94DC8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66D46429-4A6C-43C9-A59A-832EB3546B7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262D5127-6406-4A05-97FB-D0CA856C160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434E49EB-14DA-4A89-B766-CF0586DEF8D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1" name="テキスト ボックス 660">
          <a:extLst>
            <a:ext uri="{FF2B5EF4-FFF2-40B4-BE49-F238E27FC236}">
              <a16:creationId xmlns:a16="http://schemas.microsoft.com/office/drawing/2014/main" id="{F464D596-9440-42B9-9007-7B37DF81A66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383BBE6C-3982-46EB-BF0B-029EE245071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8B5B003D-14B4-4A2B-8EB8-8C6FE049680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6C01B77F-BD08-4071-B47F-D8AC57129E1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65" name="直線コネクタ 664">
          <a:extLst>
            <a:ext uri="{FF2B5EF4-FFF2-40B4-BE49-F238E27FC236}">
              <a16:creationId xmlns:a16="http://schemas.microsoft.com/office/drawing/2014/main" id="{757A7194-8BF4-4FCF-B80A-11EBDD10DFAA}"/>
            </a:ext>
          </a:extLst>
        </xdr:cNvPr>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66" name="【公民館】&#10;有形固定資産減価償却率最小値テキスト">
          <a:extLst>
            <a:ext uri="{FF2B5EF4-FFF2-40B4-BE49-F238E27FC236}">
              <a16:creationId xmlns:a16="http://schemas.microsoft.com/office/drawing/2014/main" id="{7A57DD38-7A5F-4255-98F4-28ED66E52D91}"/>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67" name="直線コネクタ 666">
          <a:extLst>
            <a:ext uri="{FF2B5EF4-FFF2-40B4-BE49-F238E27FC236}">
              <a16:creationId xmlns:a16="http://schemas.microsoft.com/office/drawing/2014/main" id="{534F8503-9B4E-4A8F-9298-4147662A13FC}"/>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68" name="【公民館】&#10;有形固定資産減価償却率最大値テキスト">
          <a:extLst>
            <a:ext uri="{FF2B5EF4-FFF2-40B4-BE49-F238E27FC236}">
              <a16:creationId xmlns:a16="http://schemas.microsoft.com/office/drawing/2014/main" id="{F43A87BC-3939-42B0-B37B-93740C353D05}"/>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69" name="直線コネクタ 668">
          <a:extLst>
            <a:ext uri="{FF2B5EF4-FFF2-40B4-BE49-F238E27FC236}">
              <a16:creationId xmlns:a16="http://schemas.microsoft.com/office/drawing/2014/main" id="{E18AACCB-4B9A-4120-B69C-A01CFD4AAF38}"/>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670" name="【公民館】&#10;有形固定資産減価償却率平均値テキスト">
          <a:extLst>
            <a:ext uri="{FF2B5EF4-FFF2-40B4-BE49-F238E27FC236}">
              <a16:creationId xmlns:a16="http://schemas.microsoft.com/office/drawing/2014/main" id="{ADF97DB9-6376-49E8-9D3E-33EA37FE1925}"/>
            </a:ext>
          </a:extLst>
        </xdr:cNvPr>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71" name="フローチャート: 判断 670">
          <a:extLst>
            <a:ext uri="{FF2B5EF4-FFF2-40B4-BE49-F238E27FC236}">
              <a16:creationId xmlns:a16="http://schemas.microsoft.com/office/drawing/2014/main" id="{11BF6399-BE87-49E0-80E5-6094613229BF}"/>
            </a:ext>
          </a:extLst>
        </xdr:cNvPr>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72" name="フローチャート: 判断 671">
          <a:extLst>
            <a:ext uri="{FF2B5EF4-FFF2-40B4-BE49-F238E27FC236}">
              <a16:creationId xmlns:a16="http://schemas.microsoft.com/office/drawing/2014/main" id="{79C93AE5-3CD3-453E-A5F6-1831BB8E8BF3}"/>
            </a:ext>
          </a:extLst>
        </xdr:cNvPr>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73" name="フローチャート: 判断 672">
          <a:extLst>
            <a:ext uri="{FF2B5EF4-FFF2-40B4-BE49-F238E27FC236}">
              <a16:creationId xmlns:a16="http://schemas.microsoft.com/office/drawing/2014/main" id="{61251B3E-4843-48E7-A484-DB6570DE8E05}"/>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674" name="フローチャート: 判断 673">
          <a:extLst>
            <a:ext uri="{FF2B5EF4-FFF2-40B4-BE49-F238E27FC236}">
              <a16:creationId xmlns:a16="http://schemas.microsoft.com/office/drawing/2014/main" id="{9D99580F-E43F-4902-934E-1E02E9DFAA16}"/>
            </a:ext>
          </a:extLst>
        </xdr:cNvPr>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621CEA7-1376-45B8-8624-CAAD8666EDA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C4D4C5A-0074-4375-9C1B-A4D254C3A4A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BFFEC673-B5E7-4070-8624-23408C0F061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4FE7FB59-4ECE-4D81-A39C-4CD8ECECD01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29316107-9800-4ED4-8D97-7A836CC1BB2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118745</xdr:rowOff>
    </xdr:from>
    <xdr:to>
      <xdr:col>85</xdr:col>
      <xdr:colOff>177800</xdr:colOff>
      <xdr:row>105</xdr:row>
      <xdr:rowOff>48895</xdr:rowOff>
    </xdr:to>
    <xdr:sp macro="" textlink="">
      <xdr:nvSpPr>
        <xdr:cNvPr id="680" name="楕円 679">
          <a:extLst>
            <a:ext uri="{FF2B5EF4-FFF2-40B4-BE49-F238E27FC236}">
              <a16:creationId xmlns:a16="http://schemas.microsoft.com/office/drawing/2014/main" id="{F2B14FE3-34F2-4E78-9961-DDA4CF9A78A4}"/>
            </a:ext>
          </a:extLst>
        </xdr:cNvPr>
        <xdr:cNvSpPr/>
      </xdr:nvSpPr>
      <xdr:spPr>
        <a:xfrm>
          <a:off x="162687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97172</xdr:rowOff>
    </xdr:from>
    <xdr:ext cx="405111" cy="259045"/>
    <xdr:sp macro="" textlink="">
      <xdr:nvSpPr>
        <xdr:cNvPr id="681" name="【公民館】&#10;有形固定資産減価償却率該当値テキスト">
          <a:extLst>
            <a:ext uri="{FF2B5EF4-FFF2-40B4-BE49-F238E27FC236}">
              <a16:creationId xmlns:a16="http://schemas.microsoft.com/office/drawing/2014/main" id="{B7E8DFEE-9628-4DF8-8534-F46420E22194}"/>
            </a:ext>
          </a:extLst>
        </xdr:cNvPr>
        <xdr:cNvSpPr txBox="1"/>
      </xdr:nvSpPr>
      <xdr:spPr>
        <a:xfrm>
          <a:off x="16357600"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164464</xdr:rowOff>
    </xdr:from>
    <xdr:to>
      <xdr:col>81</xdr:col>
      <xdr:colOff>101600</xdr:colOff>
      <xdr:row>105</xdr:row>
      <xdr:rowOff>94614</xdr:rowOff>
    </xdr:to>
    <xdr:sp macro="" textlink="">
      <xdr:nvSpPr>
        <xdr:cNvPr id="682" name="楕円 681">
          <a:extLst>
            <a:ext uri="{FF2B5EF4-FFF2-40B4-BE49-F238E27FC236}">
              <a16:creationId xmlns:a16="http://schemas.microsoft.com/office/drawing/2014/main" id="{BC4AC606-BDD2-4E6B-82AF-85719737ECD6}"/>
            </a:ext>
          </a:extLst>
        </xdr:cNvPr>
        <xdr:cNvSpPr/>
      </xdr:nvSpPr>
      <xdr:spPr>
        <a:xfrm>
          <a:off x="15430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169545</xdr:rowOff>
    </xdr:from>
    <xdr:to>
      <xdr:col>85</xdr:col>
      <xdr:colOff>127000</xdr:colOff>
      <xdr:row>105</xdr:row>
      <xdr:rowOff>43814</xdr:rowOff>
    </xdr:to>
    <xdr:cxnSp macro="">
      <xdr:nvCxnSpPr>
        <xdr:cNvPr id="683" name="直線コネクタ 682">
          <a:extLst>
            <a:ext uri="{FF2B5EF4-FFF2-40B4-BE49-F238E27FC236}">
              <a16:creationId xmlns:a16="http://schemas.microsoft.com/office/drawing/2014/main" id="{FA1F168A-1905-4AB3-AD4B-CF1C7524C368}"/>
            </a:ext>
          </a:extLst>
        </xdr:cNvPr>
        <xdr:cNvCxnSpPr/>
      </xdr:nvCxnSpPr>
      <xdr:spPr>
        <a:xfrm flipV="1">
          <a:off x="15481300" y="180003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38736</xdr:rowOff>
    </xdr:from>
    <xdr:to>
      <xdr:col>76</xdr:col>
      <xdr:colOff>165100</xdr:colOff>
      <xdr:row>105</xdr:row>
      <xdr:rowOff>140336</xdr:rowOff>
    </xdr:to>
    <xdr:sp macro="" textlink="">
      <xdr:nvSpPr>
        <xdr:cNvPr id="684" name="楕円 683">
          <a:extLst>
            <a:ext uri="{FF2B5EF4-FFF2-40B4-BE49-F238E27FC236}">
              <a16:creationId xmlns:a16="http://schemas.microsoft.com/office/drawing/2014/main" id="{41802856-2F8F-4AC7-B884-C885232801F5}"/>
            </a:ext>
          </a:extLst>
        </xdr:cNvPr>
        <xdr:cNvSpPr/>
      </xdr:nvSpPr>
      <xdr:spPr>
        <a:xfrm>
          <a:off x="14541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43814</xdr:rowOff>
    </xdr:from>
    <xdr:to>
      <xdr:col>81</xdr:col>
      <xdr:colOff>50800</xdr:colOff>
      <xdr:row>105</xdr:row>
      <xdr:rowOff>89536</xdr:rowOff>
    </xdr:to>
    <xdr:cxnSp macro="">
      <xdr:nvCxnSpPr>
        <xdr:cNvPr id="685" name="直線コネクタ 684">
          <a:extLst>
            <a:ext uri="{FF2B5EF4-FFF2-40B4-BE49-F238E27FC236}">
              <a16:creationId xmlns:a16="http://schemas.microsoft.com/office/drawing/2014/main" id="{EA292530-7AA0-4E9D-A9FC-741CCA41380F}"/>
            </a:ext>
          </a:extLst>
        </xdr:cNvPr>
        <xdr:cNvCxnSpPr/>
      </xdr:nvCxnSpPr>
      <xdr:spPr>
        <a:xfrm flipV="1">
          <a:off x="14592300" y="180460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86" name="n_1aveValue【公民館】&#10;有形固定資産減価償却率">
          <a:extLst>
            <a:ext uri="{FF2B5EF4-FFF2-40B4-BE49-F238E27FC236}">
              <a16:creationId xmlns:a16="http://schemas.microsoft.com/office/drawing/2014/main" id="{B39AA75D-68AD-4DED-8981-EC4B66836DE7}"/>
            </a:ext>
          </a:extLst>
        </xdr:cNvPr>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87" name="n_2aveValue【公民館】&#10;有形固定資産減価償却率">
          <a:extLst>
            <a:ext uri="{FF2B5EF4-FFF2-40B4-BE49-F238E27FC236}">
              <a16:creationId xmlns:a16="http://schemas.microsoft.com/office/drawing/2014/main" id="{50376A1A-6B96-4A50-8453-07A40768D26E}"/>
            </a:ext>
          </a:extLst>
        </xdr:cNvPr>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688" name="n_3aveValue【公民館】&#10;有形固定資産減価償却率">
          <a:extLst>
            <a:ext uri="{FF2B5EF4-FFF2-40B4-BE49-F238E27FC236}">
              <a16:creationId xmlns:a16="http://schemas.microsoft.com/office/drawing/2014/main" id="{03A580CD-B075-4487-9E8D-793168A73852}"/>
            </a:ext>
          </a:extLst>
        </xdr:cNvPr>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85741</xdr:rowOff>
    </xdr:from>
    <xdr:ext cx="405111" cy="259045"/>
    <xdr:sp macro="" textlink="">
      <xdr:nvSpPr>
        <xdr:cNvPr id="689" name="n_1mainValue【公民館】&#10;有形固定資産減価償却率">
          <a:extLst>
            <a:ext uri="{FF2B5EF4-FFF2-40B4-BE49-F238E27FC236}">
              <a16:creationId xmlns:a16="http://schemas.microsoft.com/office/drawing/2014/main" id="{995189EB-2C35-4913-B897-B46E32BC29E0}"/>
            </a:ext>
          </a:extLst>
        </xdr:cNvPr>
        <xdr:cNvSpPr txBox="1"/>
      </xdr:nvSpPr>
      <xdr:spPr>
        <a:xfrm>
          <a:off x="15266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131463</xdr:rowOff>
    </xdr:from>
    <xdr:ext cx="405111" cy="259045"/>
    <xdr:sp macro="" textlink="">
      <xdr:nvSpPr>
        <xdr:cNvPr id="690" name="n_2mainValue【公民館】&#10;有形固定資産減価償却率">
          <a:extLst>
            <a:ext uri="{FF2B5EF4-FFF2-40B4-BE49-F238E27FC236}">
              <a16:creationId xmlns:a16="http://schemas.microsoft.com/office/drawing/2014/main" id="{DFBA50E4-32B0-4AF4-BEC9-49B30B91D840}"/>
            </a:ext>
          </a:extLst>
        </xdr:cNvPr>
        <xdr:cNvSpPr txBox="1"/>
      </xdr:nvSpPr>
      <xdr:spPr>
        <a:xfrm>
          <a:off x="14389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546D3ACC-38A5-424A-8839-B94EB86A26B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2BADBE12-BAF3-42F6-83C0-51D8769BFE9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E9E70E35-CD21-46CD-AEC3-FB1C443D7CF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376A6DBA-9D19-4A61-8D57-ED9A74D129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20B16ED9-6006-4C4C-B8DE-2AC62A018EC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40957DCF-6D7A-4AD7-8C12-9C071A93656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DB81E367-CC7F-405C-8B6E-2906D4A43B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7B22B5BC-A34A-4341-913E-B96481EF1F4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4D014F9B-78A7-4581-AA1B-0B8FBC75D51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9DDE1CC8-E092-4133-8D75-5F720490B9B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a:extLst>
            <a:ext uri="{FF2B5EF4-FFF2-40B4-BE49-F238E27FC236}">
              <a16:creationId xmlns:a16="http://schemas.microsoft.com/office/drawing/2014/main" id="{D81AF1E5-E3BB-4FDE-89E3-6905D3657A8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2" name="テキスト ボックス 701">
          <a:extLst>
            <a:ext uri="{FF2B5EF4-FFF2-40B4-BE49-F238E27FC236}">
              <a16:creationId xmlns:a16="http://schemas.microsoft.com/office/drawing/2014/main" id="{ACAF9A1E-E3F5-43C7-8AB8-7C0AF6F592F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a:extLst>
            <a:ext uri="{FF2B5EF4-FFF2-40B4-BE49-F238E27FC236}">
              <a16:creationId xmlns:a16="http://schemas.microsoft.com/office/drawing/2014/main" id="{19676DF5-48B6-4C56-8CD6-E8BAEC594E4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4" name="テキスト ボックス 703">
          <a:extLst>
            <a:ext uri="{FF2B5EF4-FFF2-40B4-BE49-F238E27FC236}">
              <a16:creationId xmlns:a16="http://schemas.microsoft.com/office/drawing/2014/main" id="{34BA1DBA-F9E0-40B8-9FFA-C46D23C9FAD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a:extLst>
            <a:ext uri="{FF2B5EF4-FFF2-40B4-BE49-F238E27FC236}">
              <a16:creationId xmlns:a16="http://schemas.microsoft.com/office/drawing/2014/main" id="{4813A4D0-6640-467E-B19C-42D1CB8B5CD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6" name="テキスト ボックス 705">
          <a:extLst>
            <a:ext uri="{FF2B5EF4-FFF2-40B4-BE49-F238E27FC236}">
              <a16:creationId xmlns:a16="http://schemas.microsoft.com/office/drawing/2014/main" id="{AE7F5E17-D816-4A2A-B8D7-3C766222F35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a:extLst>
            <a:ext uri="{FF2B5EF4-FFF2-40B4-BE49-F238E27FC236}">
              <a16:creationId xmlns:a16="http://schemas.microsoft.com/office/drawing/2014/main" id="{4985F7AF-7A86-4A7B-B214-7493ED43398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8" name="テキスト ボックス 707">
          <a:extLst>
            <a:ext uri="{FF2B5EF4-FFF2-40B4-BE49-F238E27FC236}">
              <a16:creationId xmlns:a16="http://schemas.microsoft.com/office/drawing/2014/main" id="{6E7DD86E-72A1-439B-A92B-4A9ADE01872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2C93542C-B87E-4355-A81D-264988B161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1ABFAA74-62CF-4D17-9ED9-85A8DF31A72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a:extLst>
            <a:ext uri="{FF2B5EF4-FFF2-40B4-BE49-F238E27FC236}">
              <a16:creationId xmlns:a16="http://schemas.microsoft.com/office/drawing/2014/main" id="{F12FEA77-C7F6-4865-91EA-DC11F80E3EC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12" name="直線コネクタ 711">
          <a:extLst>
            <a:ext uri="{FF2B5EF4-FFF2-40B4-BE49-F238E27FC236}">
              <a16:creationId xmlns:a16="http://schemas.microsoft.com/office/drawing/2014/main" id="{14EA3E2E-6208-434A-8CF5-F81D87F4ED35}"/>
            </a:ext>
          </a:extLst>
        </xdr:cNvPr>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3" name="【公民館】&#10;一人当たり面積最小値テキスト">
          <a:extLst>
            <a:ext uri="{FF2B5EF4-FFF2-40B4-BE49-F238E27FC236}">
              <a16:creationId xmlns:a16="http://schemas.microsoft.com/office/drawing/2014/main" id="{34DD1FEE-B8B6-40D1-8373-F945F8C89774}"/>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4" name="直線コネクタ 713">
          <a:extLst>
            <a:ext uri="{FF2B5EF4-FFF2-40B4-BE49-F238E27FC236}">
              <a16:creationId xmlns:a16="http://schemas.microsoft.com/office/drawing/2014/main" id="{24A296D9-D352-4590-8D15-5DCE9D27B8AA}"/>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15" name="【公民館】&#10;一人当たり面積最大値テキスト">
          <a:extLst>
            <a:ext uri="{FF2B5EF4-FFF2-40B4-BE49-F238E27FC236}">
              <a16:creationId xmlns:a16="http://schemas.microsoft.com/office/drawing/2014/main" id="{35E3A1C4-467A-44B7-BD4D-B4B83566BBBD}"/>
            </a:ext>
          </a:extLst>
        </xdr:cNvPr>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16" name="直線コネクタ 715">
          <a:extLst>
            <a:ext uri="{FF2B5EF4-FFF2-40B4-BE49-F238E27FC236}">
              <a16:creationId xmlns:a16="http://schemas.microsoft.com/office/drawing/2014/main" id="{73ACE2CF-6395-4A43-8C29-153360DC6AC9}"/>
            </a:ext>
          </a:extLst>
        </xdr:cNvPr>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717" name="【公民館】&#10;一人当たり面積平均値テキスト">
          <a:extLst>
            <a:ext uri="{FF2B5EF4-FFF2-40B4-BE49-F238E27FC236}">
              <a16:creationId xmlns:a16="http://schemas.microsoft.com/office/drawing/2014/main" id="{7766343B-D797-4C61-B42C-AEAF21AA5AA2}"/>
            </a:ext>
          </a:extLst>
        </xdr:cNvPr>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18" name="フローチャート: 判断 717">
          <a:extLst>
            <a:ext uri="{FF2B5EF4-FFF2-40B4-BE49-F238E27FC236}">
              <a16:creationId xmlns:a16="http://schemas.microsoft.com/office/drawing/2014/main" id="{23F910EA-CCB7-45D2-908C-4016E88D6D25}"/>
            </a:ext>
          </a:extLst>
        </xdr:cNvPr>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19" name="フローチャート: 判断 718">
          <a:extLst>
            <a:ext uri="{FF2B5EF4-FFF2-40B4-BE49-F238E27FC236}">
              <a16:creationId xmlns:a16="http://schemas.microsoft.com/office/drawing/2014/main" id="{F120FC31-BAD6-42B9-BA87-9B73ACE84A27}"/>
            </a:ext>
          </a:extLst>
        </xdr:cNvPr>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20" name="フローチャート: 判断 719">
          <a:extLst>
            <a:ext uri="{FF2B5EF4-FFF2-40B4-BE49-F238E27FC236}">
              <a16:creationId xmlns:a16="http://schemas.microsoft.com/office/drawing/2014/main" id="{577330A8-6AB9-4F9E-AEAD-91134340A586}"/>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21" name="フローチャート: 判断 720">
          <a:extLst>
            <a:ext uri="{FF2B5EF4-FFF2-40B4-BE49-F238E27FC236}">
              <a16:creationId xmlns:a16="http://schemas.microsoft.com/office/drawing/2014/main" id="{02DC3C5D-D9E1-445C-9944-5745884C1EBD}"/>
            </a:ext>
          </a:extLst>
        </xdr:cNvPr>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D7F86E84-CE3D-49A5-A07B-43E64F7C171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2448AD53-6084-40B6-AC00-F065B752C8E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FDC4055B-672E-4AAC-B36A-AAE0F5773CC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48846A8A-A585-4785-AACD-31C6EA9C014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200B9526-F496-44DE-9C60-8A2BD2DEC05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727" name="楕円 726">
          <a:extLst>
            <a:ext uri="{FF2B5EF4-FFF2-40B4-BE49-F238E27FC236}">
              <a16:creationId xmlns:a16="http://schemas.microsoft.com/office/drawing/2014/main" id="{405E267F-D8E8-42A8-B5D1-A5CFAEE923E6}"/>
            </a:ext>
          </a:extLst>
        </xdr:cNvPr>
        <xdr:cNvSpPr/>
      </xdr:nvSpPr>
      <xdr:spPr>
        <a:xfrm>
          <a:off x="221107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119142</xdr:rowOff>
    </xdr:from>
    <xdr:ext cx="469744" cy="259045"/>
    <xdr:sp macro="" textlink="">
      <xdr:nvSpPr>
        <xdr:cNvPr id="728" name="【公民館】&#10;一人当たり面積該当値テキスト">
          <a:extLst>
            <a:ext uri="{FF2B5EF4-FFF2-40B4-BE49-F238E27FC236}">
              <a16:creationId xmlns:a16="http://schemas.microsoft.com/office/drawing/2014/main" id="{3B723150-AE75-4BA7-9C92-0FA27A090777}"/>
            </a:ext>
          </a:extLst>
        </xdr:cNvPr>
        <xdr:cNvSpPr txBox="1"/>
      </xdr:nvSpPr>
      <xdr:spPr>
        <a:xfrm>
          <a:off x="22199600" y="1794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103124</xdr:rowOff>
    </xdr:from>
    <xdr:to>
      <xdr:col>112</xdr:col>
      <xdr:colOff>38100</xdr:colOff>
      <xdr:row>106</xdr:row>
      <xdr:rowOff>33274</xdr:rowOff>
    </xdr:to>
    <xdr:sp macro="" textlink="">
      <xdr:nvSpPr>
        <xdr:cNvPr id="729" name="楕円 728">
          <a:extLst>
            <a:ext uri="{FF2B5EF4-FFF2-40B4-BE49-F238E27FC236}">
              <a16:creationId xmlns:a16="http://schemas.microsoft.com/office/drawing/2014/main" id="{F21CC82E-B1A7-4F96-BFE1-7F2F8EF5B059}"/>
            </a:ext>
          </a:extLst>
        </xdr:cNvPr>
        <xdr:cNvSpPr/>
      </xdr:nvSpPr>
      <xdr:spPr>
        <a:xfrm>
          <a:off x="21272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147065</xdr:rowOff>
    </xdr:from>
    <xdr:to>
      <xdr:col>116</xdr:col>
      <xdr:colOff>63500</xdr:colOff>
      <xdr:row>105</xdr:row>
      <xdr:rowOff>153924</xdr:rowOff>
    </xdr:to>
    <xdr:cxnSp macro="">
      <xdr:nvCxnSpPr>
        <xdr:cNvPr id="730" name="直線コネクタ 729">
          <a:extLst>
            <a:ext uri="{FF2B5EF4-FFF2-40B4-BE49-F238E27FC236}">
              <a16:creationId xmlns:a16="http://schemas.microsoft.com/office/drawing/2014/main" id="{38E12DE8-44A6-4A37-8184-A456FEDD12E7}"/>
            </a:ext>
          </a:extLst>
        </xdr:cNvPr>
        <xdr:cNvCxnSpPr/>
      </xdr:nvCxnSpPr>
      <xdr:spPr>
        <a:xfrm flipV="1">
          <a:off x="21323300" y="1814931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107696</xdr:rowOff>
    </xdr:from>
    <xdr:to>
      <xdr:col>107</xdr:col>
      <xdr:colOff>101600</xdr:colOff>
      <xdr:row>106</xdr:row>
      <xdr:rowOff>37846</xdr:rowOff>
    </xdr:to>
    <xdr:sp macro="" textlink="">
      <xdr:nvSpPr>
        <xdr:cNvPr id="731" name="楕円 730">
          <a:extLst>
            <a:ext uri="{FF2B5EF4-FFF2-40B4-BE49-F238E27FC236}">
              <a16:creationId xmlns:a16="http://schemas.microsoft.com/office/drawing/2014/main" id="{08551E7A-C8C2-49A5-A712-590BD99FC55A}"/>
            </a:ext>
          </a:extLst>
        </xdr:cNvPr>
        <xdr:cNvSpPr/>
      </xdr:nvSpPr>
      <xdr:spPr>
        <a:xfrm>
          <a:off x="20383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153924</xdr:rowOff>
    </xdr:from>
    <xdr:to>
      <xdr:col>111</xdr:col>
      <xdr:colOff>177800</xdr:colOff>
      <xdr:row>105</xdr:row>
      <xdr:rowOff>158496</xdr:rowOff>
    </xdr:to>
    <xdr:cxnSp macro="">
      <xdr:nvCxnSpPr>
        <xdr:cNvPr id="732" name="直線コネクタ 731">
          <a:extLst>
            <a:ext uri="{FF2B5EF4-FFF2-40B4-BE49-F238E27FC236}">
              <a16:creationId xmlns:a16="http://schemas.microsoft.com/office/drawing/2014/main" id="{EA088AF0-EC47-4520-9475-48B5B6B8A960}"/>
            </a:ext>
          </a:extLst>
        </xdr:cNvPr>
        <xdr:cNvCxnSpPr/>
      </xdr:nvCxnSpPr>
      <xdr:spPr>
        <a:xfrm flipV="1">
          <a:off x="20434300" y="181561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733" name="n_1aveValue【公民館】&#10;一人当たり面積">
          <a:extLst>
            <a:ext uri="{FF2B5EF4-FFF2-40B4-BE49-F238E27FC236}">
              <a16:creationId xmlns:a16="http://schemas.microsoft.com/office/drawing/2014/main" id="{ADE96813-1DCC-425C-8C0B-1E85F84E4C8B}"/>
            </a:ext>
          </a:extLst>
        </xdr:cNvPr>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734" name="n_2aveValue【公民館】&#10;一人当たり面積">
          <a:extLst>
            <a:ext uri="{FF2B5EF4-FFF2-40B4-BE49-F238E27FC236}">
              <a16:creationId xmlns:a16="http://schemas.microsoft.com/office/drawing/2014/main" id="{7428788A-2A99-4AEE-8C56-1612C73B9466}"/>
            </a:ext>
          </a:extLst>
        </xdr:cNvPr>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735" name="n_3aveValue【公民館】&#10;一人当たり面積">
          <a:extLst>
            <a:ext uri="{FF2B5EF4-FFF2-40B4-BE49-F238E27FC236}">
              <a16:creationId xmlns:a16="http://schemas.microsoft.com/office/drawing/2014/main" id="{EECD9A51-5B8B-4AEB-8BE2-54F04BF44833}"/>
            </a:ext>
          </a:extLst>
        </xdr:cNvPr>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49801</xdr:rowOff>
    </xdr:from>
    <xdr:ext cx="469744" cy="259045"/>
    <xdr:sp macro="" textlink="">
      <xdr:nvSpPr>
        <xdr:cNvPr id="736" name="n_1mainValue【公民館】&#10;一人当たり面積">
          <a:extLst>
            <a:ext uri="{FF2B5EF4-FFF2-40B4-BE49-F238E27FC236}">
              <a16:creationId xmlns:a16="http://schemas.microsoft.com/office/drawing/2014/main" id="{0474B99C-5833-472E-B375-CAC096058021}"/>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54373</xdr:rowOff>
    </xdr:from>
    <xdr:ext cx="469744" cy="259045"/>
    <xdr:sp macro="" textlink="">
      <xdr:nvSpPr>
        <xdr:cNvPr id="737" name="n_2mainValue【公民館】&#10;一人当たり面積">
          <a:extLst>
            <a:ext uri="{FF2B5EF4-FFF2-40B4-BE49-F238E27FC236}">
              <a16:creationId xmlns:a16="http://schemas.microsoft.com/office/drawing/2014/main" id="{F132101D-1AB2-4EB3-9B99-BC9CBCDB4CAD}"/>
            </a:ext>
          </a:extLst>
        </xdr:cNvPr>
        <xdr:cNvSpPr txBox="1"/>
      </xdr:nvSpPr>
      <xdr:spPr>
        <a:xfrm>
          <a:off x="20199427" y="1788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C7EAB724-F765-48A8-82C3-45F8050335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091751A9-22EF-42A2-BDD9-17EE521272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CF950873-442F-4BE3-A17F-9B23F51F97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類似団体平均と比較して有形固定資産減価償却率が特に高くなっている施設は、学校施設、児童館であり、低くなっている施設は道路である。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学校施設については、小学校が有形固定資産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８６．３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％、中学校が７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なっており、特に小学校の有形固定資産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償却率が高くなっている。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令和元年度に長寿命化計画を策定したところであり、同計画に基づいて年次的に外壁や屋根などの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施設改修に取り組んで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いくこととしている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児童館については、有形固定資産減価償却率が１００％となっているが、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年度より全ての児童館を休園としている。今後、子ども数の推移や地域のニーズも踏まえ施設の利活用について検討していくこととしている。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道路については、これまでに計画的に道路改良、維持補修を行ってきていることにより、有形固定資産減価償却率は類似団体平均より低くなっている。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C07244F-B1D6-4066-8AFB-484D0BE10B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2B68D09-75DF-4028-A5F4-19FF896F6D2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5A943CB-3DEA-4F91-8D0F-E31B2BDA4F3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E7B5B57-64F8-4465-8B04-C57A003C02C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F0E020-1F26-4E3C-B53B-713FCEC10A5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83A6EF-C572-4552-B21B-20E5F33964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28D4722-C1EF-4515-9217-93FF2724600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8A4B5E-44A1-4CE0-9A41-C53FC957277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D8A957D-395B-4E0E-8A45-B3570B7F1DE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68F9A09-E0F9-4999-8317-D6C7CAA9576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53,585
53,177
536.11
27,042,830
26,186,425
766,685
15,022,752
27,393,595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4C6923-E462-4649-9C5F-68F963E6767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EFF025-772F-46B0-8EB2-AC591A3B04C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5829666-1A1B-4F94-A6AE-9FC4B1EB06E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31FAA3-94E3-4502-A707-D9B5D06A1F8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708898-516B-4FED-87DE-AC3C9DB23F0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93CC888-F86E-4033-A641-D843582E751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B641F3A-01AA-45B4-8113-16B289A1245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2D1CA56-78DC-477B-ACC3-F2122239F8D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BBD646C-E69B-4961-BAC1-963E74D466D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4418A8F-60A9-48BD-92D0-5E0AA9A72E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14456A-5901-4D81-88CF-F36A177098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E967801-1B96-4F98-8A60-7DB4302D21F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8BFC6C-F88F-4AD8-9408-D163FC00FEA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BB7F5CD-3703-437D-84DE-1DA25943F1A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3066B3-E134-41F8-8B15-0019D356813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1B09C1-B5E3-4E3D-9E6E-C59689EB83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E6D8B8-EA46-4A31-BA8C-846FD8F5053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9A4AF40-2517-4AD2-8CD4-CE91FF0453D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FD48191-EFB4-488C-813B-E3CCDC7BC13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2B36300-E440-449C-B49E-1C72B192389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BDE17EA-0C3E-4EFF-8EC3-13C10E414A7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BA09129-7C7C-479E-9E02-4DA4F4F9D9C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AFF56DB-F81B-4489-A86A-A4403D3C799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D103633-E6AA-4DE2-BDDE-6B9B5C6DD32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69BF9E8-8718-4182-A3C8-E070BEC85A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3A834DF-E69C-437A-AE38-7AAECE074D8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AE28A48-6187-484F-8884-FF3AA9206CD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13EE129-00F5-494A-AE39-9C184600098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DCFE3D9-EF55-4B24-BB95-B31A2F62EA4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2825A4C-0C05-4A74-B342-1CB15859C92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71018CF4-D7E5-4543-8260-309D51E70E3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8429274-AE90-4BC4-9091-5D4DBBE2A9B9}"/>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7D9FBB9E-295B-47E8-975F-E593CD6F7FD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B69A41C1-F327-4AE4-BE5C-19E5503ADCE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CE7D7CFB-1EF3-41F8-8593-21D79B59463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F7241276-4A1E-43D5-9EE2-2279DB4A6CA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41A9240-8BF8-433A-9485-995575C4070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455AC97-A927-42AE-8E54-974AA165D1E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44A80F9C-72D1-4EDD-8BD4-5BFBA69B5A0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4CA12217-FEAD-4B36-9F74-8F05070F48D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E17862F-49EF-4A60-BBAC-70FA92CB420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0E91ED3-8901-45BC-97B1-42D1D2E99F9B}"/>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59747BA-9C51-40ED-941E-5A4573F9AEE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89D8B34B-0143-4CD7-B7AB-B873153498B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1AD361FA-D2AD-4395-AC7B-F99DF9E8269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a:extLst>
            <a:ext uri="{FF2B5EF4-FFF2-40B4-BE49-F238E27FC236}">
              <a16:creationId xmlns:a16="http://schemas.microsoft.com/office/drawing/2014/main" id="{A79E822B-A8DF-461B-A25C-BB4C6DE241F2}"/>
            </a:ext>
          </a:extLst>
        </xdr:cNvPr>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a:extLst>
            <a:ext uri="{FF2B5EF4-FFF2-40B4-BE49-F238E27FC236}">
              <a16:creationId xmlns:a16="http://schemas.microsoft.com/office/drawing/2014/main" id="{AF6FE257-35D7-4FC4-953D-77E196F19408}"/>
            </a:ext>
          </a:extLst>
        </xdr:cNvPr>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a:extLst>
            <a:ext uri="{FF2B5EF4-FFF2-40B4-BE49-F238E27FC236}">
              <a16:creationId xmlns:a16="http://schemas.microsoft.com/office/drawing/2014/main" id="{D15D4A18-CDDC-4E9F-B58C-CAA0D9E6C3A4}"/>
            </a:ext>
          </a:extLst>
        </xdr:cNvPr>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F801E423-5882-4870-814B-81EF41661066}"/>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A92BDB9C-12E6-40A8-A7B2-9DC46E32E7A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a:extLst>
            <a:ext uri="{FF2B5EF4-FFF2-40B4-BE49-F238E27FC236}">
              <a16:creationId xmlns:a16="http://schemas.microsoft.com/office/drawing/2014/main" id="{FBDA7E0F-5AF4-4BE5-91F5-84DC212DE348}"/>
            </a:ext>
          </a:extLst>
        </xdr:cNvPr>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a:extLst>
            <a:ext uri="{FF2B5EF4-FFF2-40B4-BE49-F238E27FC236}">
              <a16:creationId xmlns:a16="http://schemas.microsoft.com/office/drawing/2014/main" id="{306C4897-E2F2-4B1A-A0CC-F591CADD4DEB}"/>
            </a:ext>
          </a:extLst>
        </xdr:cNvPr>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a:extLst>
            <a:ext uri="{FF2B5EF4-FFF2-40B4-BE49-F238E27FC236}">
              <a16:creationId xmlns:a16="http://schemas.microsoft.com/office/drawing/2014/main" id="{5579FB01-C0D8-4B30-8260-3915414DDB54}"/>
            </a:ext>
          </a:extLst>
        </xdr:cNvPr>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D5D77E61-23D1-4CF8-8099-E5C02E4586EA}"/>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a:extLst>
            <a:ext uri="{FF2B5EF4-FFF2-40B4-BE49-F238E27FC236}">
              <a16:creationId xmlns:a16="http://schemas.microsoft.com/office/drawing/2014/main" id="{28D98153-AEF6-48DD-B766-5B47B6180C11}"/>
            </a:ext>
          </a:extLst>
        </xdr:cNvPr>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ED5241A-5FAD-407B-B188-A6F6E363F30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D54523C-FFAD-41D3-A0D1-0FF97238642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A9395E0-CFD2-4981-94ED-B34724FA22B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D1529A9-EB7D-4587-8CC9-D327DE310CF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1B7A403-0AB3-4C17-B53E-35A875B383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141333</xdr:rowOff>
    </xdr:from>
    <xdr:to>
      <xdr:col>24</xdr:col>
      <xdr:colOff>114300</xdr:colOff>
      <xdr:row>36</xdr:row>
      <xdr:rowOff>71483</xdr:rowOff>
    </xdr:to>
    <xdr:sp macro="" textlink="">
      <xdr:nvSpPr>
        <xdr:cNvPr id="72" name="楕円 71">
          <a:extLst>
            <a:ext uri="{FF2B5EF4-FFF2-40B4-BE49-F238E27FC236}">
              <a16:creationId xmlns:a16="http://schemas.microsoft.com/office/drawing/2014/main" id="{2E832978-FC64-4E74-A95C-ABDA10E9BD49}"/>
            </a:ext>
          </a:extLst>
        </xdr:cNvPr>
        <xdr:cNvSpPr/>
      </xdr:nvSpPr>
      <xdr:spPr>
        <a:xfrm>
          <a:off x="45847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164210</xdr:rowOff>
    </xdr:from>
    <xdr:ext cx="405111" cy="259045"/>
    <xdr:sp macro="" textlink="">
      <xdr:nvSpPr>
        <xdr:cNvPr id="73" name="【図書館】&#10;有形固定資産減価償却率該当値テキスト">
          <a:extLst>
            <a:ext uri="{FF2B5EF4-FFF2-40B4-BE49-F238E27FC236}">
              <a16:creationId xmlns:a16="http://schemas.microsoft.com/office/drawing/2014/main" id="{9744EEBC-8C63-4E87-A07A-27EFD4D7C262}"/>
            </a:ext>
          </a:extLst>
        </xdr:cNvPr>
        <xdr:cNvSpPr txBox="1"/>
      </xdr:nvSpPr>
      <xdr:spPr>
        <a:xfrm>
          <a:off x="4673600" y="599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170724</xdr:rowOff>
    </xdr:from>
    <xdr:to>
      <xdr:col>20</xdr:col>
      <xdr:colOff>38100</xdr:colOff>
      <xdr:row>36</xdr:row>
      <xdr:rowOff>100874</xdr:rowOff>
    </xdr:to>
    <xdr:sp macro="" textlink="">
      <xdr:nvSpPr>
        <xdr:cNvPr id="74" name="楕円 73">
          <a:extLst>
            <a:ext uri="{FF2B5EF4-FFF2-40B4-BE49-F238E27FC236}">
              <a16:creationId xmlns:a16="http://schemas.microsoft.com/office/drawing/2014/main" id="{4A731075-32A5-43B9-BB2B-C3B1AE0E44FE}"/>
            </a:ext>
          </a:extLst>
        </xdr:cNvPr>
        <xdr:cNvSpPr/>
      </xdr:nvSpPr>
      <xdr:spPr>
        <a:xfrm>
          <a:off x="3746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20683</xdr:rowOff>
    </xdr:from>
    <xdr:to>
      <xdr:col>24</xdr:col>
      <xdr:colOff>63500</xdr:colOff>
      <xdr:row>36</xdr:row>
      <xdr:rowOff>50074</xdr:rowOff>
    </xdr:to>
    <xdr:cxnSp macro="">
      <xdr:nvCxnSpPr>
        <xdr:cNvPr id="75" name="直線コネクタ 74">
          <a:extLst>
            <a:ext uri="{FF2B5EF4-FFF2-40B4-BE49-F238E27FC236}">
              <a16:creationId xmlns:a16="http://schemas.microsoft.com/office/drawing/2014/main" id="{ED813917-7558-4150-9A69-212C55E6B134}"/>
            </a:ext>
          </a:extLst>
        </xdr:cNvPr>
        <xdr:cNvCxnSpPr/>
      </xdr:nvCxnSpPr>
      <xdr:spPr>
        <a:xfrm flipV="1">
          <a:off x="3797300" y="619288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30299</xdr:rowOff>
    </xdr:from>
    <xdr:to>
      <xdr:col>15</xdr:col>
      <xdr:colOff>101600</xdr:colOff>
      <xdr:row>36</xdr:row>
      <xdr:rowOff>131899</xdr:rowOff>
    </xdr:to>
    <xdr:sp macro="" textlink="">
      <xdr:nvSpPr>
        <xdr:cNvPr id="76" name="楕円 75">
          <a:extLst>
            <a:ext uri="{FF2B5EF4-FFF2-40B4-BE49-F238E27FC236}">
              <a16:creationId xmlns:a16="http://schemas.microsoft.com/office/drawing/2014/main" id="{9B30E04F-4B1C-42E7-B68C-4A3E7ED28010}"/>
            </a:ext>
          </a:extLst>
        </xdr:cNvPr>
        <xdr:cNvSpPr/>
      </xdr:nvSpPr>
      <xdr:spPr>
        <a:xfrm>
          <a:off x="2857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50074</xdr:rowOff>
    </xdr:from>
    <xdr:to>
      <xdr:col>19</xdr:col>
      <xdr:colOff>177800</xdr:colOff>
      <xdr:row>36</xdr:row>
      <xdr:rowOff>81099</xdr:rowOff>
    </xdr:to>
    <xdr:cxnSp macro="">
      <xdr:nvCxnSpPr>
        <xdr:cNvPr id="77" name="直線コネクタ 76">
          <a:extLst>
            <a:ext uri="{FF2B5EF4-FFF2-40B4-BE49-F238E27FC236}">
              <a16:creationId xmlns:a16="http://schemas.microsoft.com/office/drawing/2014/main" id="{6CDEC601-6DBC-4717-B186-37F4DE93386C}"/>
            </a:ext>
          </a:extLst>
        </xdr:cNvPr>
        <xdr:cNvCxnSpPr/>
      </xdr:nvCxnSpPr>
      <xdr:spPr>
        <a:xfrm flipV="1">
          <a:off x="2908300" y="62222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78" name="n_1aveValue【図書館】&#10;有形固定資産減価償却率">
          <a:extLst>
            <a:ext uri="{FF2B5EF4-FFF2-40B4-BE49-F238E27FC236}">
              <a16:creationId xmlns:a16="http://schemas.microsoft.com/office/drawing/2014/main" id="{064364B9-CF5B-4E9A-A93A-AE06AF6AD7E6}"/>
            </a:ext>
          </a:extLst>
        </xdr:cNvPr>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9" name="n_2aveValue【図書館】&#10;有形固定資産減価償却率">
          <a:extLst>
            <a:ext uri="{FF2B5EF4-FFF2-40B4-BE49-F238E27FC236}">
              <a16:creationId xmlns:a16="http://schemas.microsoft.com/office/drawing/2014/main" id="{D4F64886-D22A-4AC3-B0A4-831EA7876468}"/>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a:extLst>
            <a:ext uri="{FF2B5EF4-FFF2-40B4-BE49-F238E27FC236}">
              <a16:creationId xmlns:a16="http://schemas.microsoft.com/office/drawing/2014/main" id="{6B6A2043-1D04-4711-AF76-E9E635685FE3}"/>
            </a:ext>
          </a:extLst>
        </xdr:cNvPr>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117401</xdr:rowOff>
    </xdr:from>
    <xdr:ext cx="405111" cy="259045"/>
    <xdr:sp macro="" textlink="">
      <xdr:nvSpPr>
        <xdr:cNvPr id="81" name="n_1mainValue【図書館】&#10;有形固定資産減価償却率">
          <a:extLst>
            <a:ext uri="{FF2B5EF4-FFF2-40B4-BE49-F238E27FC236}">
              <a16:creationId xmlns:a16="http://schemas.microsoft.com/office/drawing/2014/main" id="{B09DEC32-2490-4A09-879E-2567CB4A9B1E}"/>
            </a:ext>
          </a:extLst>
        </xdr:cNvPr>
        <xdr:cNvSpPr txBox="1"/>
      </xdr:nvSpPr>
      <xdr:spPr>
        <a:xfrm>
          <a:off x="3582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148426</xdr:rowOff>
    </xdr:from>
    <xdr:ext cx="405111" cy="259045"/>
    <xdr:sp macro="" textlink="">
      <xdr:nvSpPr>
        <xdr:cNvPr id="82" name="n_2mainValue【図書館】&#10;有形固定資産減価償却率">
          <a:extLst>
            <a:ext uri="{FF2B5EF4-FFF2-40B4-BE49-F238E27FC236}">
              <a16:creationId xmlns:a16="http://schemas.microsoft.com/office/drawing/2014/main" id="{F61CF0E8-79C3-4AB4-8FDD-849D7C92EF1C}"/>
            </a:ext>
          </a:extLst>
        </xdr:cNvPr>
        <xdr:cNvSpPr txBox="1"/>
      </xdr:nvSpPr>
      <xdr:spPr>
        <a:xfrm>
          <a:off x="2705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E0C6427-CF0E-47BE-B1C2-9C5DAFAD69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85787208-9904-45C2-891B-7ED7434A83F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D2DC1A7B-E1F5-4476-9411-1DB65900B1E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55C3F4E3-1F27-403D-8B8E-9C1C703C7E2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275A009F-051A-480E-90DC-5B0C920B28A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FF3F2B3D-A270-4BD1-BB43-7A0567BDCC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478916AB-F1B5-4D3D-A05D-47D2D7C9394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70467DA-6A96-4554-A923-074CAFA235B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1DA04F10-BF0E-463B-BA12-22E7D827C29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5A33C7DF-E15D-4054-A826-5929732645F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B1683928-2116-4A9B-B818-35BF73DB8C3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E4A83BEB-E742-4865-9C09-30687C6185E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5D044B0A-BE7A-49C9-8C18-64D9302AB08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5859A5F1-F99E-425C-9366-D61A6EA5F03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32110BD-F992-4DB9-96F1-A98FFB4AD03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985E8083-3160-4989-8D4A-6AC7AE86E76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B294D83-AE69-4A2B-B451-CA6B585EB62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E6A875F4-04BF-487C-A79C-0D7A1BECC0EF}"/>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FBEA2474-43D3-462A-A4CE-3552A405B17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31F69F0C-1D52-4A85-9461-D5085AA74CC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C6F0C3C0-152D-438C-AFA0-9FD28F762D4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D23B6058-6B8D-4D82-8E14-A84ACB24435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82884C29-63A7-457C-A744-60EC202202B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a:extLst>
            <a:ext uri="{FF2B5EF4-FFF2-40B4-BE49-F238E27FC236}">
              <a16:creationId xmlns:a16="http://schemas.microsoft.com/office/drawing/2014/main" id="{5622F24E-BEBC-4D4E-A32B-3DE036AE6D98}"/>
            </a:ext>
          </a:extLst>
        </xdr:cNvPr>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a:extLst>
            <a:ext uri="{FF2B5EF4-FFF2-40B4-BE49-F238E27FC236}">
              <a16:creationId xmlns:a16="http://schemas.microsoft.com/office/drawing/2014/main" id="{E78F3E94-BE9B-47FE-9943-DB84A8F54BC1}"/>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a:extLst>
            <a:ext uri="{FF2B5EF4-FFF2-40B4-BE49-F238E27FC236}">
              <a16:creationId xmlns:a16="http://schemas.microsoft.com/office/drawing/2014/main" id="{24E1D45B-76FB-4788-A26C-B96C3856F7BA}"/>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a:extLst>
            <a:ext uri="{FF2B5EF4-FFF2-40B4-BE49-F238E27FC236}">
              <a16:creationId xmlns:a16="http://schemas.microsoft.com/office/drawing/2014/main" id="{80D32F22-4522-4BCA-B472-C8160AFDEA0D}"/>
            </a:ext>
          </a:extLst>
        </xdr:cNvPr>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a:extLst>
            <a:ext uri="{FF2B5EF4-FFF2-40B4-BE49-F238E27FC236}">
              <a16:creationId xmlns:a16="http://schemas.microsoft.com/office/drawing/2014/main" id="{7E105126-405D-4548-8140-1B34D77D94D9}"/>
            </a:ext>
          </a:extLst>
        </xdr:cNvPr>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1" name="【図書館】&#10;一人当たり面積平均値テキスト">
          <a:extLst>
            <a:ext uri="{FF2B5EF4-FFF2-40B4-BE49-F238E27FC236}">
              <a16:creationId xmlns:a16="http://schemas.microsoft.com/office/drawing/2014/main" id="{CAD3E6CD-7C6E-4557-8F58-A382CF19231B}"/>
            </a:ext>
          </a:extLst>
        </xdr:cNvPr>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a:extLst>
            <a:ext uri="{FF2B5EF4-FFF2-40B4-BE49-F238E27FC236}">
              <a16:creationId xmlns:a16="http://schemas.microsoft.com/office/drawing/2014/main" id="{5ECF8C71-D884-4EAB-87EF-FC717E4B8E48}"/>
            </a:ext>
          </a:extLst>
        </xdr:cNvPr>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a:extLst>
            <a:ext uri="{FF2B5EF4-FFF2-40B4-BE49-F238E27FC236}">
              <a16:creationId xmlns:a16="http://schemas.microsoft.com/office/drawing/2014/main" id="{1AEFE7FB-AA82-4646-B94A-A6B709F97399}"/>
            </a:ext>
          </a:extLst>
        </xdr:cNvPr>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a:extLst>
            <a:ext uri="{FF2B5EF4-FFF2-40B4-BE49-F238E27FC236}">
              <a16:creationId xmlns:a16="http://schemas.microsoft.com/office/drawing/2014/main" id="{49002AE2-523D-4001-89A5-E362A8338E19}"/>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a:extLst>
            <a:ext uri="{FF2B5EF4-FFF2-40B4-BE49-F238E27FC236}">
              <a16:creationId xmlns:a16="http://schemas.microsoft.com/office/drawing/2014/main" id="{65D8AD2F-0C1F-4234-BE42-120D15E1838F}"/>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2B2512B-D809-4776-85F6-2057A1BBF80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9F3BCF9-22F3-4683-A444-FB59FBD2582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A376C946-D660-4BC5-804C-8816D3FE056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B1C0137-34E6-4B46-A6C8-E805F272A33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5AF3B46-0FE2-4075-9340-E0E4ED34A77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44450</xdr:rowOff>
    </xdr:from>
    <xdr:to>
      <xdr:col>55</xdr:col>
      <xdr:colOff>50800</xdr:colOff>
      <xdr:row>36</xdr:row>
      <xdr:rowOff>146050</xdr:rowOff>
    </xdr:to>
    <xdr:sp macro="" textlink="">
      <xdr:nvSpPr>
        <xdr:cNvPr id="121" name="楕円 120">
          <a:extLst>
            <a:ext uri="{FF2B5EF4-FFF2-40B4-BE49-F238E27FC236}">
              <a16:creationId xmlns:a16="http://schemas.microsoft.com/office/drawing/2014/main" id="{01EAA192-69F7-493A-AC32-C0EF304CD2B3}"/>
            </a:ext>
          </a:extLst>
        </xdr:cNvPr>
        <xdr:cNvSpPr/>
      </xdr:nvSpPr>
      <xdr:spPr>
        <a:xfrm>
          <a:off x="10426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67327</xdr:rowOff>
    </xdr:from>
    <xdr:ext cx="469744" cy="259045"/>
    <xdr:sp macro="" textlink="">
      <xdr:nvSpPr>
        <xdr:cNvPr id="122" name="【図書館】&#10;一人当たり面積該当値テキスト">
          <a:extLst>
            <a:ext uri="{FF2B5EF4-FFF2-40B4-BE49-F238E27FC236}">
              <a16:creationId xmlns:a16="http://schemas.microsoft.com/office/drawing/2014/main" id="{2BA15727-81DA-4E6E-8981-2E349C7E9AEC}"/>
            </a:ext>
          </a:extLst>
        </xdr:cNvPr>
        <xdr:cNvSpPr txBox="1"/>
      </xdr:nvSpPr>
      <xdr:spPr>
        <a:xfrm>
          <a:off x="10515600"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63500</xdr:rowOff>
    </xdr:from>
    <xdr:to>
      <xdr:col>50</xdr:col>
      <xdr:colOff>165100</xdr:colOff>
      <xdr:row>36</xdr:row>
      <xdr:rowOff>165100</xdr:rowOff>
    </xdr:to>
    <xdr:sp macro="" textlink="">
      <xdr:nvSpPr>
        <xdr:cNvPr id="123" name="楕円 122">
          <a:extLst>
            <a:ext uri="{FF2B5EF4-FFF2-40B4-BE49-F238E27FC236}">
              <a16:creationId xmlns:a16="http://schemas.microsoft.com/office/drawing/2014/main" id="{BDEF511B-3BA7-41B1-9E11-65DF400E628E}"/>
            </a:ext>
          </a:extLst>
        </xdr:cNvPr>
        <xdr:cNvSpPr/>
      </xdr:nvSpPr>
      <xdr:spPr>
        <a:xfrm>
          <a:off x="958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95250</xdr:rowOff>
    </xdr:from>
    <xdr:to>
      <xdr:col>55</xdr:col>
      <xdr:colOff>0</xdr:colOff>
      <xdr:row>36</xdr:row>
      <xdr:rowOff>114300</xdr:rowOff>
    </xdr:to>
    <xdr:cxnSp macro="">
      <xdr:nvCxnSpPr>
        <xdr:cNvPr id="124" name="直線コネクタ 123">
          <a:extLst>
            <a:ext uri="{FF2B5EF4-FFF2-40B4-BE49-F238E27FC236}">
              <a16:creationId xmlns:a16="http://schemas.microsoft.com/office/drawing/2014/main" id="{B8189BB2-A091-4FDB-B97A-0ACC278C5113}"/>
            </a:ext>
          </a:extLst>
        </xdr:cNvPr>
        <xdr:cNvCxnSpPr/>
      </xdr:nvCxnSpPr>
      <xdr:spPr>
        <a:xfrm flipV="1">
          <a:off x="9639300" y="6267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82550</xdr:rowOff>
    </xdr:from>
    <xdr:to>
      <xdr:col>46</xdr:col>
      <xdr:colOff>38100</xdr:colOff>
      <xdr:row>37</xdr:row>
      <xdr:rowOff>12700</xdr:rowOff>
    </xdr:to>
    <xdr:sp macro="" textlink="">
      <xdr:nvSpPr>
        <xdr:cNvPr id="125" name="楕円 124">
          <a:extLst>
            <a:ext uri="{FF2B5EF4-FFF2-40B4-BE49-F238E27FC236}">
              <a16:creationId xmlns:a16="http://schemas.microsoft.com/office/drawing/2014/main" id="{7FAAA49E-043C-4B4E-840C-F1859E869848}"/>
            </a:ext>
          </a:extLst>
        </xdr:cNvPr>
        <xdr:cNvSpPr/>
      </xdr:nvSpPr>
      <xdr:spPr>
        <a:xfrm>
          <a:off x="869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114300</xdr:rowOff>
    </xdr:from>
    <xdr:to>
      <xdr:col>50</xdr:col>
      <xdr:colOff>114300</xdr:colOff>
      <xdr:row>36</xdr:row>
      <xdr:rowOff>133350</xdr:rowOff>
    </xdr:to>
    <xdr:cxnSp macro="">
      <xdr:nvCxnSpPr>
        <xdr:cNvPr id="126" name="直線コネクタ 125">
          <a:extLst>
            <a:ext uri="{FF2B5EF4-FFF2-40B4-BE49-F238E27FC236}">
              <a16:creationId xmlns:a16="http://schemas.microsoft.com/office/drawing/2014/main" id="{5FB55340-32B2-4FB0-952E-EFBB13F11DF4}"/>
            </a:ext>
          </a:extLst>
        </xdr:cNvPr>
        <xdr:cNvCxnSpPr/>
      </xdr:nvCxnSpPr>
      <xdr:spPr>
        <a:xfrm flipV="1">
          <a:off x="8750300" y="628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27" name="n_1aveValue【図書館】&#10;一人当たり面積">
          <a:extLst>
            <a:ext uri="{FF2B5EF4-FFF2-40B4-BE49-F238E27FC236}">
              <a16:creationId xmlns:a16="http://schemas.microsoft.com/office/drawing/2014/main" id="{35791B40-FBFF-4427-844D-F442B0B6EDE4}"/>
            </a:ext>
          </a:extLst>
        </xdr:cNvPr>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8" name="n_2aveValue【図書館】&#10;一人当たり面積">
          <a:extLst>
            <a:ext uri="{FF2B5EF4-FFF2-40B4-BE49-F238E27FC236}">
              <a16:creationId xmlns:a16="http://schemas.microsoft.com/office/drawing/2014/main" id="{BA9C449E-813C-436C-9580-10DF6F9F6CE5}"/>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a:extLst>
            <a:ext uri="{FF2B5EF4-FFF2-40B4-BE49-F238E27FC236}">
              <a16:creationId xmlns:a16="http://schemas.microsoft.com/office/drawing/2014/main" id="{1CEA0347-D0D0-4A5C-BDC8-639D74AF0BEA}"/>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10177</xdr:rowOff>
    </xdr:from>
    <xdr:ext cx="469744" cy="259045"/>
    <xdr:sp macro="" textlink="">
      <xdr:nvSpPr>
        <xdr:cNvPr id="130" name="n_1mainValue【図書館】&#10;一人当たり面積">
          <a:extLst>
            <a:ext uri="{FF2B5EF4-FFF2-40B4-BE49-F238E27FC236}">
              <a16:creationId xmlns:a16="http://schemas.microsoft.com/office/drawing/2014/main" id="{9B528E9F-57A6-489A-8505-D18C9FE8EE1C}"/>
            </a:ext>
          </a:extLst>
        </xdr:cNvPr>
        <xdr:cNvSpPr txBox="1"/>
      </xdr:nvSpPr>
      <xdr:spPr>
        <a:xfrm>
          <a:off x="93917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29227</xdr:rowOff>
    </xdr:from>
    <xdr:ext cx="469744" cy="259045"/>
    <xdr:sp macro="" textlink="">
      <xdr:nvSpPr>
        <xdr:cNvPr id="131" name="n_2mainValue【図書館】&#10;一人当たり面積">
          <a:extLst>
            <a:ext uri="{FF2B5EF4-FFF2-40B4-BE49-F238E27FC236}">
              <a16:creationId xmlns:a16="http://schemas.microsoft.com/office/drawing/2014/main" id="{A07C1C59-EBBA-4BE9-AC68-8A098C5A93BF}"/>
            </a:ext>
          </a:extLst>
        </xdr:cNvPr>
        <xdr:cNvSpPr txBox="1"/>
      </xdr:nvSpPr>
      <xdr:spPr>
        <a:xfrm>
          <a:off x="85154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41253653-2026-4D16-A13B-FC29485A9F0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B2DAF2B5-A80C-4D1E-AD17-440D9E1990A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A35E7A26-8EA2-4512-9AF9-C70B89FBCD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60F96D9B-45E5-4BD1-8484-65434D9E932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DB03995B-4538-4ABB-993A-001E48EAAC1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DC16D8CE-11CD-4EF9-8A9E-A5FF67B64F9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6FF38F46-26F1-4D8C-81C9-4CBF9C62657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325EC432-576F-4333-B078-7498AED0A6E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85535604-0E29-4E03-BF5B-AC5378573D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9E8EDEFC-2F00-4469-9CD3-1E111333FD7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956200E-A854-49B5-B5D3-E886FC59DB7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11EDE5D8-159E-4EF9-819B-91490898A12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DECA7E3B-972F-4BD4-B622-40A8208C5B7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6D0ED1FE-E51F-47FF-AE79-E69C9B1469E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1FED9C35-7258-4BD3-8035-75941E71406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94BEC322-7A2C-4D6A-9A96-E4FCD52AE57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A9B76427-7516-496A-8A27-EA71CF296A4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A6DE2CD8-BDCB-443C-9EFA-6FE712BA3E5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BACA2494-9952-4F70-880E-21A90C29F62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DCAC3E1B-0640-4C40-8034-157E0F01DC9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9B140D02-BCDC-418B-87AB-EDF5D1792995}"/>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A53AD96-EA04-458D-916F-255A9C0607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CB5F3711-6ADD-4576-89CF-B0B9C543FE9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252A70CB-0775-4F26-AEB7-12F0D62CD35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a:extLst>
            <a:ext uri="{FF2B5EF4-FFF2-40B4-BE49-F238E27FC236}">
              <a16:creationId xmlns:a16="http://schemas.microsoft.com/office/drawing/2014/main" id="{5BF5F0F4-F8E3-4571-9B40-4742C9FF1DFA}"/>
            </a:ext>
          </a:extLst>
        </xdr:cNvPr>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23F0D90F-E482-4FBA-9AF4-881C38CA3743}"/>
            </a:ext>
          </a:extLst>
        </xdr:cNvPr>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a:extLst>
            <a:ext uri="{FF2B5EF4-FFF2-40B4-BE49-F238E27FC236}">
              <a16:creationId xmlns:a16="http://schemas.microsoft.com/office/drawing/2014/main" id="{835DA949-E0B0-4EDD-A9D1-F6B189B2B1AB}"/>
            </a:ext>
          </a:extLst>
        </xdr:cNvPr>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DBF59BD4-2F8D-481F-8A02-13879382D6A5}"/>
            </a:ext>
          </a:extLst>
        </xdr:cNvPr>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a:extLst>
            <a:ext uri="{FF2B5EF4-FFF2-40B4-BE49-F238E27FC236}">
              <a16:creationId xmlns:a16="http://schemas.microsoft.com/office/drawing/2014/main" id="{EF3104E4-3B5C-4071-B7FF-3D6398ACDCFC}"/>
            </a:ext>
          </a:extLst>
        </xdr:cNvPr>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636E2855-AC0F-4D38-A8B6-3B7296866DD0}"/>
            </a:ext>
          </a:extLst>
        </xdr:cNvPr>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a:extLst>
            <a:ext uri="{FF2B5EF4-FFF2-40B4-BE49-F238E27FC236}">
              <a16:creationId xmlns:a16="http://schemas.microsoft.com/office/drawing/2014/main" id="{4CCCD1F9-BA01-4F32-A8EC-C1BF87D225F7}"/>
            </a:ext>
          </a:extLst>
        </xdr:cNvPr>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a:extLst>
            <a:ext uri="{FF2B5EF4-FFF2-40B4-BE49-F238E27FC236}">
              <a16:creationId xmlns:a16="http://schemas.microsoft.com/office/drawing/2014/main" id="{D2E6BAF8-5BD9-48E1-8388-10EDEA690D55}"/>
            </a:ext>
          </a:extLst>
        </xdr:cNvPr>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a:extLst>
            <a:ext uri="{FF2B5EF4-FFF2-40B4-BE49-F238E27FC236}">
              <a16:creationId xmlns:a16="http://schemas.microsoft.com/office/drawing/2014/main" id="{25189120-0B38-417F-8758-8D16177263D1}"/>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a:extLst>
            <a:ext uri="{FF2B5EF4-FFF2-40B4-BE49-F238E27FC236}">
              <a16:creationId xmlns:a16="http://schemas.microsoft.com/office/drawing/2014/main" id="{5CF6F9A8-9D1C-4899-8BC2-0705BF4BD4FD}"/>
            </a:ext>
          </a:extLst>
        </xdr:cNvPr>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AFA5BD4-D116-4B8E-9EC6-BD12F609357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8DB624A4-7F67-46C5-8DAD-35B84D8A9D1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EFEE1153-F9A9-451E-AECE-F27840CE149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41CC2D9F-E75E-48E8-8965-33A2E8EF1D0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A575F9F7-8EE7-4ABC-BB6B-0F8E6BE0742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25400</xdr:rowOff>
    </xdr:from>
    <xdr:to>
      <xdr:col>24</xdr:col>
      <xdr:colOff>114300</xdr:colOff>
      <xdr:row>58</xdr:row>
      <xdr:rowOff>127000</xdr:rowOff>
    </xdr:to>
    <xdr:sp macro="" textlink="">
      <xdr:nvSpPr>
        <xdr:cNvPr id="171" name="楕円 170">
          <a:extLst>
            <a:ext uri="{FF2B5EF4-FFF2-40B4-BE49-F238E27FC236}">
              <a16:creationId xmlns:a16="http://schemas.microsoft.com/office/drawing/2014/main" id="{6C2426F5-1FE6-45FD-8FBB-FD7113939074}"/>
            </a:ext>
          </a:extLst>
        </xdr:cNvPr>
        <xdr:cNvSpPr/>
      </xdr:nvSpPr>
      <xdr:spPr>
        <a:xfrm>
          <a:off x="4584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48277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7DBB6605-5696-42DE-B651-DDEE8A95577E}"/>
            </a:ext>
          </a:extLst>
        </xdr:cNvPr>
        <xdr:cNvSpPr txBox="1"/>
      </xdr:nvSpPr>
      <xdr:spPr>
        <a:xfrm>
          <a:off x="4673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76835</xdr:rowOff>
    </xdr:from>
    <xdr:to>
      <xdr:col>20</xdr:col>
      <xdr:colOff>38100</xdr:colOff>
      <xdr:row>59</xdr:row>
      <xdr:rowOff>6985</xdr:rowOff>
    </xdr:to>
    <xdr:sp macro="" textlink="">
      <xdr:nvSpPr>
        <xdr:cNvPr id="173" name="楕円 172">
          <a:extLst>
            <a:ext uri="{FF2B5EF4-FFF2-40B4-BE49-F238E27FC236}">
              <a16:creationId xmlns:a16="http://schemas.microsoft.com/office/drawing/2014/main" id="{D5A6A7C2-D00F-4261-BCAF-552D02452333}"/>
            </a:ext>
          </a:extLst>
        </xdr:cNvPr>
        <xdr:cNvSpPr/>
      </xdr:nvSpPr>
      <xdr:spPr>
        <a:xfrm>
          <a:off x="3746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76200</xdr:rowOff>
    </xdr:from>
    <xdr:to>
      <xdr:col>24</xdr:col>
      <xdr:colOff>63500</xdr:colOff>
      <xdr:row>58</xdr:row>
      <xdr:rowOff>127635</xdr:rowOff>
    </xdr:to>
    <xdr:cxnSp macro="">
      <xdr:nvCxnSpPr>
        <xdr:cNvPr id="174" name="直線コネクタ 173">
          <a:extLst>
            <a:ext uri="{FF2B5EF4-FFF2-40B4-BE49-F238E27FC236}">
              <a16:creationId xmlns:a16="http://schemas.microsoft.com/office/drawing/2014/main" id="{2A2E6758-2769-42CE-865A-1AE7CA086404}"/>
            </a:ext>
          </a:extLst>
        </xdr:cNvPr>
        <xdr:cNvCxnSpPr/>
      </xdr:nvCxnSpPr>
      <xdr:spPr>
        <a:xfrm flipV="1">
          <a:off x="3797300" y="100203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113030</xdr:rowOff>
    </xdr:from>
    <xdr:to>
      <xdr:col>15</xdr:col>
      <xdr:colOff>101600</xdr:colOff>
      <xdr:row>59</xdr:row>
      <xdr:rowOff>43180</xdr:rowOff>
    </xdr:to>
    <xdr:sp macro="" textlink="">
      <xdr:nvSpPr>
        <xdr:cNvPr id="175" name="楕円 174">
          <a:extLst>
            <a:ext uri="{FF2B5EF4-FFF2-40B4-BE49-F238E27FC236}">
              <a16:creationId xmlns:a16="http://schemas.microsoft.com/office/drawing/2014/main" id="{76C2B3B2-131C-4A7A-8BB5-1B09982DE2C1}"/>
            </a:ext>
          </a:extLst>
        </xdr:cNvPr>
        <xdr:cNvSpPr/>
      </xdr:nvSpPr>
      <xdr:spPr>
        <a:xfrm>
          <a:off x="2857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127635</xdr:rowOff>
    </xdr:from>
    <xdr:to>
      <xdr:col>19</xdr:col>
      <xdr:colOff>177800</xdr:colOff>
      <xdr:row>58</xdr:row>
      <xdr:rowOff>163830</xdr:rowOff>
    </xdr:to>
    <xdr:cxnSp macro="">
      <xdr:nvCxnSpPr>
        <xdr:cNvPr id="176" name="直線コネクタ 175">
          <a:extLst>
            <a:ext uri="{FF2B5EF4-FFF2-40B4-BE49-F238E27FC236}">
              <a16:creationId xmlns:a16="http://schemas.microsoft.com/office/drawing/2014/main" id="{7D091CAD-FF2C-414E-A51C-5C42D3CF9BE3}"/>
            </a:ext>
          </a:extLst>
        </xdr:cNvPr>
        <xdr:cNvCxnSpPr/>
      </xdr:nvCxnSpPr>
      <xdr:spPr>
        <a:xfrm flipV="1">
          <a:off x="2908300" y="100717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77" name="n_1aveValue【体育館・プール】&#10;有形固定資産減価償却率">
          <a:extLst>
            <a:ext uri="{FF2B5EF4-FFF2-40B4-BE49-F238E27FC236}">
              <a16:creationId xmlns:a16="http://schemas.microsoft.com/office/drawing/2014/main" id="{A97B9FA5-7165-4157-8EF2-A559069DC991}"/>
            </a:ext>
          </a:extLst>
        </xdr:cNvPr>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78" name="n_2aveValue【体育館・プール】&#10;有形固定資産減価償却率">
          <a:extLst>
            <a:ext uri="{FF2B5EF4-FFF2-40B4-BE49-F238E27FC236}">
              <a16:creationId xmlns:a16="http://schemas.microsoft.com/office/drawing/2014/main" id="{F2BE0043-E4C2-4F97-B3AE-FF93C6BCDE0A}"/>
            </a:ext>
          </a:extLst>
        </xdr:cNvPr>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a:extLst>
            <a:ext uri="{FF2B5EF4-FFF2-40B4-BE49-F238E27FC236}">
              <a16:creationId xmlns:a16="http://schemas.microsoft.com/office/drawing/2014/main" id="{A585D3A6-6F04-4A4D-94AD-4CF0B46E175B}"/>
            </a:ext>
          </a:extLst>
        </xdr:cNvPr>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23512</xdr:rowOff>
    </xdr:from>
    <xdr:ext cx="405111" cy="259045"/>
    <xdr:sp macro="" textlink="">
      <xdr:nvSpPr>
        <xdr:cNvPr id="180" name="n_1mainValue【体育館・プール】&#10;有形固定資産減価償却率">
          <a:extLst>
            <a:ext uri="{FF2B5EF4-FFF2-40B4-BE49-F238E27FC236}">
              <a16:creationId xmlns:a16="http://schemas.microsoft.com/office/drawing/2014/main" id="{96FC7672-E5DA-446B-A66A-9BF2692CD4F2}"/>
            </a:ext>
          </a:extLst>
        </xdr:cNvPr>
        <xdr:cNvSpPr txBox="1"/>
      </xdr:nvSpPr>
      <xdr:spPr>
        <a:xfrm>
          <a:off x="35820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59707</xdr:rowOff>
    </xdr:from>
    <xdr:ext cx="405111" cy="259045"/>
    <xdr:sp macro="" textlink="">
      <xdr:nvSpPr>
        <xdr:cNvPr id="181" name="n_2mainValue【体育館・プール】&#10;有形固定資産減価償却率">
          <a:extLst>
            <a:ext uri="{FF2B5EF4-FFF2-40B4-BE49-F238E27FC236}">
              <a16:creationId xmlns:a16="http://schemas.microsoft.com/office/drawing/2014/main" id="{9FDA96B1-42E2-43EE-8EDA-D808E43A0E51}"/>
            </a:ext>
          </a:extLst>
        </xdr:cNvPr>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1E0F4A28-B6F7-465B-8E64-72D8E355D72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F6015D0A-7962-4915-AAEE-FB41899FBD2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CCE345CE-077C-46C6-BD2B-C68CC785D77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3372FE66-4AB9-4796-AF41-240149D8007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8BD5FAD4-CA33-42DA-B58B-9D938880E5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5457C949-21F8-448D-AEDA-AD7E8AFDDF4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ED0F6A9-4BA5-4277-AFE4-8DEC76B9B68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F6195B4-253B-4EB6-85D9-01AEAB94EEB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1D8DFF34-1159-42B8-BE42-4F75FB4E2C8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A7943758-73C0-42E6-B5D0-9541D9C46C4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31205D93-117D-4FEF-9EDD-EA120D925C4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a:extLst>
            <a:ext uri="{FF2B5EF4-FFF2-40B4-BE49-F238E27FC236}">
              <a16:creationId xmlns:a16="http://schemas.microsoft.com/office/drawing/2014/main" id="{01B7DA49-D620-4442-BB93-B332E54499D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FFE062F3-772E-4AEE-AEB5-47400137D01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a:extLst>
            <a:ext uri="{FF2B5EF4-FFF2-40B4-BE49-F238E27FC236}">
              <a16:creationId xmlns:a16="http://schemas.microsoft.com/office/drawing/2014/main" id="{4D5FB2C6-6B36-4B05-9FBD-24E94DCE117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E52256DD-1803-48B9-9FF8-7F40AD2C921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a:extLst>
            <a:ext uri="{FF2B5EF4-FFF2-40B4-BE49-F238E27FC236}">
              <a16:creationId xmlns:a16="http://schemas.microsoft.com/office/drawing/2014/main" id="{EE703243-8F45-4560-901A-67002C1E196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87299547-DDA2-4826-A250-F15CB09E926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a:extLst>
            <a:ext uri="{FF2B5EF4-FFF2-40B4-BE49-F238E27FC236}">
              <a16:creationId xmlns:a16="http://schemas.microsoft.com/office/drawing/2014/main" id="{E682A9B3-32FA-4E96-9B1D-94702D5AA7C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8CE33DBC-3851-44B1-9FC6-57E2532D9E3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a:extLst>
            <a:ext uri="{FF2B5EF4-FFF2-40B4-BE49-F238E27FC236}">
              <a16:creationId xmlns:a16="http://schemas.microsoft.com/office/drawing/2014/main" id="{5ADA4B90-A112-4B9A-98DE-3476EA073BE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id="{9DC7890F-B0A5-4F16-8A83-CF0E3465CE5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a:extLst>
            <a:ext uri="{FF2B5EF4-FFF2-40B4-BE49-F238E27FC236}">
              <a16:creationId xmlns:a16="http://schemas.microsoft.com/office/drawing/2014/main" id="{6B77584F-7902-4468-A3D0-F06CBCCDB675}"/>
            </a:ext>
          </a:extLst>
        </xdr:cNvPr>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a:extLst>
            <a:ext uri="{FF2B5EF4-FFF2-40B4-BE49-F238E27FC236}">
              <a16:creationId xmlns:a16="http://schemas.microsoft.com/office/drawing/2014/main" id="{F362E463-23D3-4145-A97D-A4827C6D3E38}"/>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a:extLst>
            <a:ext uri="{FF2B5EF4-FFF2-40B4-BE49-F238E27FC236}">
              <a16:creationId xmlns:a16="http://schemas.microsoft.com/office/drawing/2014/main" id="{9ED66A0B-16D3-4DA2-8BC9-BC5861D4AC07}"/>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a:extLst>
            <a:ext uri="{FF2B5EF4-FFF2-40B4-BE49-F238E27FC236}">
              <a16:creationId xmlns:a16="http://schemas.microsoft.com/office/drawing/2014/main" id="{41FBCBE3-79C0-421E-B415-903C7B970350}"/>
            </a:ext>
          </a:extLst>
        </xdr:cNvPr>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a:extLst>
            <a:ext uri="{FF2B5EF4-FFF2-40B4-BE49-F238E27FC236}">
              <a16:creationId xmlns:a16="http://schemas.microsoft.com/office/drawing/2014/main" id="{13AAAEC3-76E4-42C8-A078-CBF8761288D6}"/>
            </a:ext>
          </a:extLst>
        </xdr:cNvPr>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08" name="【体育館・プール】&#10;一人当たり面積平均値テキスト">
          <a:extLst>
            <a:ext uri="{FF2B5EF4-FFF2-40B4-BE49-F238E27FC236}">
              <a16:creationId xmlns:a16="http://schemas.microsoft.com/office/drawing/2014/main" id="{A83568E5-C0C9-4E7D-B6FD-DC0618D5016D}"/>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a:extLst>
            <a:ext uri="{FF2B5EF4-FFF2-40B4-BE49-F238E27FC236}">
              <a16:creationId xmlns:a16="http://schemas.microsoft.com/office/drawing/2014/main" id="{91043434-27FB-4A7E-9E4D-23103B2AC2D6}"/>
            </a:ext>
          </a:extLst>
        </xdr:cNvPr>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a:extLst>
            <a:ext uri="{FF2B5EF4-FFF2-40B4-BE49-F238E27FC236}">
              <a16:creationId xmlns:a16="http://schemas.microsoft.com/office/drawing/2014/main" id="{552F0236-9605-4049-A5C3-175A40268DF4}"/>
            </a:ext>
          </a:extLst>
        </xdr:cNvPr>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a:extLst>
            <a:ext uri="{FF2B5EF4-FFF2-40B4-BE49-F238E27FC236}">
              <a16:creationId xmlns:a16="http://schemas.microsoft.com/office/drawing/2014/main" id="{B2520F27-B3D8-4AD5-89CA-BE5C19E0E06C}"/>
            </a:ext>
          </a:extLst>
        </xdr:cNvPr>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a:extLst>
            <a:ext uri="{FF2B5EF4-FFF2-40B4-BE49-F238E27FC236}">
              <a16:creationId xmlns:a16="http://schemas.microsoft.com/office/drawing/2014/main" id="{C286D02D-6654-49DD-B3E3-0BB3F99C3A2C}"/>
            </a:ext>
          </a:extLst>
        </xdr:cNvPr>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68C383B7-E6AE-4C6D-87BC-10943E7DE98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CC54906F-1154-4D77-812F-717EF999C4F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DD6B2C5-51F6-421C-9578-E783A6F3E84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E383987E-0B22-44CC-B6F6-AAC79818A89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B5079349-8915-4E89-8A5A-6AC971FC9A0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122936</xdr:rowOff>
    </xdr:from>
    <xdr:to>
      <xdr:col>55</xdr:col>
      <xdr:colOff>50800</xdr:colOff>
      <xdr:row>60</xdr:row>
      <xdr:rowOff>53086</xdr:rowOff>
    </xdr:to>
    <xdr:sp macro="" textlink="">
      <xdr:nvSpPr>
        <xdr:cNvPr id="218" name="楕円 217">
          <a:extLst>
            <a:ext uri="{FF2B5EF4-FFF2-40B4-BE49-F238E27FC236}">
              <a16:creationId xmlns:a16="http://schemas.microsoft.com/office/drawing/2014/main" id="{D8658CDF-7ECC-4EE7-B29F-4C9EF6B2FCFC}"/>
            </a:ext>
          </a:extLst>
        </xdr:cNvPr>
        <xdr:cNvSpPr/>
      </xdr:nvSpPr>
      <xdr:spPr>
        <a:xfrm>
          <a:off x="104267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145813</xdr:rowOff>
    </xdr:from>
    <xdr:ext cx="469744" cy="259045"/>
    <xdr:sp macro="" textlink="">
      <xdr:nvSpPr>
        <xdr:cNvPr id="219" name="【体育館・プール】&#10;一人当たり面積該当値テキスト">
          <a:extLst>
            <a:ext uri="{FF2B5EF4-FFF2-40B4-BE49-F238E27FC236}">
              <a16:creationId xmlns:a16="http://schemas.microsoft.com/office/drawing/2014/main" id="{CAAAE71B-39AE-41B1-AF74-6191A228786C}"/>
            </a:ext>
          </a:extLst>
        </xdr:cNvPr>
        <xdr:cNvSpPr txBox="1"/>
      </xdr:nvSpPr>
      <xdr:spPr>
        <a:xfrm>
          <a:off x="10515600" y="100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134366</xdr:rowOff>
    </xdr:from>
    <xdr:to>
      <xdr:col>50</xdr:col>
      <xdr:colOff>165100</xdr:colOff>
      <xdr:row>60</xdr:row>
      <xdr:rowOff>64516</xdr:rowOff>
    </xdr:to>
    <xdr:sp macro="" textlink="">
      <xdr:nvSpPr>
        <xdr:cNvPr id="220" name="楕円 219">
          <a:extLst>
            <a:ext uri="{FF2B5EF4-FFF2-40B4-BE49-F238E27FC236}">
              <a16:creationId xmlns:a16="http://schemas.microsoft.com/office/drawing/2014/main" id="{0B7D28AD-9B4F-46F7-AF34-F30A95EF41F7}"/>
            </a:ext>
          </a:extLst>
        </xdr:cNvPr>
        <xdr:cNvSpPr/>
      </xdr:nvSpPr>
      <xdr:spPr>
        <a:xfrm>
          <a:off x="9588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2286</xdr:rowOff>
    </xdr:from>
    <xdr:to>
      <xdr:col>55</xdr:col>
      <xdr:colOff>0</xdr:colOff>
      <xdr:row>60</xdr:row>
      <xdr:rowOff>13716</xdr:rowOff>
    </xdr:to>
    <xdr:cxnSp macro="">
      <xdr:nvCxnSpPr>
        <xdr:cNvPr id="221" name="直線コネクタ 220">
          <a:extLst>
            <a:ext uri="{FF2B5EF4-FFF2-40B4-BE49-F238E27FC236}">
              <a16:creationId xmlns:a16="http://schemas.microsoft.com/office/drawing/2014/main" id="{B97B8AD6-92E3-48FB-9F20-8E7EF3EB8E71}"/>
            </a:ext>
          </a:extLst>
        </xdr:cNvPr>
        <xdr:cNvCxnSpPr/>
      </xdr:nvCxnSpPr>
      <xdr:spPr>
        <a:xfrm flipV="1">
          <a:off x="9639300" y="1028928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127508</xdr:rowOff>
    </xdr:from>
    <xdr:to>
      <xdr:col>46</xdr:col>
      <xdr:colOff>38100</xdr:colOff>
      <xdr:row>60</xdr:row>
      <xdr:rowOff>57658</xdr:rowOff>
    </xdr:to>
    <xdr:sp macro="" textlink="">
      <xdr:nvSpPr>
        <xdr:cNvPr id="222" name="楕円 221">
          <a:extLst>
            <a:ext uri="{FF2B5EF4-FFF2-40B4-BE49-F238E27FC236}">
              <a16:creationId xmlns:a16="http://schemas.microsoft.com/office/drawing/2014/main" id="{73D3C6C7-2A14-48E1-BB27-15A88BC06C25}"/>
            </a:ext>
          </a:extLst>
        </xdr:cNvPr>
        <xdr:cNvSpPr/>
      </xdr:nvSpPr>
      <xdr:spPr>
        <a:xfrm>
          <a:off x="8699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6858</xdr:rowOff>
    </xdr:from>
    <xdr:to>
      <xdr:col>50</xdr:col>
      <xdr:colOff>114300</xdr:colOff>
      <xdr:row>60</xdr:row>
      <xdr:rowOff>13716</xdr:rowOff>
    </xdr:to>
    <xdr:cxnSp macro="">
      <xdr:nvCxnSpPr>
        <xdr:cNvPr id="223" name="直線コネクタ 222">
          <a:extLst>
            <a:ext uri="{FF2B5EF4-FFF2-40B4-BE49-F238E27FC236}">
              <a16:creationId xmlns:a16="http://schemas.microsoft.com/office/drawing/2014/main" id="{EDDD6727-875F-4FAC-A8F6-8227D8718B6E}"/>
            </a:ext>
          </a:extLst>
        </xdr:cNvPr>
        <xdr:cNvCxnSpPr/>
      </xdr:nvCxnSpPr>
      <xdr:spPr>
        <a:xfrm>
          <a:off x="8750300" y="102938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24" name="n_1aveValue【体育館・プール】&#10;一人当たり面積">
          <a:extLst>
            <a:ext uri="{FF2B5EF4-FFF2-40B4-BE49-F238E27FC236}">
              <a16:creationId xmlns:a16="http://schemas.microsoft.com/office/drawing/2014/main" id="{C1AC68C6-5529-4CAD-913B-1CACB39BC817}"/>
            </a:ext>
          </a:extLst>
        </xdr:cNvPr>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25" name="n_2aveValue【体育館・プール】&#10;一人当たり面積">
          <a:extLst>
            <a:ext uri="{FF2B5EF4-FFF2-40B4-BE49-F238E27FC236}">
              <a16:creationId xmlns:a16="http://schemas.microsoft.com/office/drawing/2014/main" id="{7EB98602-701A-4D9B-9F42-D1F4261E1768}"/>
            </a:ext>
          </a:extLst>
        </xdr:cNvPr>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a:extLst>
            <a:ext uri="{FF2B5EF4-FFF2-40B4-BE49-F238E27FC236}">
              <a16:creationId xmlns:a16="http://schemas.microsoft.com/office/drawing/2014/main" id="{85CA51FB-0DB1-45B2-888D-AF6A4EAC0D41}"/>
            </a:ext>
          </a:extLst>
        </xdr:cNvPr>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81043</xdr:rowOff>
    </xdr:from>
    <xdr:ext cx="469744" cy="259045"/>
    <xdr:sp macro="" textlink="">
      <xdr:nvSpPr>
        <xdr:cNvPr id="227" name="n_1mainValue【体育館・プール】&#10;一人当たり面積">
          <a:extLst>
            <a:ext uri="{FF2B5EF4-FFF2-40B4-BE49-F238E27FC236}">
              <a16:creationId xmlns:a16="http://schemas.microsoft.com/office/drawing/2014/main" id="{4D09B16A-1EDA-424E-89FC-22EE5CD52462}"/>
            </a:ext>
          </a:extLst>
        </xdr:cNvPr>
        <xdr:cNvSpPr txBox="1"/>
      </xdr:nvSpPr>
      <xdr:spPr>
        <a:xfrm>
          <a:off x="9391727"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74185</xdr:rowOff>
    </xdr:from>
    <xdr:ext cx="469744" cy="259045"/>
    <xdr:sp macro="" textlink="">
      <xdr:nvSpPr>
        <xdr:cNvPr id="228" name="n_2mainValue【体育館・プール】&#10;一人当たり面積">
          <a:extLst>
            <a:ext uri="{FF2B5EF4-FFF2-40B4-BE49-F238E27FC236}">
              <a16:creationId xmlns:a16="http://schemas.microsoft.com/office/drawing/2014/main" id="{4F7712A5-348A-4926-8B75-BA28922DF0FB}"/>
            </a:ext>
          </a:extLst>
        </xdr:cNvPr>
        <xdr:cNvSpPr txBox="1"/>
      </xdr:nvSpPr>
      <xdr:spPr>
        <a:xfrm>
          <a:off x="8515427"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901D3FB8-4ADC-4E77-B0B5-96A726BC32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D04D9BAA-EA6A-4193-8E4D-F76061781D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21C9E9E2-D4DB-4FC6-AFFC-E35E4D942AE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D5B9CD6C-CF17-44A4-B6D1-0E2F8DF1D3A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709233C2-2974-4D4A-8A67-9EF8214F6A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AFC7F6D7-3719-4789-9464-81D0F19F06A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9A58A9EE-0F51-4D9E-A1C3-033635F849B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730C463E-F26F-4C22-B368-7102F157BF9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a:extLst>
            <a:ext uri="{FF2B5EF4-FFF2-40B4-BE49-F238E27FC236}">
              <a16:creationId xmlns:a16="http://schemas.microsoft.com/office/drawing/2014/main" id="{5A61E42A-E48F-404B-9FF8-E14CEEBAC04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a:extLst>
            <a:ext uri="{FF2B5EF4-FFF2-40B4-BE49-F238E27FC236}">
              <a16:creationId xmlns:a16="http://schemas.microsoft.com/office/drawing/2014/main" id="{AA9CAC53-97F7-4255-83F9-C66B83BEF8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a:extLst>
            <a:ext uri="{FF2B5EF4-FFF2-40B4-BE49-F238E27FC236}">
              <a16:creationId xmlns:a16="http://schemas.microsoft.com/office/drawing/2014/main" id="{DDC4AB0E-6B29-4E8A-AB42-48C2FC92126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a:extLst>
            <a:ext uri="{FF2B5EF4-FFF2-40B4-BE49-F238E27FC236}">
              <a16:creationId xmlns:a16="http://schemas.microsoft.com/office/drawing/2014/main" id="{7DFD20E3-8610-4E88-ADD1-6C2BB32A62D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a:extLst>
            <a:ext uri="{FF2B5EF4-FFF2-40B4-BE49-F238E27FC236}">
              <a16:creationId xmlns:a16="http://schemas.microsoft.com/office/drawing/2014/main" id="{D12501DE-A497-4F31-B9B1-B805B8AF63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a:extLst>
            <a:ext uri="{FF2B5EF4-FFF2-40B4-BE49-F238E27FC236}">
              <a16:creationId xmlns:a16="http://schemas.microsoft.com/office/drawing/2014/main" id="{21F72776-6A3F-462C-884B-2C8F1247D72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a:extLst>
            <a:ext uri="{FF2B5EF4-FFF2-40B4-BE49-F238E27FC236}">
              <a16:creationId xmlns:a16="http://schemas.microsoft.com/office/drawing/2014/main" id="{38866FF5-87DA-42E2-9F5E-C4FA8005CA3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a:extLst>
            <a:ext uri="{FF2B5EF4-FFF2-40B4-BE49-F238E27FC236}">
              <a16:creationId xmlns:a16="http://schemas.microsoft.com/office/drawing/2014/main" id="{F4947B25-53B9-4317-980D-53819A51715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a:extLst>
            <a:ext uri="{FF2B5EF4-FFF2-40B4-BE49-F238E27FC236}">
              <a16:creationId xmlns:a16="http://schemas.microsoft.com/office/drawing/2014/main" id="{7DA4998E-BD2F-4EAA-B8A3-24CFAEFE509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a:extLst>
            <a:ext uri="{FF2B5EF4-FFF2-40B4-BE49-F238E27FC236}">
              <a16:creationId xmlns:a16="http://schemas.microsoft.com/office/drawing/2014/main" id="{5F08D429-CF7A-44CE-A531-F3D1E03F789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a:extLst>
            <a:ext uri="{FF2B5EF4-FFF2-40B4-BE49-F238E27FC236}">
              <a16:creationId xmlns:a16="http://schemas.microsoft.com/office/drawing/2014/main" id="{510CD6B2-B32D-475F-A20A-9E3A0CA67C9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a:extLst>
            <a:ext uri="{FF2B5EF4-FFF2-40B4-BE49-F238E27FC236}">
              <a16:creationId xmlns:a16="http://schemas.microsoft.com/office/drawing/2014/main" id="{15955F30-52E9-4F69-8964-9B10165C24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a:extLst>
            <a:ext uri="{FF2B5EF4-FFF2-40B4-BE49-F238E27FC236}">
              <a16:creationId xmlns:a16="http://schemas.microsoft.com/office/drawing/2014/main" id="{E4AC5072-142B-44E9-B235-700DD6266F7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a:extLst>
            <a:ext uri="{FF2B5EF4-FFF2-40B4-BE49-F238E27FC236}">
              <a16:creationId xmlns:a16="http://schemas.microsoft.com/office/drawing/2014/main" id="{0F0EFF0D-BE88-4185-B13D-1057DCED54D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a:extLst>
            <a:ext uri="{FF2B5EF4-FFF2-40B4-BE49-F238E27FC236}">
              <a16:creationId xmlns:a16="http://schemas.microsoft.com/office/drawing/2014/main" id="{F57E7CB0-DF45-4BAF-8E97-092456BE2A3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a:extLst>
            <a:ext uri="{FF2B5EF4-FFF2-40B4-BE49-F238E27FC236}">
              <a16:creationId xmlns:a16="http://schemas.microsoft.com/office/drawing/2014/main" id="{B50F3D9D-E628-4A3C-8258-97F4D8ED444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3" name="テキスト ボックス 252">
          <a:extLst>
            <a:ext uri="{FF2B5EF4-FFF2-40B4-BE49-F238E27FC236}">
              <a16:creationId xmlns:a16="http://schemas.microsoft.com/office/drawing/2014/main" id="{8C758892-6CFD-460E-AE6A-CF071CDE567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4" name="直線コネクタ 253">
          <a:extLst>
            <a:ext uri="{FF2B5EF4-FFF2-40B4-BE49-F238E27FC236}">
              <a16:creationId xmlns:a16="http://schemas.microsoft.com/office/drawing/2014/main" id="{83C1A565-3887-4278-9E16-7B12E6B6976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5" name="直線コネクタ 254">
          <a:extLst>
            <a:ext uri="{FF2B5EF4-FFF2-40B4-BE49-F238E27FC236}">
              <a16:creationId xmlns:a16="http://schemas.microsoft.com/office/drawing/2014/main" id="{130837AF-02A0-49B0-8B81-A6738DA655A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6" name="テキスト ボックス 255">
          <a:extLst>
            <a:ext uri="{FF2B5EF4-FFF2-40B4-BE49-F238E27FC236}">
              <a16:creationId xmlns:a16="http://schemas.microsoft.com/office/drawing/2014/main" id="{819BABA2-7D80-42D3-B7B6-0898CE4C6AC2}"/>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7" name="直線コネクタ 256">
          <a:extLst>
            <a:ext uri="{FF2B5EF4-FFF2-40B4-BE49-F238E27FC236}">
              <a16:creationId xmlns:a16="http://schemas.microsoft.com/office/drawing/2014/main" id="{6E61C498-7DAB-4C6C-B13D-B1DE1AFD92B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8" name="テキスト ボックス 257">
          <a:extLst>
            <a:ext uri="{FF2B5EF4-FFF2-40B4-BE49-F238E27FC236}">
              <a16:creationId xmlns:a16="http://schemas.microsoft.com/office/drawing/2014/main" id="{D1FC6490-3AF9-47F9-8F90-8D6ADCE63BC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9" name="直線コネクタ 258">
          <a:extLst>
            <a:ext uri="{FF2B5EF4-FFF2-40B4-BE49-F238E27FC236}">
              <a16:creationId xmlns:a16="http://schemas.microsoft.com/office/drawing/2014/main" id="{3F322B3A-31AE-4F12-9486-7A59C9AA0A6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0" name="テキスト ボックス 259">
          <a:extLst>
            <a:ext uri="{FF2B5EF4-FFF2-40B4-BE49-F238E27FC236}">
              <a16:creationId xmlns:a16="http://schemas.microsoft.com/office/drawing/2014/main" id="{B27D293B-FE45-4F9A-9E1E-2F6E6E96D1A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1" name="直線コネクタ 260">
          <a:extLst>
            <a:ext uri="{FF2B5EF4-FFF2-40B4-BE49-F238E27FC236}">
              <a16:creationId xmlns:a16="http://schemas.microsoft.com/office/drawing/2014/main" id="{0D716A89-93B1-47FD-B773-10A00DAB461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2" name="テキスト ボックス 261">
          <a:extLst>
            <a:ext uri="{FF2B5EF4-FFF2-40B4-BE49-F238E27FC236}">
              <a16:creationId xmlns:a16="http://schemas.microsoft.com/office/drawing/2014/main" id="{106C901A-9314-4145-BE7E-E645EBD15F0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3" name="直線コネクタ 262">
          <a:extLst>
            <a:ext uri="{FF2B5EF4-FFF2-40B4-BE49-F238E27FC236}">
              <a16:creationId xmlns:a16="http://schemas.microsoft.com/office/drawing/2014/main" id="{0FC6FAFB-0C6F-42E5-97D6-2A1F8F89E1A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4" name="テキスト ボックス 263">
          <a:extLst>
            <a:ext uri="{FF2B5EF4-FFF2-40B4-BE49-F238E27FC236}">
              <a16:creationId xmlns:a16="http://schemas.microsoft.com/office/drawing/2014/main" id="{D01FA950-3855-4668-BE36-179F59FC519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5" name="直線コネクタ 264">
          <a:extLst>
            <a:ext uri="{FF2B5EF4-FFF2-40B4-BE49-F238E27FC236}">
              <a16:creationId xmlns:a16="http://schemas.microsoft.com/office/drawing/2014/main" id="{F81DAF4F-7315-4C26-A0E6-BBD0089CD16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6" name="テキスト ボックス 265">
          <a:extLst>
            <a:ext uri="{FF2B5EF4-FFF2-40B4-BE49-F238E27FC236}">
              <a16:creationId xmlns:a16="http://schemas.microsoft.com/office/drawing/2014/main" id="{69AC12EF-68DC-4E1C-BB13-AED9A75122D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7" name="直線コネクタ 266">
          <a:extLst>
            <a:ext uri="{FF2B5EF4-FFF2-40B4-BE49-F238E27FC236}">
              <a16:creationId xmlns:a16="http://schemas.microsoft.com/office/drawing/2014/main" id="{701DAC55-E428-4472-86A1-6FE555AFFB0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8" name="テキスト ボックス 267">
          <a:extLst>
            <a:ext uri="{FF2B5EF4-FFF2-40B4-BE49-F238E27FC236}">
              <a16:creationId xmlns:a16="http://schemas.microsoft.com/office/drawing/2014/main" id="{9635A079-EA3D-48F5-B62E-103E854F3B1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9" name="【市民会館】&#10;有形固定資産減価償却率グラフ枠">
          <a:extLst>
            <a:ext uri="{FF2B5EF4-FFF2-40B4-BE49-F238E27FC236}">
              <a16:creationId xmlns:a16="http://schemas.microsoft.com/office/drawing/2014/main" id="{A879CE58-7DCE-457E-9B0A-D6148588FC7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270" name="直線コネクタ 269">
          <a:extLst>
            <a:ext uri="{FF2B5EF4-FFF2-40B4-BE49-F238E27FC236}">
              <a16:creationId xmlns:a16="http://schemas.microsoft.com/office/drawing/2014/main" id="{162A14F6-AED4-4C8B-B421-640CAE0E1868}"/>
            </a:ext>
          </a:extLst>
        </xdr:cNvPr>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271" name="【市民会館】&#10;有形固定資産減価償却率最小値テキスト">
          <a:extLst>
            <a:ext uri="{FF2B5EF4-FFF2-40B4-BE49-F238E27FC236}">
              <a16:creationId xmlns:a16="http://schemas.microsoft.com/office/drawing/2014/main" id="{EB787087-DA23-4DB2-9C90-F1977647242C}"/>
            </a:ext>
          </a:extLst>
        </xdr:cNvPr>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272" name="直線コネクタ 271">
          <a:extLst>
            <a:ext uri="{FF2B5EF4-FFF2-40B4-BE49-F238E27FC236}">
              <a16:creationId xmlns:a16="http://schemas.microsoft.com/office/drawing/2014/main" id="{91817C1C-C2D0-45A7-BBA3-98F1EF45E722}"/>
            </a:ext>
          </a:extLst>
        </xdr:cNvPr>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3" name="【市民会館】&#10;有形固定資産減価償却率最大値テキスト">
          <a:extLst>
            <a:ext uri="{FF2B5EF4-FFF2-40B4-BE49-F238E27FC236}">
              <a16:creationId xmlns:a16="http://schemas.microsoft.com/office/drawing/2014/main" id="{5FE0D9C1-92C8-4D4A-B222-26DEDCF65E3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4" name="直線コネクタ 273">
          <a:extLst>
            <a:ext uri="{FF2B5EF4-FFF2-40B4-BE49-F238E27FC236}">
              <a16:creationId xmlns:a16="http://schemas.microsoft.com/office/drawing/2014/main" id="{85A8598E-C00C-434F-A7EB-585227794B36}"/>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275" name="【市民会館】&#10;有形固定資産減価償却率平均値テキスト">
          <a:extLst>
            <a:ext uri="{FF2B5EF4-FFF2-40B4-BE49-F238E27FC236}">
              <a16:creationId xmlns:a16="http://schemas.microsoft.com/office/drawing/2014/main" id="{76C0AF2B-036E-4C21-93F8-99F550564873}"/>
            </a:ext>
          </a:extLst>
        </xdr:cNvPr>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276" name="フローチャート: 判断 275">
          <a:extLst>
            <a:ext uri="{FF2B5EF4-FFF2-40B4-BE49-F238E27FC236}">
              <a16:creationId xmlns:a16="http://schemas.microsoft.com/office/drawing/2014/main" id="{67F1F801-9997-4333-A0FD-E65C81A4ED2F}"/>
            </a:ext>
          </a:extLst>
        </xdr:cNvPr>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277" name="フローチャート: 判断 276">
          <a:extLst>
            <a:ext uri="{FF2B5EF4-FFF2-40B4-BE49-F238E27FC236}">
              <a16:creationId xmlns:a16="http://schemas.microsoft.com/office/drawing/2014/main" id="{BAAC2A06-A002-41E0-8346-799E445E2721}"/>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278" name="フローチャート: 判断 277">
          <a:extLst>
            <a:ext uri="{FF2B5EF4-FFF2-40B4-BE49-F238E27FC236}">
              <a16:creationId xmlns:a16="http://schemas.microsoft.com/office/drawing/2014/main" id="{5528D1E0-04B7-42D5-B7B8-301F3FB3C9AF}"/>
            </a:ext>
          </a:extLst>
        </xdr:cNvPr>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279" name="フローチャート: 判断 278">
          <a:extLst>
            <a:ext uri="{FF2B5EF4-FFF2-40B4-BE49-F238E27FC236}">
              <a16:creationId xmlns:a16="http://schemas.microsoft.com/office/drawing/2014/main" id="{FB636424-1F9B-409B-AD1D-287F545F26CD}"/>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ECB6B397-BEAB-4C38-BDCE-970B575592C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7B6C8335-B3AA-47A4-8B1D-5ADB7D626EB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73CF04AA-C2DE-4679-BDBD-F52422E292A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75077E47-D532-4A16-98B5-CCC6A5E0158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CA884225-9D42-460E-8C01-947D02B323B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61323</xdr:rowOff>
    </xdr:from>
    <xdr:to>
      <xdr:col>24</xdr:col>
      <xdr:colOff>114300</xdr:colOff>
      <xdr:row>101</xdr:row>
      <xdr:rowOff>162923</xdr:rowOff>
    </xdr:to>
    <xdr:sp macro="" textlink="">
      <xdr:nvSpPr>
        <xdr:cNvPr id="285" name="楕円 284">
          <a:extLst>
            <a:ext uri="{FF2B5EF4-FFF2-40B4-BE49-F238E27FC236}">
              <a16:creationId xmlns:a16="http://schemas.microsoft.com/office/drawing/2014/main" id="{9EE35A1C-5916-4F39-8D05-85A4FA15F963}"/>
            </a:ext>
          </a:extLst>
        </xdr:cNvPr>
        <xdr:cNvSpPr/>
      </xdr:nvSpPr>
      <xdr:spPr>
        <a:xfrm>
          <a:off x="45847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84200</xdr:rowOff>
    </xdr:from>
    <xdr:ext cx="405111" cy="259045"/>
    <xdr:sp macro="" textlink="">
      <xdr:nvSpPr>
        <xdr:cNvPr id="286" name="【市民会館】&#10;有形固定資産減価償却率該当値テキスト">
          <a:extLst>
            <a:ext uri="{FF2B5EF4-FFF2-40B4-BE49-F238E27FC236}">
              <a16:creationId xmlns:a16="http://schemas.microsoft.com/office/drawing/2014/main" id="{BFB077B2-60E3-4B81-BB47-F0C5475CD07B}"/>
            </a:ext>
          </a:extLst>
        </xdr:cNvPr>
        <xdr:cNvSpPr txBox="1"/>
      </xdr:nvSpPr>
      <xdr:spPr>
        <a:xfrm>
          <a:off x="4673600" y="1722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90714</xdr:rowOff>
    </xdr:from>
    <xdr:to>
      <xdr:col>20</xdr:col>
      <xdr:colOff>38100</xdr:colOff>
      <xdr:row>102</xdr:row>
      <xdr:rowOff>20864</xdr:rowOff>
    </xdr:to>
    <xdr:sp macro="" textlink="">
      <xdr:nvSpPr>
        <xdr:cNvPr id="287" name="楕円 286">
          <a:extLst>
            <a:ext uri="{FF2B5EF4-FFF2-40B4-BE49-F238E27FC236}">
              <a16:creationId xmlns:a16="http://schemas.microsoft.com/office/drawing/2014/main" id="{F50263C2-587C-45B9-8E28-82A2AD553F6A}"/>
            </a:ext>
          </a:extLst>
        </xdr:cNvPr>
        <xdr:cNvSpPr/>
      </xdr:nvSpPr>
      <xdr:spPr>
        <a:xfrm>
          <a:off x="3746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112123</xdr:rowOff>
    </xdr:from>
    <xdr:to>
      <xdr:col>24</xdr:col>
      <xdr:colOff>63500</xdr:colOff>
      <xdr:row>101</xdr:row>
      <xdr:rowOff>141514</xdr:rowOff>
    </xdr:to>
    <xdr:cxnSp macro="">
      <xdr:nvCxnSpPr>
        <xdr:cNvPr id="288" name="直線コネクタ 287">
          <a:extLst>
            <a:ext uri="{FF2B5EF4-FFF2-40B4-BE49-F238E27FC236}">
              <a16:creationId xmlns:a16="http://schemas.microsoft.com/office/drawing/2014/main" id="{80C4341D-22A4-44FB-913D-1D9383D99B74}"/>
            </a:ext>
          </a:extLst>
        </xdr:cNvPr>
        <xdr:cNvCxnSpPr/>
      </xdr:nvCxnSpPr>
      <xdr:spPr>
        <a:xfrm flipV="1">
          <a:off x="3797300" y="1742857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120106</xdr:rowOff>
    </xdr:from>
    <xdr:to>
      <xdr:col>15</xdr:col>
      <xdr:colOff>101600</xdr:colOff>
      <xdr:row>102</xdr:row>
      <xdr:rowOff>50256</xdr:rowOff>
    </xdr:to>
    <xdr:sp macro="" textlink="">
      <xdr:nvSpPr>
        <xdr:cNvPr id="289" name="楕円 288">
          <a:extLst>
            <a:ext uri="{FF2B5EF4-FFF2-40B4-BE49-F238E27FC236}">
              <a16:creationId xmlns:a16="http://schemas.microsoft.com/office/drawing/2014/main" id="{D0CC58F6-963C-47FD-8C56-E519338FCEE8}"/>
            </a:ext>
          </a:extLst>
        </xdr:cNvPr>
        <xdr:cNvSpPr/>
      </xdr:nvSpPr>
      <xdr:spPr>
        <a:xfrm>
          <a:off x="2857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141514</xdr:rowOff>
    </xdr:from>
    <xdr:to>
      <xdr:col>19</xdr:col>
      <xdr:colOff>177800</xdr:colOff>
      <xdr:row>101</xdr:row>
      <xdr:rowOff>170906</xdr:rowOff>
    </xdr:to>
    <xdr:cxnSp macro="">
      <xdr:nvCxnSpPr>
        <xdr:cNvPr id="290" name="直線コネクタ 289">
          <a:extLst>
            <a:ext uri="{FF2B5EF4-FFF2-40B4-BE49-F238E27FC236}">
              <a16:creationId xmlns:a16="http://schemas.microsoft.com/office/drawing/2014/main" id="{82AF22B8-EDFE-417C-876D-9656B1523E32}"/>
            </a:ext>
          </a:extLst>
        </xdr:cNvPr>
        <xdr:cNvCxnSpPr/>
      </xdr:nvCxnSpPr>
      <xdr:spPr>
        <a:xfrm flipV="1">
          <a:off x="2908300" y="174579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291" name="n_1aveValue【市民会館】&#10;有形固定資産減価償却率">
          <a:extLst>
            <a:ext uri="{FF2B5EF4-FFF2-40B4-BE49-F238E27FC236}">
              <a16:creationId xmlns:a16="http://schemas.microsoft.com/office/drawing/2014/main" id="{FB263D95-7A7E-43E1-B51F-A9BC7D58E4E7}"/>
            </a:ext>
          </a:extLst>
        </xdr:cNvPr>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292" name="n_2aveValue【市民会館】&#10;有形固定資産減価償却率">
          <a:extLst>
            <a:ext uri="{FF2B5EF4-FFF2-40B4-BE49-F238E27FC236}">
              <a16:creationId xmlns:a16="http://schemas.microsoft.com/office/drawing/2014/main" id="{7F3A5A8B-9CEE-40AF-BACE-7D94DF90BC0E}"/>
            </a:ext>
          </a:extLst>
        </xdr:cNvPr>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293" name="n_3aveValue【市民会館】&#10;有形固定資産減価償却率">
          <a:extLst>
            <a:ext uri="{FF2B5EF4-FFF2-40B4-BE49-F238E27FC236}">
              <a16:creationId xmlns:a16="http://schemas.microsoft.com/office/drawing/2014/main" id="{E73C6015-6933-4A6D-911A-2B919594A558}"/>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37391</xdr:rowOff>
    </xdr:from>
    <xdr:ext cx="405111" cy="259045"/>
    <xdr:sp macro="" textlink="">
      <xdr:nvSpPr>
        <xdr:cNvPr id="294" name="n_1mainValue【市民会館】&#10;有形固定資産減価償却率">
          <a:extLst>
            <a:ext uri="{FF2B5EF4-FFF2-40B4-BE49-F238E27FC236}">
              <a16:creationId xmlns:a16="http://schemas.microsoft.com/office/drawing/2014/main" id="{BB83E839-BD3E-437A-BDE5-C67A49DA7A3E}"/>
            </a:ext>
          </a:extLst>
        </xdr:cNvPr>
        <xdr:cNvSpPr txBox="1"/>
      </xdr:nvSpPr>
      <xdr:spPr>
        <a:xfrm>
          <a:off x="35820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66783</xdr:rowOff>
    </xdr:from>
    <xdr:ext cx="405111" cy="259045"/>
    <xdr:sp macro="" textlink="">
      <xdr:nvSpPr>
        <xdr:cNvPr id="295" name="n_2mainValue【市民会館】&#10;有形固定資産減価償却率">
          <a:extLst>
            <a:ext uri="{FF2B5EF4-FFF2-40B4-BE49-F238E27FC236}">
              <a16:creationId xmlns:a16="http://schemas.microsoft.com/office/drawing/2014/main" id="{F6348260-188A-42DC-B544-B87665C6A0AB}"/>
            </a:ext>
          </a:extLst>
        </xdr:cNvPr>
        <xdr:cNvSpPr txBox="1"/>
      </xdr:nvSpPr>
      <xdr:spPr>
        <a:xfrm>
          <a:off x="2705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6" name="正方形/長方形 295">
          <a:extLst>
            <a:ext uri="{FF2B5EF4-FFF2-40B4-BE49-F238E27FC236}">
              <a16:creationId xmlns:a16="http://schemas.microsoft.com/office/drawing/2014/main" id="{290A3356-FE40-46B7-9A22-2E5040AA043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7" name="正方形/長方形 296">
          <a:extLst>
            <a:ext uri="{FF2B5EF4-FFF2-40B4-BE49-F238E27FC236}">
              <a16:creationId xmlns:a16="http://schemas.microsoft.com/office/drawing/2014/main" id="{19288B16-A383-4927-8275-ECABEAE0B0B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8" name="正方形/長方形 297">
          <a:extLst>
            <a:ext uri="{FF2B5EF4-FFF2-40B4-BE49-F238E27FC236}">
              <a16:creationId xmlns:a16="http://schemas.microsoft.com/office/drawing/2014/main" id="{0342E01C-2C67-44A2-8A80-AC0C72BD293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9" name="正方形/長方形 298">
          <a:extLst>
            <a:ext uri="{FF2B5EF4-FFF2-40B4-BE49-F238E27FC236}">
              <a16:creationId xmlns:a16="http://schemas.microsoft.com/office/drawing/2014/main" id="{EAD1E22E-D79E-48DB-BC4B-34889E64A82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0" name="正方形/長方形 299">
          <a:extLst>
            <a:ext uri="{FF2B5EF4-FFF2-40B4-BE49-F238E27FC236}">
              <a16:creationId xmlns:a16="http://schemas.microsoft.com/office/drawing/2014/main" id="{820D9111-0E42-4DE5-973D-597932124DF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1" name="正方形/長方形 300">
          <a:extLst>
            <a:ext uri="{FF2B5EF4-FFF2-40B4-BE49-F238E27FC236}">
              <a16:creationId xmlns:a16="http://schemas.microsoft.com/office/drawing/2014/main" id="{BFA4011C-9975-48CC-BF75-6042020EE11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2" name="正方形/長方形 301">
          <a:extLst>
            <a:ext uri="{FF2B5EF4-FFF2-40B4-BE49-F238E27FC236}">
              <a16:creationId xmlns:a16="http://schemas.microsoft.com/office/drawing/2014/main" id="{2CC789B7-218B-4148-8C8E-A9BDB17499A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3" name="正方形/長方形 302">
          <a:extLst>
            <a:ext uri="{FF2B5EF4-FFF2-40B4-BE49-F238E27FC236}">
              <a16:creationId xmlns:a16="http://schemas.microsoft.com/office/drawing/2014/main" id="{914A90B8-E668-4C03-8427-3A6F6671FFB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4" name="テキスト ボックス 303">
          <a:extLst>
            <a:ext uri="{FF2B5EF4-FFF2-40B4-BE49-F238E27FC236}">
              <a16:creationId xmlns:a16="http://schemas.microsoft.com/office/drawing/2014/main" id="{BD704768-C654-4839-8026-99CEC4F3DA7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5" name="直線コネクタ 304">
          <a:extLst>
            <a:ext uri="{FF2B5EF4-FFF2-40B4-BE49-F238E27FC236}">
              <a16:creationId xmlns:a16="http://schemas.microsoft.com/office/drawing/2014/main" id="{F734A7A6-64EA-434E-9F2F-B79F765025B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6" name="直線コネクタ 305">
          <a:extLst>
            <a:ext uri="{FF2B5EF4-FFF2-40B4-BE49-F238E27FC236}">
              <a16:creationId xmlns:a16="http://schemas.microsoft.com/office/drawing/2014/main" id="{A8EAB5D3-92FE-4CA6-A13E-D8F2411B328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7" name="テキスト ボックス 306">
          <a:extLst>
            <a:ext uri="{FF2B5EF4-FFF2-40B4-BE49-F238E27FC236}">
              <a16:creationId xmlns:a16="http://schemas.microsoft.com/office/drawing/2014/main" id="{70ABC942-93C4-46AA-A752-ACD61387E168}"/>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8" name="直線コネクタ 307">
          <a:extLst>
            <a:ext uri="{FF2B5EF4-FFF2-40B4-BE49-F238E27FC236}">
              <a16:creationId xmlns:a16="http://schemas.microsoft.com/office/drawing/2014/main" id="{01979FC2-5C76-4D50-AA85-A784FFA0170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9" name="テキスト ボックス 308">
          <a:extLst>
            <a:ext uri="{FF2B5EF4-FFF2-40B4-BE49-F238E27FC236}">
              <a16:creationId xmlns:a16="http://schemas.microsoft.com/office/drawing/2014/main" id="{1B849783-F3F3-4008-9CF6-507B781B6CC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0" name="直線コネクタ 309">
          <a:extLst>
            <a:ext uri="{FF2B5EF4-FFF2-40B4-BE49-F238E27FC236}">
              <a16:creationId xmlns:a16="http://schemas.microsoft.com/office/drawing/2014/main" id="{1E12C517-694C-4553-802A-6D385CE0112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1" name="テキスト ボックス 310">
          <a:extLst>
            <a:ext uri="{FF2B5EF4-FFF2-40B4-BE49-F238E27FC236}">
              <a16:creationId xmlns:a16="http://schemas.microsoft.com/office/drawing/2014/main" id="{78D9A41D-43B2-4DF5-A8E8-5697006A7C13}"/>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2" name="直線コネクタ 311">
          <a:extLst>
            <a:ext uri="{FF2B5EF4-FFF2-40B4-BE49-F238E27FC236}">
              <a16:creationId xmlns:a16="http://schemas.microsoft.com/office/drawing/2014/main" id="{129372BA-4BD5-4D4F-8596-038634232F1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3" name="テキスト ボックス 312">
          <a:extLst>
            <a:ext uri="{FF2B5EF4-FFF2-40B4-BE49-F238E27FC236}">
              <a16:creationId xmlns:a16="http://schemas.microsoft.com/office/drawing/2014/main" id="{1DA87C34-22BB-40B5-A766-4E1D7A9C8CDA}"/>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4" name="直線コネクタ 313">
          <a:extLst>
            <a:ext uri="{FF2B5EF4-FFF2-40B4-BE49-F238E27FC236}">
              <a16:creationId xmlns:a16="http://schemas.microsoft.com/office/drawing/2014/main" id="{446B9D3D-1968-4434-979F-E1A7118805E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5" name="テキスト ボックス 314">
          <a:extLst>
            <a:ext uri="{FF2B5EF4-FFF2-40B4-BE49-F238E27FC236}">
              <a16:creationId xmlns:a16="http://schemas.microsoft.com/office/drawing/2014/main" id="{756903AA-C8C5-4246-8179-D42CF7594F3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6" name="【市民会館】&#10;一人当たり面積グラフ枠">
          <a:extLst>
            <a:ext uri="{FF2B5EF4-FFF2-40B4-BE49-F238E27FC236}">
              <a16:creationId xmlns:a16="http://schemas.microsoft.com/office/drawing/2014/main" id="{8F20AC0F-B3DA-4069-A450-208014F3308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317" name="直線コネクタ 316">
          <a:extLst>
            <a:ext uri="{FF2B5EF4-FFF2-40B4-BE49-F238E27FC236}">
              <a16:creationId xmlns:a16="http://schemas.microsoft.com/office/drawing/2014/main" id="{DBFDF144-F79F-4ADD-B23C-689404B27510}"/>
            </a:ext>
          </a:extLst>
        </xdr:cNvPr>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18" name="【市民会館】&#10;一人当たり面積最小値テキスト">
          <a:extLst>
            <a:ext uri="{FF2B5EF4-FFF2-40B4-BE49-F238E27FC236}">
              <a16:creationId xmlns:a16="http://schemas.microsoft.com/office/drawing/2014/main" id="{F972F7B2-72E8-4457-B62D-19443E5C70D2}"/>
            </a:ext>
          </a:extLst>
        </xdr:cNvPr>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19" name="直線コネクタ 318">
          <a:extLst>
            <a:ext uri="{FF2B5EF4-FFF2-40B4-BE49-F238E27FC236}">
              <a16:creationId xmlns:a16="http://schemas.microsoft.com/office/drawing/2014/main" id="{4FD5C917-0E8E-4ABE-B02F-CE0957314239}"/>
            </a:ext>
          </a:extLst>
        </xdr:cNvPr>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320" name="【市民会館】&#10;一人当たり面積最大値テキスト">
          <a:extLst>
            <a:ext uri="{FF2B5EF4-FFF2-40B4-BE49-F238E27FC236}">
              <a16:creationId xmlns:a16="http://schemas.microsoft.com/office/drawing/2014/main" id="{34157297-FEAC-4D9C-A320-2DDC043FB656}"/>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321" name="直線コネクタ 320">
          <a:extLst>
            <a:ext uri="{FF2B5EF4-FFF2-40B4-BE49-F238E27FC236}">
              <a16:creationId xmlns:a16="http://schemas.microsoft.com/office/drawing/2014/main" id="{8E86F7DC-54C4-412D-B2E9-9F5824D39899}"/>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322" name="【市民会館】&#10;一人当たり面積平均値テキスト">
          <a:extLst>
            <a:ext uri="{FF2B5EF4-FFF2-40B4-BE49-F238E27FC236}">
              <a16:creationId xmlns:a16="http://schemas.microsoft.com/office/drawing/2014/main" id="{4167289B-6FC4-4A97-9E6F-572F845977D0}"/>
            </a:ext>
          </a:extLst>
        </xdr:cNvPr>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323" name="フローチャート: 判断 322">
          <a:extLst>
            <a:ext uri="{FF2B5EF4-FFF2-40B4-BE49-F238E27FC236}">
              <a16:creationId xmlns:a16="http://schemas.microsoft.com/office/drawing/2014/main" id="{135B1740-E2DA-49F9-B7CF-D2C7DFD61F67}"/>
            </a:ext>
          </a:extLst>
        </xdr:cNvPr>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24" name="フローチャート: 判断 323">
          <a:extLst>
            <a:ext uri="{FF2B5EF4-FFF2-40B4-BE49-F238E27FC236}">
              <a16:creationId xmlns:a16="http://schemas.microsoft.com/office/drawing/2014/main" id="{6110D388-22E9-4808-BBA8-3802CC19A521}"/>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325" name="フローチャート: 判断 324">
          <a:extLst>
            <a:ext uri="{FF2B5EF4-FFF2-40B4-BE49-F238E27FC236}">
              <a16:creationId xmlns:a16="http://schemas.microsoft.com/office/drawing/2014/main" id="{1C604082-80A3-4399-A0C8-7C302E5765E0}"/>
            </a:ext>
          </a:extLst>
        </xdr:cNvPr>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326" name="フローチャート: 判断 325">
          <a:extLst>
            <a:ext uri="{FF2B5EF4-FFF2-40B4-BE49-F238E27FC236}">
              <a16:creationId xmlns:a16="http://schemas.microsoft.com/office/drawing/2014/main" id="{AFFCF8B4-5B77-4BBF-B216-DAC902C844FB}"/>
            </a:ext>
          </a:extLst>
        </xdr:cNvPr>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AFFBC34C-24CD-4BD5-9DE7-EC29C1FD36C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ABE14D2E-81DA-4921-B4C2-DDB2BEADB4B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44A681F9-173D-456F-B6B4-BD89352EF25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DBBB964C-1247-4F9B-867D-15F6275E158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6AE68955-B4AE-4D89-A225-696AD0915E6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xdr:rowOff>
    </xdr:from>
    <xdr:to>
      <xdr:col>55</xdr:col>
      <xdr:colOff>50800</xdr:colOff>
      <xdr:row>104</xdr:row>
      <xdr:rowOff>117856</xdr:rowOff>
    </xdr:to>
    <xdr:sp macro="" textlink="">
      <xdr:nvSpPr>
        <xdr:cNvPr id="332" name="楕円 331">
          <a:extLst>
            <a:ext uri="{FF2B5EF4-FFF2-40B4-BE49-F238E27FC236}">
              <a16:creationId xmlns:a16="http://schemas.microsoft.com/office/drawing/2014/main" id="{65B507DA-5A7E-4CAB-A834-F0C24CB593D3}"/>
            </a:ext>
          </a:extLst>
        </xdr:cNvPr>
        <xdr:cNvSpPr/>
      </xdr:nvSpPr>
      <xdr:spPr>
        <a:xfrm>
          <a:off x="104267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39133</xdr:rowOff>
    </xdr:from>
    <xdr:ext cx="469744" cy="259045"/>
    <xdr:sp macro="" textlink="">
      <xdr:nvSpPr>
        <xdr:cNvPr id="333" name="【市民会館】&#10;一人当たり面積該当値テキスト">
          <a:extLst>
            <a:ext uri="{FF2B5EF4-FFF2-40B4-BE49-F238E27FC236}">
              <a16:creationId xmlns:a16="http://schemas.microsoft.com/office/drawing/2014/main" id="{E43216CA-02B8-461E-B750-AFFDC1C3012E}"/>
            </a:ext>
          </a:extLst>
        </xdr:cNvPr>
        <xdr:cNvSpPr txBox="1"/>
      </xdr:nvSpPr>
      <xdr:spPr>
        <a:xfrm>
          <a:off x="10515600" y="176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334" name="楕円 333">
          <a:extLst>
            <a:ext uri="{FF2B5EF4-FFF2-40B4-BE49-F238E27FC236}">
              <a16:creationId xmlns:a16="http://schemas.microsoft.com/office/drawing/2014/main" id="{63AC4051-E9D5-4E3A-839E-CD60A82BF4B4}"/>
            </a:ext>
          </a:extLst>
        </xdr:cNvPr>
        <xdr:cNvSpPr/>
      </xdr:nvSpPr>
      <xdr:spPr>
        <a:xfrm>
          <a:off x="958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67056</xdr:rowOff>
    </xdr:from>
    <xdr:to>
      <xdr:col>55</xdr:col>
      <xdr:colOff>0</xdr:colOff>
      <xdr:row>104</xdr:row>
      <xdr:rowOff>76200</xdr:rowOff>
    </xdr:to>
    <xdr:cxnSp macro="">
      <xdr:nvCxnSpPr>
        <xdr:cNvPr id="335" name="直線コネクタ 334">
          <a:extLst>
            <a:ext uri="{FF2B5EF4-FFF2-40B4-BE49-F238E27FC236}">
              <a16:creationId xmlns:a16="http://schemas.microsoft.com/office/drawing/2014/main" id="{31FDCEF8-2AA2-4758-8A0D-48E06FA2FC00}"/>
            </a:ext>
          </a:extLst>
        </xdr:cNvPr>
        <xdr:cNvCxnSpPr/>
      </xdr:nvCxnSpPr>
      <xdr:spPr>
        <a:xfrm flipV="1">
          <a:off x="9639300" y="178978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34544</xdr:rowOff>
    </xdr:from>
    <xdr:to>
      <xdr:col>46</xdr:col>
      <xdr:colOff>38100</xdr:colOff>
      <xdr:row>104</xdr:row>
      <xdr:rowOff>136144</xdr:rowOff>
    </xdr:to>
    <xdr:sp macro="" textlink="">
      <xdr:nvSpPr>
        <xdr:cNvPr id="336" name="楕円 335">
          <a:extLst>
            <a:ext uri="{FF2B5EF4-FFF2-40B4-BE49-F238E27FC236}">
              <a16:creationId xmlns:a16="http://schemas.microsoft.com/office/drawing/2014/main" id="{1EE3EB09-D91F-49D7-9850-F501E19B8CC2}"/>
            </a:ext>
          </a:extLst>
        </xdr:cNvPr>
        <xdr:cNvSpPr/>
      </xdr:nvSpPr>
      <xdr:spPr>
        <a:xfrm>
          <a:off x="8699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76200</xdr:rowOff>
    </xdr:from>
    <xdr:to>
      <xdr:col>50</xdr:col>
      <xdr:colOff>114300</xdr:colOff>
      <xdr:row>104</xdr:row>
      <xdr:rowOff>85344</xdr:rowOff>
    </xdr:to>
    <xdr:cxnSp macro="">
      <xdr:nvCxnSpPr>
        <xdr:cNvPr id="337" name="直線コネクタ 336">
          <a:extLst>
            <a:ext uri="{FF2B5EF4-FFF2-40B4-BE49-F238E27FC236}">
              <a16:creationId xmlns:a16="http://schemas.microsoft.com/office/drawing/2014/main" id="{70A2AF27-97A0-447D-B813-A5C03C5D3FDB}"/>
            </a:ext>
          </a:extLst>
        </xdr:cNvPr>
        <xdr:cNvCxnSpPr/>
      </xdr:nvCxnSpPr>
      <xdr:spPr>
        <a:xfrm flipV="1">
          <a:off x="8750300" y="179070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338" name="n_1aveValue【市民会館】&#10;一人当たり面積">
          <a:extLst>
            <a:ext uri="{FF2B5EF4-FFF2-40B4-BE49-F238E27FC236}">
              <a16:creationId xmlns:a16="http://schemas.microsoft.com/office/drawing/2014/main" id="{DA7B7B1C-69C6-483F-93F5-01C7853EEABC}"/>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339" name="n_2aveValue【市民会館】&#10;一人当たり面積">
          <a:extLst>
            <a:ext uri="{FF2B5EF4-FFF2-40B4-BE49-F238E27FC236}">
              <a16:creationId xmlns:a16="http://schemas.microsoft.com/office/drawing/2014/main" id="{36341AE2-A59F-4731-BC41-C23EED7DE651}"/>
            </a:ext>
          </a:extLst>
        </xdr:cNvPr>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340" name="n_3aveValue【市民会館】&#10;一人当たり面積">
          <a:extLst>
            <a:ext uri="{FF2B5EF4-FFF2-40B4-BE49-F238E27FC236}">
              <a16:creationId xmlns:a16="http://schemas.microsoft.com/office/drawing/2014/main" id="{E07ED126-8F7F-4F7A-8FDF-98A13F24E65A}"/>
            </a:ext>
          </a:extLst>
        </xdr:cNvPr>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143527</xdr:rowOff>
    </xdr:from>
    <xdr:ext cx="469744" cy="259045"/>
    <xdr:sp macro="" textlink="">
      <xdr:nvSpPr>
        <xdr:cNvPr id="341" name="n_1mainValue【市民会館】&#10;一人当たり面積">
          <a:extLst>
            <a:ext uri="{FF2B5EF4-FFF2-40B4-BE49-F238E27FC236}">
              <a16:creationId xmlns:a16="http://schemas.microsoft.com/office/drawing/2014/main" id="{495238AC-236C-4C47-9315-7D59FC5346E7}"/>
            </a:ext>
          </a:extLst>
        </xdr:cNvPr>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152671</xdr:rowOff>
    </xdr:from>
    <xdr:ext cx="469744" cy="259045"/>
    <xdr:sp macro="" textlink="">
      <xdr:nvSpPr>
        <xdr:cNvPr id="342" name="n_2mainValue【市民会館】&#10;一人当たり面積">
          <a:extLst>
            <a:ext uri="{FF2B5EF4-FFF2-40B4-BE49-F238E27FC236}">
              <a16:creationId xmlns:a16="http://schemas.microsoft.com/office/drawing/2014/main" id="{4B921DD1-D392-4B26-B9EC-3B425AEE6954}"/>
            </a:ext>
          </a:extLst>
        </xdr:cNvPr>
        <xdr:cNvSpPr txBox="1"/>
      </xdr:nvSpPr>
      <xdr:spPr>
        <a:xfrm>
          <a:off x="8515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AA3603A0-4545-496F-8A00-57F2EBED6A0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CC0317F7-5A5C-4FA2-8A24-76E592DE267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6FFFA1FC-941D-48DD-AB1D-B605DD95FC5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F4936A83-692F-4753-9D91-D26C09A51FE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1189C9F4-E733-43E6-8BCC-B081092DBB6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A564A670-D9BF-4802-A131-024F435AAC7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A1A7AE76-5F58-47D0-BBFB-DFF7BE9E3C7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DCC123FF-1D39-42F1-9885-B8D70FFB635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id="{7E731233-FDBA-4AFA-8E1C-83E19799E23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id="{33758EC0-FDC5-44AE-9780-FAC9646C288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a:extLst>
            <a:ext uri="{FF2B5EF4-FFF2-40B4-BE49-F238E27FC236}">
              <a16:creationId xmlns:a16="http://schemas.microsoft.com/office/drawing/2014/main" id="{3ECE985D-4493-4697-9CC0-4EF1BA26B5B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a:extLst>
            <a:ext uri="{FF2B5EF4-FFF2-40B4-BE49-F238E27FC236}">
              <a16:creationId xmlns:a16="http://schemas.microsoft.com/office/drawing/2014/main" id="{3E7FCF72-F260-4069-8F71-476B2A72C22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a:extLst>
            <a:ext uri="{FF2B5EF4-FFF2-40B4-BE49-F238E27FC236}">
              <a16:creationId xmlns:a16="http://schemas.microsoft.com/office/drawing/2014/main" id="{783DED43-1991-40B9-BE7B-3C99E0FF530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a:extLst>
            <a:ext uri="{FF2B5EF4-FFF2-40B4-BE49-F238E27FC236}">
              <a16:creationId xmlns:a16="http://schemas.microsoft.com/office/drawing/2014/main" id="{90F57D36-7B40-4CD6-B3FC-B34A3D636E3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a:extLst>
            <a:ext uri="{FF2B5EF4-FFF2-40B4-BE49-F238E27FC236}">
              <a16:creationId xmlns:a16="http://schemas.microsoft.com/office/drawing/2014/main" id="{3B50945D-8EA5-470D-9CD5-4EBA624E76F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a:extLst>
            <a:ext uri="{FF2B5EF4-FFF2-40B4-BE49-F238E27FC236}">
              <a16:creationId xmlns:a16="http://schemas.microsoft.com/office/drawing/2014/main" id="{DB1DEA21-644B-4A71-9895-EE8E6EA46F1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a:extLst>
            <a:ext uri="{FF2B5EF4-FFF2-40B4-BE49-F238E27FC236}">
              <a16:creationId xmlns:a16="http://schemas.microsoft.com/office/drawing/2014/main" id="{F869E0DC-BF14-4316-B77C-3916BA8243D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a:extLst>
            <a:ext uri="{FF2B5EF4-FFF2-40B4-BE49-F238E27FC236}">
              <a16:creationId xmlns:a16="http://schemas.microsoft.com/office/drawing/2014/main" id="{5AFDFE4E-0718-4146-BC65-856B63DF5D3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a:extLst>
            <a:ext uri="{FF2B5EF4-FFF2-40B4-BE49-F238E27FC236}">
              <a16:creationId xmlns:a16="http://schemas.microsoft.com/office/drawing/2014/main" id="{50BC314D-0C35-498A-BB33-E954FA96660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a:extLst>
            <a:ext uri="{FF2B5EF4-FFF2-40B4-BE49-F238E27FC236}">
              <a16:creationId xmlns:a16="http://schemas.microsoft.com/office/drawing/2014/main" id="{D95C7B58-0F3A-4AB8-8AA3-0FE7CDFC70B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a:extLst>
            <a:ext uri="{FF2B5EF4-FFF2-40B4-BE49-F238E27FC236}">
              <a16:creationId xmlns:a16="http://schemas.microsoft.com/office/drawing/2014/main" id="{E9ED84DD-78C1-44E5-A686-AB0BAE97C85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a:extLst>
            <a:ext uri="{FF2B5EF4-FFF2-40B4-BE49-F238E27FC236}">
              <a16:creationId xmlns:a16="http://schemas.microsoft.com/office/drawing/2014/main" id="{48CD8895-213F-47E6-B48F-639E0E90A88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3C488DB8-B9F7-453C-9AE8-1B31AF5B084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a:extLst>
            <a:ext uri="{FF2B5EF4-FFF2-40B4-BE49-F238E27FC236}">
              <a16:creationId xmlns:a16="http://schemas.microsoft.com/office/drawing/2014/main" id="{4702B7BE-F11B-4FAE-9208-F68473E11A8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一般廃棄物処理施設】&#10;有形固定資産減価償却率グラフ枠">
          <a:extLst>
            <a:ext uri="{FF2B5EF4-FFF2-40B4-BE49-F238E27FC236}">
              <a16:creationId xmlns:a16="http://schemas.microsoft.com/office/drawing/2014/main" id="{BE3A2AF8-7378-40B5-832E-87C6C0084B2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368" name="直線コネクタ 367">
          <a:extLst>
            <a:ext uri="{FF2B5EF4-FFF2-40B4-BE49-F238E27FC236}">
              <a16:creationId xmlns:a16="http://schemas.microsoft.com/office/drawing/2014/main" id="{92F62CD3-40A0-4EC2-95E3-AA1CA24A15FF}"/>
            </a:ext>
          </a:extLst>
        </xdr:cNvPr>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369" name="【一般廃棄物処理施設】&#10;有形固定資産減価償却率最小値テキスト">
          <a:extLst>
            <a:ext uri="{FF2B5EF4-FFF2-40B4-BE49-F238E27FC236}">
              <a16:creationId xmlns:a16="http://schemas.microsoft.com/office/drawing/2014/main" id="{C3E22925-1DD8-4F9C-8C83-FE09CDCC0D7A}"/>
            </a:ext>
          </a:extLst>
        </xdr:cNvPr>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370" name="直線コネクタ 369">
          <a:extLst>
            <a:ext uri="{FF2B5EF4-FFF2-40B4-BE49-F238E27FC236}">
              <a16:creationId xmlns:a16="http://schemas.microsoft.com/office/drawing/2014/main" id="{6EBDD246-DF97-41C3-862B-ADED0E073842}"/>
            </a:ext>
          </a:extLst>
        </xdr:cNvPr>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1" name="【一般廃棄物処理施設】&#10;有形固定資産減価償却率最大値テキスト">
          <a:extLst>
            <a:ext uri="{FF2B5EF4-FFF2-40B4-BE49-F238E27FC236}">
              <a16:creationId xmlns:a16="http://schemas.microsoft.com/office/drawing/2014/main" id="{2413169E-D733-4EF4-A2D6-B99B594B716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2" name="直線コネクタ 371">
          <a:extLst>
            <a:ext uri="{FF2B5EF4-FFF2-40B4-BE49-F238E27FC236}">
              <a16:creationId xmlns:a16="http://schemas.microsoft.com/office/drawing/2014/main" id="{04B34D42-E346-4372-B73A-98CE02E0FC55}"/>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3" name="【一般廃棄物処理施設】&#10;有形固定資産減価償却率平均値テキスト">
          <a:extLst>
            <a:ext uri="{FF2B5EF4-FFF2-40B4-BE49-F238E27FC236}">
              <a16:creationId xmlns:a16="http://schemas.microsoft.com/office/drawing/2014/main" id="{931AD7A0-A19A-4A4A-9093-C2978390335B}"/>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74" name="フローチャート: 判断 373">
          <a:extLst>
            <a:ext uri="{FF2B5EF4-FFF2-40B4-BE49-F238E27FC236}">
              <a16:creationId xmlns:a16="http://schemas.microsoft.com/office/drawing/2014/main" id="{8C834FC4-5503-4157-8CE2-547BA286E97A}"/>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375" name="フローチャート: 判断 374">
          <a:extLst>
            <a:ext uri="{FF2B5EF4-FFF2-40B4-BE49-F238E27FC236}">
              <a16:creationId xmlns:a16="http://schemas.microsoft.com/office/drawing/2014/main" id="{9AA264CE-8B78-4FA7-8745-C7A198CDA9D4}"/>
            </a:ext>
          </a:extLst>
        </xdr:cNvPr>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376" name="フローチャート: 判断 375">
          <a:extLst>
            <a:ext uri="{FF2B5EF4-FFF2-40B4-BE49-F238E27FC236}">
              <a16:creationId xmlns:a16="http://schemas.microsoft.com/office/drawing/2014/main" id="{2D522FC1-F054-4E1B-864E-14FF94652F54}"/>
            </a:ext>
          </a:extLst>
        </xdr:cNvPr>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377" name="フローチャート: 判断 376">
          <a:extLst>
            <a:ext uri="{FF2B5EF4-FFF2-40B4-BE49-F238E27FC236}">
              <a16:creationId xmlns:a16="http://schemas.microsoft.com/office/drawing/2014/main" id="{B2E24766-BC2E-4BF3-8494-B1FC11455F48}"/>
            </a:ext>
          </a:extLst>
        </xdr:cNvPr>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9A42707E-E6BB-4AE2-8660-AB00675D4B1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189F6A3D-B6C6-4683-8376-6153574573F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6052EDF9-511E-4885-AF79-E86E5433F81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168333FE-D3B2-4A8E-A8D1-B8E9B264883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C5F8A939-9565-4746-88BD-3C3A834E4C8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20501</xdr:rowOff>
    </xdr:from>
    <xdr:to>
      <xdr:col>85</xdr:col>
      <xdr:colOff>177800</xdr:colOff>
      <xdr:row>34</xdr:row>
      <xdr:rowOff>122101</xdr:rowOff>
    </xdr:to>
    <xdr:sp macro="" textlink="">
      <xdr:nvSpPr>
        <xdr:cNvPr id="383" name="楕円 382">
          <a:extLst>
            <a:ext uri="{FF2B5EF4-FFF2-40B4-BE49-F238E27FC236}">
              <a16:creationId xmlns:a16="http://schemas.microsoft.com/office/drawing/2014/main" id="{031B7BA2-3A62-4D39-949B-5018CDA525EE}"/>
            </a:ext>
          </a:extLst>
        </xdr:cNvPr>
        <xdr:cNvSpPr/>
      </xdr:nvSpPr>
      <xdr:spPr>
        <a:xfrm>
          <a:off x="162687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43378</xdr:rowOff>
    </xdr:from>
    <xdr:ext cx="405111" cy="259045"/>
    <xdr:sp macro="" textlink="">
      <xdr:nvSpPr>
        <xdr:cNvPr id="384" name="【一般廃棄物処理施設】&#10;有形固定資産減価償却率該当値テキスト">
          <a:extLst>
            <a:ext uri="{FF2B5EF4-FFF2-40B4-BE49-F238E27FC236}">
              <a16:creationId xmlns:a16="http://schemas.microsoft.com/office/drawing/2014/main" id="{166880DB-E17C-4717-9B58-1C3286743EED}"/>
            </a:ext>
          </a:extLst>
        </xdr:cNvPr>
        <xdr:cNvSpPr txBox="1"/>
      </xdr:nvSpPr>
      <xdr:spPr>
        <a:xfrm>
          <a:off x="16357600" y="57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41728</xdr:rowOff>
    </xdr:from>
    <xdr:to>
      <xdr:col>81</xdr:col>
      <xdr:colOff>101600</xdr:colOff>
      <xdr:row>34</xdr:row>
      <xdr:rowOff>143328</xdr:rowOff>
    </xdr:to>
    <xdr:sp macro="" textlink="">
      <xdr:nvSpPr>
        <xdr:cNvPr id="385" name="楕円 384">
          <a:extLst>
            <a:ext uri="{FF2B5EF4-FFF2-40B4-BE49-F238E27FC236}">
              <a16:creationId xmlns:a16="http://schemas.microsoft.com/office/drawing/2014/main" id="{2777D1C5-1175-474C-A885-2F7850A21440}"/>
            </a:ext>
          </a:extLst>
        </xdr:cNvPr>
        <xdr:cNvSpPr/>
      </xdr:nvSpPr>
      <xdr:spPr>
        <a:xfrm>
          <a:off x="15430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71301</xdr:rowOff>
    </xdr:from>
    <xdr:to>
      <xdr:col>85</xdr:col>
      <xdr:colOff>127000</xdr:colOff>
      <xdr:row>34</xdr:row>
      <xdr:rowOff>92528</xdr:rowOff>
    </xdr:to>
    <xdr:cxnSp macro="">
      <xdr:nvCxnSpPr>
        <xdr:cNvPr id="386" name="直線コネクタ 385">
          <a:extLst>
            <a:ext uri="{FF2B5EF4-FFF2-40B4-BE49-F238E27FC236}">
              <a16:creationId xmlns:a16="http://schemas.microsoft.com/office/drawing/2014/main" id="{23BC771B-B3DF-4FBF-8131-F8C91CC7E4D7}"/>
            </a:ext>
          </a:extLst>
        </xdr:cNvPr>
        <xdr:cNvCxnSpPr/>
      </xdr:nvCxnSpPr>
      <xdr:spPr>
        <a:xfrm flipV="1">
          <a:off x="15481300" y="590060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64589</xdr:rowOff>
    </xdr:from>
    <xdr:to>
      <xdr:col>76</xdr:col>
      <xdr:colOff>165100</xdr:colOff>
      <xdr:row>34</xdr:row>
      <xdr:rowOff>166189</xdr:rowOff>
    </xdr:to>
    <xdr:sp macro="" textlink="">
      <xdr:nvSpPr>
        <xdr:cNvPr id="387" name="楕円 386">
          <a:extLst>
            <a:ext uri="{FF2B5EF4-FFF2-40B4-BE49-F238E27FC236}">
              <a16:creationId xmlns:a16="http://schemas.microsoft.com/office/drawing/2014/main" id="{16552BAB-05D3-4D29-BB93-A1D404BB38EE}"/>
            </a:ext>
          </a:extLst>
        </xdr:cNvPr>
        <xdr:cNvSpPr/>
      </xdr:nvSpPr>
      <xdr:spPr>
        <a:xfrm>
          <a:off x="14541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92528</xdr:rowOff>
    </xdr:from>
    <xdr:to>
      <xdr:col>81</xdr:col>
      <xdr:colOff>50800</xdr:colOff>
      <xdr:row>34</xdr:row>
      <xdr:rowOff>115389</xdr:rowOff>
    </xdr:to>
    <xdr:cxnSp macro="">
      <xdr:nvCxnSpPr>
        <xdr:cNvPr id="388" name="直線コネクタ 387">
          <a:extLst>
            <a:ext uri="{FF2B5EF4-FFF2-40B4-BE49-F238E27FC236}">
              <a16:creationId xmlns:a16="http://schemas.microsoft.com/office/drawing/2014/main" id="{EFAE39A3-46CB-4693-819D-080FF694D2E6}"/>
            </a:ext>
          </a:extLst>
        </xdr:cNvPr>
        <xdr:cNvCxnSpPr/>
      </xdr:nvCxnSpPr>
      <xdr:spPr>
        <a:xfrm flipV="1">
          <a:off x="14592300" y="592182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389" name="n_1aveValue【一般廃棄物処理施設】&#10;有形固定資産減価償却率">
          <a:extLst>
            <a:ext uri="{FF2B5EF4-FFF2-40B4-BE49-F238E27FC236}">
              <a16:creationId xmlns:a16="http://schemas.microsoft.com/office/drawing/2014/main" id="{40D79222-C85E-4965-A1D3-6376BAA27824}"/>
            </a:ext>
          </a:extLst>
        </xdr:cNvPr>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390" name="n_2aveValue【一般廃棄物処理施設】&#10;有形固定資産減価償却率">
          <a:extLst>
            <a:ext uri="{FF2B5EF4-FFF2-40B4-BE49-F238E27FC236}">
              <a16:creationId xmlns:a16="http://schemas.microsoft.com/office/drawing/2014/main" id="{81069B72-F8A1-42F4-B302-052374BB96FE}"/>
            </a:ext>
          </a:extLst>
        </xdr:cNvPr>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391" name="n_3aveValue【一般廃棄物処理施設】&#10;有形固定資産減価償却率">
          <a:extLst>
            <a:ext uri="{FF2B5EF4-FFF2-40B4-BE49-F238E27FC236}">
              <a16:creationId xmlns:a16="http://schemas.microsoft.com/office/drawing/2014/main" id="{A10C982E-4316-4D8F-994D-DBD4947A80CB}"/>
            </a:ext>
          </a:extLst>
        </xdr:cNvPr>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159855</xdr:rowOff>
    </xdr:from>
    <xdr:ext cx="405111" cy="259045"/>
    <xdr:sp macro="" textlink="">
      <xdr:nvSpPr>
        <xdr:cNvPr id="392" name="n_1mainValue【一般廃棄物処理施設】&#10;有形固定資産減価償却率">
          <a:extLst>
            <a:ext uri="{FF2B5EF4-FFF2-40B4-BE49-F238E27FC236}">
              <a16:creationId xmlns:a16="http://schemas.microsoft.com/office/drawing/2014/main" id="{67E2C47C-B5FE-4648-8B0D-0260ACFF8F7D}"/>
            </a:ext>
          </a:extLst>
        </xdr:cNvPr>
        <xdr:cNvSpPr txBox="1"/>
      </xdr:nvSpPr>
      <xdr:spPr>
        <a:xfrm>
          <a:off x="152660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11266</xdr:rowOff>
    </xdr:from>
    <xdr:ext cx="405111" cy="259045"/>
    <xdr:sp macro="" textlink="">
      <xdr:nvSpPr>
        <xdr:cNvPr id="393" name="n_2mainValue【一般廃棄物処理施設】&#10;有形固定資産減価償却率">
          <a:extLst>
            <a:ext uri="{FF2B5EF4-FFF2-40B4-BE49-F238E27FC236}">
              <a16:creationId xmlns:a16="http://schemas.microsoft.com/office/drawing/2014/main" id="{6E2D2329-25E1-4196-BCE7-C72F431C1E1D}"/>
            </a:ext>
          </a:extLst>
        </xdr:cNvPr>
        <xdr:cNvSpPr txBox="1"/>
      </xdr:nvSpPr>
      <xdr:spPr>
        <a:xfrm>
          <a:off x="14389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id="{5CD7396E-4EB8-477D-B3B3-A0D2AF28C39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id="{948EC47F-22D7-4C08-AE4E-9EA883C7F3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id="{77EFBEE6-93C4-4FCF-8334-EEC3D4709E9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id="{582D3716-A236-4A01-BAA7-CEFB9DF554A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id="{5D1F72DC-2B64-4798-A6E4-0F92BCC4DAE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id="{399C9FDD-131C-42EB-A5F9-214B4E722E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id="{8805B145-5946-4FAC-8F60-849FD857B16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id="{434D2D88-6BD3-452F-BAD4-DFE1FE4944A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a:extLst>
            <a:ext uri="{FF2B5EF4-FFF2-40B4-BE49-F238E27FC236}">
              <a16:creationId xmlns:a16="http://schemas.microsoft.com/office/drawing/2014/main" id="{A5872A1D-9CCB-4A31-BBCC-163FF71AA33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a:extLst>
            <a:ext uri="{FF2B5EF4-FFF2-40B4-BE49-F238E27FC236}">
              <a16:creationId xmlns:a16="http://schemas.microsoft.com/office/drawing/2014/main" id="{C08E11C8-8D4B-42BE-A40F-F2098F3A550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04" name="直線コネクタ 403">
          <a:extLst>
            <a:ext uri="{FF2B5EF4-FFF2-40B4-BE49-F238E27FC236}">
              <a16:creationId xmlns:a16="http://schemas.microsoft.com/office/drawing/2014/main" id="{3146BB6F-F41F-471E-8057-4AF526BFE61E}"/>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05" name="テキスト ボックス 404">
          <a:extLst>
            <a:ext uri="{FF2B5EF4-FFF2-40B4-BE49-F238E27FC236}">
              <a16:creationId xmlns:a16="http://schemas.microsoft.com/office/drawing/2014/main" id="{3457DF43-A12F-4851-A439-FE8D1FDC39B4}"/>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6" name="直線コネクタ 405">
          <a:extLst>
            <a:ext uri="{FF2B5EF4-FFF2-40B4-BE49-F238E27FC236}">
              <a16:creationId xmlns:a16="http://schemas.microsoft.com/office/drawing/2014/main" id="{BC366645-ED06-49FC-8C8E-633E720F493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7" name="テキスト ボックス 406">
          <a:extLst>
            <a:ext uri="{FF2B5EF4-FFF2-40B4-BE49-F238E27FC236}">
              <a16:creationId xmlns:a16="http://schemas.microsoft.com/office/drawing/2014/main" id="{64BF93A0-3AC1-4F08-BD13-260BECBAC40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08" name="直線コネクタ 407">
          <a:extLst>
            <a:ext uri="{FF2B5EF4-FFF2-40B4-BE49-F238E27FC236}">
              <a16:creationId xmlns:a16="http://schemas.microsoft.com/office/drawing/2014/main" id="{9C6F0E9E-8910-4FB1-B0F9-402AACF337F4}"/>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09" name="テキスト ボックス 408">
          <a:extLst>
            <a:ext uri="{FF2B5EF4-FFF2-40B4-BE49-F238E27FC236}">
              <a16:creationId xmlns:a16="http://schemas.microsoft.com/office/drawing/2014/main" id="{5722B296-FDBC-49BA-B2EC-57F79C68A185}"/>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a:extLst>
            <a:ext uri="{FF2B5EF4-FFF2-40B4-BE49-F238E27FC236}">
              <a16:creationId xmlns:a16="http://schemas.microsoft.com/office/drawing/2014/main" id="{970FBBD0-D2D0-4924-9BC6-E382A45D417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1" name="テキスト ボックス 410">
          <a:extLst>
            <a:ext uri="{FF2B5EF4-FFF2-40B4-BE49-F238E27FC236}">
              <a16:creationId xmlns:a16="http://schemas.microsoft.com/office/drawing/2014/main" id="{1B3F9517-2A8B-43A6-A8C8-A2D1E61F064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一般廃棄物処理施設】&#10;一人当たり有形固定資産（償却資産）額グラフ枠">
          <a:extLst>
            <a:ext uri="{FF2B5EF4-FFF2-40B4-BE49-F238E27FC236}">
              <a16:creationId xmlns:a16="http://schemas.microsoft.com/office/drawing/2014/main" id="{BD372D54-6064-4840-844A-FA10B799CC8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13" name="直線コネクタ 412">
          <a:extLst>
            <a:ext uri="{FF2B5EF4-FFF2-40B4-BE49-F238E27FC236}">
              <a16:creationId xmlns:a16="http://schemas.microsoft.com/office/drawing/2014/main" id="{048922CD-CFB1-4A8E-B694-B6127DAD220E}"/>
            </a:ext>
          </a:extLst>
        </xdr:cNvPr>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14" name="【一般廃棄物処理施設】&#10;一人当たり有形固定資産（償却資産）額最小値テキスト">
          <a:extLst>
            <a:ext uri="{FF2B5EF4-FFF2-40B4-BE49-F238E27FC236}">
              <a16:creationId xmlns:a16="http://schemas.microsoft.com/office/drawing/2014/main" id="{689BE1CC-FBC8-478B-8E32-C55219C4943C}"/>
            </a:ext>
          </a:extLst>
        </xdr:cNvPr>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415" name="直線コネクタ 414">
          <a:extLst>
            <a:ext uri="{FF2B5EF4-FFF2-40B4-BE49-F238E27FC236}">
              <a16:creationId xmlns:a16="http://schemas.microsoft.com/office/drawing/2014/main" id="{A7714C15-5A5E-4753-BBB6-EE9D85A7D674}"/>
            </a:ext>
          </a:extLst>
        </xdr:cNvPr>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416" name="【一般廃棄物処理施設】&#10;一人当たり有形固定資産（償却資産）額最大値テキスト">
          <a:extLst>
            <a:ext uri="{FF2B5EF4-FFF2-40B4-BE49-F238E27FC236}">
              <a16:creationId xmlns:a16="http://schemas.microsoft.com/office/drawing/2014/main" id="{AA138C16-4A6A-44F4-B625-2AE346DAC810}"/>
            </a:ext>
          </a:extLst>
        </xdr:cNvPr>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417" name="直線コネクタ 416">
          <a:extLst>
            <a:ext uri="{FF2B5EF4-FFF2-40B4-BE49-F238E27FC236}">
              <a16:creationId xmlns:a16="http://schemas.microsoft.com/office/drawing/2014/main" id="{6A957F1D-F59A-4DC6-A576-AB271A3F2606}"/>
            </a:ext>
          </a:extLst>
        </xdr:cNvPr>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418" name="【一般廃棄物処理施設】&#10;一人当たり有形固定資産（償却資産）額平均値テキスト">
          <a:extLst>
            <a:ext uri="{FF2B5EF4-FFF2-40B4-BE49-F238E27FC236}">
              <a16:creationId xmlns:a16="http://schemas.microsoft.com/office/drawing/2014/main" id="{5EDD12CE-4AAD-4529-9E84-A3824A779E51}"/>
            </a:ext>
          </a:extLst>
        </xdr:cNvPr>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419" name="フローチャート: 判断 418">
          <a:extLst>
            <a:ext uri="{FF2B5EF4-FFF2-40B4-BE49-F238E27FC236}">
              <a16:creationId xmlns:a16="http://schemas.microsoft.com/office/drawing/2014/main" id="{1C8447EB-8DD6-46ED-A0DA-2945710BCCBF}"/>
            </a:ext>
          </a:extLst>
        </xdr:cNvPr>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420" name="フローチャート: 判断 419">
          <a:extLst>
            <a:ext uri="{FF2B5EF4-FFF2-40B4-BE49-F238E27FC236}">
              <a16:creationId xmlns:a16="http://schemas.microsoft.com/office/drawing/2014/main" id="{AE0AC1FB-20A5-4B8A-93E7-5304B7002508}"/>
            </a:ext>
          </a:extLst>
        </xdr:cNvPr>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421" name="フローチャート: 判断 420">
          <a:extLst>
            <a:ext uri="{FF2B5EF4-FFF2-40B4-BE49-F238E27FC236}">
              <a16:creationId xmlns:a16="http://schemas.microsoft.com/office/drawing/2014/main" id="{F340EBEA-5F2C-437A-8A70-56F189DC1088}"/>
            </a:ext>
          </a:extLst>
        </xdr:cNvPr>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422" name="フローチャート: 判断 421">
          <a:extLst>
            <a:ext uri="{FF2B5EF4-FFF2-40B4-BE49-F238E27FC236}">
              <a16:creationId xmlns:a16="http://schemas.microsoft.com/office/drawing/2014/main" id="{0626129C-313D-4842-8E78-9B0E54EB7A66}"/>
            </a:ext>
          </a:extLst>
        </xdr:cNvPr>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8C829773-F606-405D-9C36-262D66B3E81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E04578A7-70EC-4328-996B-6F499F0BF0C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148F3FBD-23A4-4A52-94C0-7714F19B389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FFB7BE3A-0A08-4FAD-BA23-D829149D5F8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8C05F70-0937-48D2-AB98-0911ED2D0BF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141809</xdr:rowOff>
    </xdr:from>
    <xdr:to>
      <xdr:col>116</xdr:col>
      <xdr:colOff>114300</xdr:colOff>
      <xdr:row>37</xdr:row>
      <xdr:rowOff>71959</xdr:rowOff>
    </xdr:to>
    <xdr:sp macro="" textlink="">
      <xdr:nvSpPr>
        <xdr:cNvPr id="428" name="楕円 427">
          <a:extLst>
            <a:ext uri="{FF2B5EF4-FFF2-40B4-BE49-F238E27FC236}">
              <a16:creationId xmlns:a16="http://schemas.microsoft.com/office/drawing/2014/main" id="{2DC9642A-70E7-46BA-A465-92F427C3D164}"/>
            </a:ext>
          </a:extLst>
        </xdr:cNvPr>
        <xdr:cNvSpPr/>
      </xdr:nvSpPr>
      <xdr:spPr>
        <a:xfrm>
          <a:off x="22110700" y="63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164686</xdr:rowOff>
    </xdr:from>
    <xdr:ext cx="599010" cy="259045"/>
    <xdr:sp macro="" textlink="">
      <xdr:nvSpPr>
        <xdr:cNvPr id="429" name="【一般廃棄物処理施設】&#10;一人当たり有形固定資産（償却資産）額該当値テキスト">
          <a:extLst>
            <a:ext uri="{FF2B5EF4-FFF2-40B4-BE49-F238E27FC236}">
              <a16:creationId xmlns:a16="http://schemas.microsoft.com/office/drawing/2014/main" id="{9D6C989E-E253-4CAB-BDC9-52220FA9FAA6}"/>
            </a:ext>
          </a:extLst>
        </xdr:cNvPr>
        <xdr:cNvSpPr txBox="1"/>
      </xdr:nvSpPr>
      <xdr:spPr>
        <a:xfrm>
          <a:off x="22199600" y="616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137637</xdr:rowOff>
    </xdr:from>
    <xdr:to>
      <xdr:col>112</xdr:col>
      <xdr:colOff>38100</xdr:colOff>
      <xdr:row>37</xdr:row>
      <xdr:rowOff>67787</xdr:rowOff>
    </xdr:to>
    <xdr:sp macro="" textlink="">
      <xdr:nvSpPr>
        <xdr:cNvPr id="430" name="楕円 429">
          <a:extLst>
            <a:ext uri="{FF2B5EF4-FFF2-40B4-BE49-F238E27FC236}">
              <a16:creationId xmlns:a16="http://schemas.microsoft.com/office/drawing/2014/main" id="{9425DF27-F24E-44A8-B02C-25538B3425AD}"/>
            </a:ext>
          </a:extLst>
        </xdr:cNvPr>
        <xdr:cNvSpPr/>
      </xdr:nvSpPr>
      <xdr:spPr>
        <a:xfrm>
          <a:off x="21272500" y="63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16987</xdr:rowOff>
    </xdr:from>
    <xdr:to>
      <xdr:col>116</xdr:col>
      <xdr:colOff>63500</xdr:colOff>
      <xdr:row>37</xdr:row>
      <xdr:rowOff>21159</xdr:rowOff>
    </xdr:to>
    <xdr:cxnSp macro="">
      <xdr:nvCxnSpPr>
        <xdr:cNvPr id="431" name="直線コネクタ 430">
          <a:extLst>
            <a:ext uri="{FF2B5EF4-FFF2-40B4-BE49-F238E27FC236}">
              <a16:creationId xmlns:a16="http://schemas.microsoft.com/office/drawing/2014/main" id="{2B12BA2C-F064-40B2-8CBF-B3485F78F59C}"/>
            </a:ext>
          </a:extLst>
        </xdr:cNvPr>
        <xdr:cNvCxnSpPr/>
      </xdr:nvCxnSpPr>
      <xdr:spPr>
        <a:xfrm>
          <a:off x="21323300" y="6360637"/>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146090</xdr:rowOff>
    </xdr:from>
    <xdr:to>
      <xdr:col>107</xdr:col>
      <xdr:colOff>101600</xdr:colOff>
      <xdr:row>37</xdr:row>
      <xdr:rowOff>76240</xdr:rowOff>
    </xdr:to>
    <xdr:sp macro="" textlink="">
      <xdr:nvSpPr>
        <xdr:cNvPr id="432" name="楕円 431">
          <a:extLst>
            <a:ext uri="{FF2B5EF4-FFF2-40B4-BE49-F238E27FC236}">
              <a16:creationId xmlns:a16="http://schemas.microsoft.com/office/drawing/2014/main" id="{60577270-7989-4C77-955B-86F3258EC0E8}"/>
            </a:ext>
          </a:extLst>
        </xdr:cNvPr>
        <xdr:cNvSpPr/>
      </xdr:nvSpPr>
      <xdr:spPr>
        <a:xfrm>
          <a:off x="20383500" y="63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16987</xdr:rowOff>
    </xdr:from>
    <xdr:to>
      <xdr:col>111</xdr:col>
      <xdr:colOff>177800</xdr:colOff>
      <xdr:row>37</xdr:row>
      <xdr:rowOff>25440</xdr:rowOff>
    </xdr:to>
    <xdr:cxnSp macro="">
      <xdr:nvCxnSpPr>
        <xdr:cNvPr id="433" name="直線コネクタ 432">
          <a:extLst>
            <a:ext uri="{FF2B5EF4-FFF2-40B4-BE49-F238E27FC236}">
              <a16:creationId xmlns:a16="http://schemas.microsoft.com/office/drawing/2014/main" id="{0FC17B24-602C-48B9-9424-4E538B1F82DD}"/>
            </a:ext>
          </a:extLst>
        </xdr:cNvPr>
        <xdr:cNvCxnSpPr/>
      </xdr:nvCxnSpPr>
      <xdr:spPr>
        <a:xfrm flipV="1">
          <a:off x="20434300" y="6360637"/>
          <a:ext cx="889000" cy="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434" name="n_1aveValue【一般廃棄物処理施設】&#10;一人当たり有形固定資産（償却資産）額">
          <a:extLst>
            <a:ext uri="{FF2B5EF4-FFF2-40B4-BE49-F238E27FC236}">
              <a16:creationId xmlns:a16="http://schemas.microsoft.com/office/drawing/2014/main" id="{CAB10261-3BDE-4642-BDD8-1FB928F0520D}"/>
            </a:ext>
          </a:extLst>
        </xdr:cNvPr>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435" name="n_2aveValue【一般廃棄物処理施設】&#10;一人当たり有形固定資産（償却資産）額">
          <a:extLst>
            <a:ext uri="{FF2B5EF4-FFF2-40B4-BE49-F238E27FC236}">
              <a16:creationId xmlns:a16="http://schemas.microsoft.com/office/drawing/2014/main" id="{9E35ECD7-9D6F-4216-8D4F-4DF2C088B2E4}"/>
            </a:ext>
          </a:extLst>
        </xdr:cNvPr>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436" name="n_3aveValue【一般廃棄物処理施設】&#10;一人当たり有形固定資産（償却資産）額">
          <a:extLst>
            <a:ext uri="{FF2B5EF4-FFF2-40B4-BE49-F238E27FC236}">
              <a16:creationId xmlns:a16="http://schemas.microsoft.com/office/drawing/2014/main" id="{2E34AB85-7290-4B78-9725-DB2F17ED0EBB}"/>
            </a:ext>
          </a:extLst>
        </xdr:cNvPr>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84314</xdr:rowOff>
    </xdr:from>
    <xdr:ext cx="599010" cy="259045"/>
    <xdr:sp macro="" textlink="">
      <xdr:nvSpPr>
        <xdr:cNvPr id="437" name="n_1mainValue【一般廃棄物処理施設】&#10;一人当たり有形固定資産（償却資産）額">
          <a:extLst>
            <a:ext uri="{FF2B5EF4-FFF2-40B4-BE49-F238E27FC236}">
              <a16:creationId xmlns:a16="http://schemas.microsoft.com/office/drawing/2014/main" id="{E62D077B-BD64-4472-8244-0AAABE88945A}"/>
            </a:ext>
          </a:extLst>
        </xdr:cNvPr>
        <xdr:cNvSpPr txBox="1"/>
      </xdr:nvSpPr>
      <xdr:spPr>
        <a:xfrm>
          <a:off x="21011095" y="608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92767</xdr:rowOff>
    </xdr:from>
    <xdr:ext cx="599010" cy="259045"/>
    <xdr:sp macro="" textlink="">
      <xdr:nvSpPr>
        <xdr:cNvPr id="438" name="n_2mainValue【一般廃棄物処理施設】&#10;一人当たり有形固定資産（償却資産）額">
          <a:extLst>
            <a:ext uri="{FF2B5EF4-FFF2-40B4-BE49-F238E27FC236}">
              <a16:creationId xmlns:a16="http://schemas.microsoft.com/office/drawing/2014/main" id="{8C0FE86E-032A-4FA7-88D8-8772D049F50B}"/>
            </a:ext>
          </a:extLst>
        </xdr:cNvPr>
        <xdr:cNvSpPr txBox="1"/>
      </xdr:nvSpPr>
      <xdr:spPr>
        <a:xfrm>
          <a:off x="20134795" y="609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a:extLst>
            <a:ext uri="{FF2B5EF4-FFF2-40B4-BE49-F238E27FC236}">
              <a16:creationId xmlns:a16="http://schemas.microsoft.com/office/drawing/2014/main" id="{2EDE42B2-660E-41E4-A950-3B9D4470F71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a:extLst>
            <a:ext uri="{FF2B5EF4-FFF2-40B4-BE49-F238E27FC236}">
              <a16:creationId xmlns:a16="http://schemas.microsoft.com/office/drawing/2014/main" id="{B1FD029F-E7D1-4634-BA19-562DD94130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a:extLst>
            <a:ext uri="{FF2B5EF4-FFF2-40B4-BE49-F238E27FC236}">
              <a16:creationId xmlns:a16="http://schemas.microsoft.com/office/drawing/2014/main" id="{AC9AF3C2-DB22-4182-A194-44A58F5123D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a:extLst>
            <a:ext uri="{FF2B5EF4-FFF2-40B4-BE49-F238E27FC236}">
              <a16:creationId xmlns:a16="http://schemas.microsoft.com/office/drawing/2014/main" id="{37BB42E6-809A-44BA-8FBB-5326D2236DC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a:extLst>
            <a:ext uri="{FF2B5EF4-FFF2-40B4-BE49-F238E27FC236}">
              <a16:creationId xmlns:a16="http://schemas.microsoft.com/office/drawing/2014/main" id="{7D9FF95E-085F-4B7B-9265-BF8C7C9C06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a:extLst>
            <a:ext uri="{FF2B5EF4-FFF2-40B4-BE49-F238E27FC236}">
              <a16:creationId xmlns:a16="http://schemas.microsoft.com/office/drawing/2014/main" id="{5FEF15D9-F88F-46D9-BC05-F6A4D07E01D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a:extLst>
            <a:ext uri="{FF2B5EF4-FFF2-40B4-BE49-F238E27FC236}">
              <a16:creationId xmlns:a16="http://schemas.microsoft.com/office/drawing/2014/main" id="{171EAF21-5FA7-41E0-8D6F-89B26CA463C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a:extLst>
            <a:ext uri="{FF2B5EF4-FFF2-40B4-BE49-F238E27FC236}">
              <a16:creationId xmlns:a16="http://schemas.microsoft.com/office/drawing/2014/main" id="{C453A416-79A4-4720-A7BE-24A55145E3A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7" name="テキスト ボックス 446">
          <a:extLst>
            <a:ext uri="{FF2B5EF4-FFF2-40B4-BE49-F238E27FC236}">
              <a16:creationId xmlns:a16="http://schemas.microsoft.com/office/drawing/2014/main" id="{EF79CA4F-F05B-4341-94CE-C259BF1DB6A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8" name="直線コネクタ 447">
          <a:extLst>
            <a:ext uri="{FF2B5EF4-FFF2-40B4-BE49-F238E27FC236}">
              <a16:creationId xmlns:a16="http://schemas.microsoft.com/office/drawing/2014/main" id="{40C5055C-9C69-4F23-90AA-2632FC13DE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9" name="直線コネクタ 448">
          <a:extLst>
            <a:ext uri="{FF2B5EF4-FFF2-40B4-BE49-F238E27FC236}">
              <a16:creationId xmlns:a16="http://schemas.microsoft.com/office/drawing/2014/main" id="{8040FAD5-12C7-4186-95CF-936A764D2C0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0" name="テキスト ボックス 449">
          <a:extLst>
            <a:ext uri="{FF2B5EF4-FFF2-40B4-BE49-F238E27FC236}">
              <a16:creationId xmlns:a16="http://schemas.microsoft.com/office/drawing/2014/main" id="{DD77E9A7-4241-46F2-B085-62DB2AA4563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1" name="直線コネクタ 450">
          <a:extLst>
            <a:ext uri="{FF2B5EF4-FFF2-40B4-BE49-F238E27FC236}">
              <a16:creationId xmlns:a16="http://schemas.microsoft.com/office/drawing/2014/main" id="{8BBA1BA8-5B0A-4564-A775-E423C397D27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2" name="テキスト ボックス 451">
          <a:extLst>
            <a:ext uri="{FF2B5EF4-FFF2-40B4-BE49-F238E27FC236}">
              <a16:creationId xmlns:a16="http://schemas.microsoft.com/office/drawing/2014/main" id="{16A824DC-D9AD-4E24-90B2-8A260546F10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3" name="直線コネクタ 452">
          <a:extLst>
            <a:ext uri="{FF2B5EF4-FFF2-40B4-BE49-F238E27FC236}">
              <a16:creationId xmlns:a16="http://schemas.microsoft.com/office/drawing/2014/main" id="{83823373-C02D-4423-BDA1-38B6F29F24B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4" name="テキスト ボックス 453">
          <a:extLst>
            <a:ext uri="{FF2B5EF4-FFF2-40B4-BE49-F238E27FC236}">
              <a16:creationId xmlns:a16="http://schemas.microsoft.com/office/drawing/2014/main" id="{146D0991-5BC2-46AE-81AC-A6BEAB2126A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5" name="直線コネクタ 454">
          <a:extLst>
            <a:ext uri="{FF2B5EF4-FFF2-40B4-BE49-F238E27FC236}">
              <a16:creationId xmlns:a16="http://schemas.microsoft.com/office/drawing/2014/main" id="{DE42A58E-F195-4D3F-9591-C94E5885980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6" name="テキスト ボックス 455">
          <a:extLst>
            <a:ext uri="{FF2B5EF4-FFF2-40B4-BE49-F238E27FC236}">
              <a16:creationId xmlns:a16="http://schemas.microsoft.com/office/drawing/2014/main" id="{338A537E-9551-4258-85B0-3F26CF47B7F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7" name="直線コネクタ 456">
          <a:extLst>
            <a:ext uri="{FF2B5EF4-FFF2-40B4-BE49-F238E27FC236}">
              <a16:creationId xmlns:a16="http://schemas.microsoft.com/office/drawing/2014/main" id="{A4CD220E-BF06-4B92-81DA-5FF247453BE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8" name="テキスト ボックス 457">
          <a:extLst>
            <a:ext uri="{FF2B5EF4-FFF2-40B4-BE49-F238E27FC236}">
              <a16:creationId xmlns:a16="http://schemas.microsoft.com/office/drawing/2014/main" id="{E6BC9FA0-6917-4BA4-9FB2-4DE6ED57B3B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9" name="直線コネクタ 458">
          <a:extLst>
            <a:ext uri="{FF2B5EF4-FFF2-40B4-BE49-F238E27FC236}">
              <a16:creationId xmlns:a16="http://schemas.microsoft.com/office/drawing/2014/main" id="{0CD2E655-AA0A-494D-AE87-F3B860E2E1C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0" name="テキスト ボックス 459">
          <a:extLst>
            <a:ext uri="{FF2B5EF4-FFF2-40B4-BE49-F238E27FC236}">
              <a16:creationId xmlns:a16="http://schemas.microsoft.com/office/drawing/2014/main" id="{E5B4A4FA-BD1F-41C3-88A4-827DBAFC20D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a:extLst>
            <a:ext uri="{FF2B5EF4-FFF2-40B4-BE49-F238E27FC236}">
              <a16:creationId xmlns:a16="http://schemas.microsoft.com/office/drawing/2014/main" id="{B40047DB-9CC7-49DF-B411-19D351298BA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2" name="テキスト ボックス 461">
          <a:extLst>
            <a:ext uri="{FF2B5EF4-FFF2-40B4-BE49-F238E27FC236}">
              <a16:creationId xmlns:a16="http://schemas.microsoft.com/office/drawing/2014/main" id="{248FD4E7-8949-49D3-A25D-7A88CE8F28B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保健センター・保健所】&#10;有形固定資産減価償却率グラフ枠">
          <a:extLst>
            <a:ext uri="{FF2B5EF4-FFF2-40B4-BE49-F238E27FC236}">
              <a16:creationId xmlns:a16="http://schemas.microsoft.com/office/drawing/2014/main" id="{6B83C5F1-669F-40E0-88F1-B97931C6369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464" name="直線コネクタ 463">
          <a:extLst>
            <a:ext uri="{FF2B5EF4-FFF2-40B4-BE49-F238E27FC236}">
              <a16:creationId xmlns:a16="http://schemas.microsoft.com/office/drawing/2014/main" id="{7B853FC6-9727-4639-937D-74507FE5F721}"/>
            </a:ext>
          </a:extLst>
        </xdr:cNvPr>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65" name="【保健センター・保健所】&#10;有形固定資産減価償却率最小値テキスト">
          <a:extLst>
            <a:ext uri="{FF2B5EF4-FFF2-40B4-BE49-F238E27FC236}">
              <a16:creationId xmlns:a16="http://schemas.microsoft.com/office/drawing/2014/main" id="{70C236FF-6206-42F0-8478-3C3C8CD89EFF}"/>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66" name="直線コネクタ 465">
          <a:extLst>
            <a:ext uri="{FF2B5EF4-FFF2-40B4-BE49-F238E27FC236}">
              <a16:creationId xmlns:a16="http://schemas.microsoft.com/office/drawing/2014/main" id="{EB9A07BE-6B92-4FFC-BF8A-BFC71A2758B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467" name="【保健センター・保健所】&#10;有形固定資産減価償却率最大値テキスト">
          <a:extLst>
            <a:ext uri="{FF2B5EF4-FFF2-40B4-BE49-F238E27FC236}">
              <a16:creationId xmlns:a16="http://schemas.microsoft.com/office/drawing/2014/main" id="{F981F9D0-9D1E-4BB7-9314-A061767636E9}"/>
            </a:ext>
          </a:extLst>
        </xdr:cNvPr>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468" name="直線コネクタ 467">
          <a:extLst>
            <a:ext uri="{FF2B5EF4-FFF2-40B4-BE49-F238E27FC236}">
              <a16:creationId xmlns:a16="http://schemas.microsoft.com/office/drawing/2014/main" id="{5B455007-8738-44EA-A0E5-CEA3455028C8}"/>
            </a:ext>
          </a:extLst>
        </xdr:cNvPr>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469" name="【保健センター・保健所】&#10;有形固定資産減価償却率平均値テキスト">
          <a:extLst>
            <a:ext uri="{FF2B5EF4-FFF2-40B4-BE49-F238E27FC236}">
              <a16:creationId xmlns:a16="http://schemas.microsoft.com/office/drawing/2014/main" id="{78245BAE-343C-4163-87B9-3A015036688C}"/>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70" name="フローチャート: 判断 469">
          <a:extLst>
            <a:ext uri="{FF2B5EF4-FFF2-40B4-BE49-F238E27FC236}">
              <a16:creationId xmlns:a16="http://schemas.microsoft.com/office/drawing/2014/main" id="{7EEB0FF9-7A52-4EDF-BCDE-B7D3C3E97941}"/>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71" name="フローチャート: 判断 470">
          <a:extLst>
            <a:ext uri="{FF2B5EF4-FFF2-40B4-BE49-F238E27FC236}">
              <a16:creationId xmlns:a16="http://schemas.microsoft.com/office/drawing/2014/main" id="{E90D782C-C6E8-4597-97B2-EDCFD398BDFA}"/>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472" name="フローチャート: 判断 471">
          <a:extLst>
            <a:ext uri="{FF2B5EF4-FFF2-40B4-BE49-F238E27FC236}">
              <a16:creationId xmlns:a16="http://schemas.microsoft.com/office/drawing/2014/main" id="{1AC9F4DB-EDC2-4F27-9414-2575DC0DF19C}"/>
            </a:ext>
          </a:extLst>
        </xdr:cNvPr>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473" name="フローチャート: 判断 472">
          <a:extLst>
            <a:ext uri="{FF2B5EF4-FFF2-40B4-BE49-F238E27FC236}">
              <a16:creationId xmlns:a16="http://schemas.microsoft.com/office/drawing/2014/main" id="{7BC7E01E-A9CE-4A1D-8479-CC363D5C19F5}"/>
            </a:ext>
          </a:extLst>
        </xdr:cNvPr>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FAAA3525-295C-4E0D-878D-242989E60BF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C8CF629B-D2A8-4FD5-BA93-2094F5988D4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70DB35F3-9313-4B48-9E8C-0792F9DD876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1472BED5-AD04-467C-A247-665435D857B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8ABACCA5-F5E6-4384-9299-FC42FD85C4F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79" name="楕円 478">
          <a:extLst>
            <a:ext uri="{FF2B5EF4-FFF2-40B4-BE49-F238E27FC236}">
              <a16:creationId xmlns:a16="http://schemas.microsoft.com/office/drawing/2014/main" id="{52A32A55-A687-45B5-A6A3-A3B77FCBED15}"/>
            </a:ext>
          </a:extLst>
        </xdr:cNvPr>
        <xdr:cNvSpPr/>
      </xdr:nvSpPr>
      <xdr:spPr>
        <a:xfrm>
          <a:off x="162687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32493</xdr:rowOff>
    </xdr:from>
    <xdr:ext cx="405111" cy="259045"/>
    <xdr:sp macro="" textlink="">
      <xdr:nvSpPr>
        <xdr:cNvPr id="480" name="【保健センター・保健所】&#10;有形固定資産減価償却率該当値テキスト">
          <a:extLst>
            <a:ext uri="{FF2B5EF4-FFF2-40B4-BE49-F238E27FC236}">
              <a16:creationId xmlns:a16="http://schemas.microsoft.com/office/drawing/2014/main" id="{C3A163C0-B7C0-4714-B2AE-7C0F79125078}"/>
            </a:ext>
          </a:extLst>
        </xdr:cNvPr>
        <xdr:cNvSpPr txBox="1"/>
      </xdr:nvSpPr>
      <xdr:spPr>
        <a:xfrm>
          <a:off x="16357600" y="1014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43906</xdr:rowOff>
    </xdr:from>
    <xdr:to>
      <xdr:col>81</xdr:col>
      <xdr:colOff>101600</xdr:colOff>
      <xdr:row>60</xdr:row>
      <xdr:rowOff>145506</xdr:rowOff>
    </xdr:to>
    <xdr:sp macro="" textlink="">
      <xdr:nvSpPr>
        <xdr:cNvPr id="481" name="楕円 480">
          <a:extLst>
            <a:ext uri="{FF2B5EF4-FFF2-40B4-BE49-F238E27FC236}">
              <a16:creationId xmlns:a16="http://schemas.microsoft.com/office/drawing/2014/main" id="{2D5E4432-6796-4143-9A39-EEF95DB8EF46}"/>
            </a:ext>
          </a:extLst>
        </xdr:cNvPr>
        <xdr:cNvSpPr/>
      </xdr:nvSpPr>
      <xdr:spPr>
        <a:xfrm>
          <a:off x="15430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60416</xdr:rowOff>
    </xdr:from>
    <xdr:to>
      <xdr:col>85</xdr:col>
      <xdr:colOff>127000</xdr:colOff>
      <xdr:row>60</xdr:row>
      <xdr:rowOff>94706</xdr:rowOff>
    </xdr:to>
    <xdr:cxnSp macro="">
      <xdr:nvCxnSpPr>
        <xdr:cNvPr id="482" name="直線コネクタ 481">
          <a:extLst>
            <a:ext uri="{FF2B5EF4-FFF2-40B4-BE49-F238E27FC236}">
              <a16:creationId xmlns:a16="http://schemas.microsoft.com/office/drawing/2014/main" id="{BB599C42-1EA6-439C-8A08-8C2A32E9A0A6}"/>
            </a:ext>
          </a:extLst>
        </xdr:cNvPr>
        <xdr:cNvCxnSpPr/>
      </xdr:nvCxnSpPr>
      <xdr:spPr>
        <a:xfrm flipV="1">
          <a:off x="15481300" y="103474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76563</xdr:rowOff>
    </xdr:from>
    <xdr:to>
      <xdr:col>76</xdr:col>
      <xdr:colOff>165100</xdr:colOff>
      <xdr:row>61</xdr:row>
      <xdr:rowOff>6713</xdr:rowOff>
    </xdr:to>
    <xdr:sp macro="" textlink="">
      <xdr:nvSpPr>
        <xdr:cNvPr id="483" name="楕円 482">
          <a:extLst>
            <a:ext uri="{FF2B5EF4-FFF2-40B4-BE49-F238E27FC236}">
              <a16:creationId xmlns:a16="http://schemas.microsoft.com/office/drawing/2014/main" id="{9298892F-1107-4BB8-8DB9-3BE2F215D9B1}"/>
            </a:ext>
          </a:extLst>
        </xdr:cNvPr>
        <xdr:cNvSpPr/>
      </xdr:nvSpPr>
      <xdr:spPr>
        <a:xfrm>
          <a:off x="14541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94706</xdr:rowOff>
    </xdr:from>
    <xdr:to>
      <xdr:col>81</xdr:col>
      <xdr:colOff>50800</xdr:colOff>
      <xdr:row>60</xdr:row>
      <xdr:rowOff>127363</xdr:rowOff>
    </xdr:to>
    <xdr:cxnSp macro="">
      <xdr:nvCxnSpPr>
        <xdr:cNvPr id="484" name="直線コネクタ 483">
          <a:extLst>
            <a:ext uri="{FF2B5EF4-FFF2-40B4-BE49-F238E27FC236}">
              <a16:creationId xmlns:a16="http://schemas.microsoft.com/office/drawing/2014/main" id="{C1DC095A-2FDA-47F8-8AA0-A7318ACDD5C3}"/>
            </a:ext>
          </a:extLst>
        </xdr:cNvPr>
        <xdr:cNvCxnSpPr/>
      </xdr:nvCxnSpPr>
      <xdr:spPr>
        <a:xfrm flipV="1">
          <a:off x="14592300" y="1038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485" name="n_1aveValue【保健センター・保健所】&#10;有形固定資産減価償却率">
          <a:extLst>
            <a:ext uri="{FF2B5EF4-FFF2-40B4-BE49-F238E27FC236}">
              <a16:creationId xmlns:a16="http://schemas.microsoft.com/office/drawing/2014/main" id="{1D9BB605-259F-4CA6-B867-6A6A681E2E46}"/>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486" name="n_2aveValue【保健センター・保健所】&#10;有形固定資産減価償却率">
          <a:extLst>
            <a:ext uri="{FF2B5EF4-FFF2-40B4-BE49-F238E27FC236}">
              <a16:creationId xmlns:a16="http://schemas.microsoft.com/office/drawing/2014/main" id="{FAF65CC7-EF67-4662-9B1B-234EFF4C1A47}"/>
            </a:ext>
          </a:extLst>
        </xdr:cNvPr>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487" name="n_3aveValue【保健センター・保健所】&#10;有形固定資産減価償却率">
          <a:extLst>
            <a:ext uri="{FF2B5EF4-FFF2-40B4-BE49-F238E27FC236}">
              <a16:creationId xmlns:a16="http://schemas.microsoft.com/office/drawing/2014/main" id="{EB336759-4DBD-4383-80E4-FA999F06F1AF}"/>
            </a:ext>
          </a:extLst>
        </xdr:cNvPr>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136633</xdr:rowOff>
    </xdr:from>
    <xdr:ext cx="405111" cy="259045"/>
    <xdr:sp macro="" textlink="">
      <xdr:nvSpPr>
        <xdr:cNvPr id="488" name="n_1mainValue【保健センター・保健所】&#10;有形固定資産減価償却率">
          <a:extLst>
            <a:ext uri="{FF2B5EF4-FFF2-40B4-BE49-F238E27FC236}">
              <a16:creationId xmlns:a16="http://schemas.microsoft.com/office/drawing/2014/main" id="{C7FA79EA-7664-4718-8059-25B6377432D8}"/>
            </a:ext>
          </a:extLst>
        </xdr:cNvPr>
        <xdr:cNvSpPr txBox="1"/>
      </xdr:nvSpPr>
      <xdr:spPr>
        <a:xfrm>
          <a:off x="152660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169290</xdr:rowOff>
    </xdr:from>
    <xdr:ext cx="405111" cy="259045"/>
    <xdr:sp macro="" textlink="">
      <xdr:nvSpPr>
        <xdr:cNvPr id="489" name="n_2mainValue【保健センター・保健所】&#10;有形固定資産減価償却率">
          <a:extLst>
            <a:ext uri="{FF2B5EF4-FFF2-40B4-BE49-F238E27FC236}">
              <a16:creationId xmlns:a16="http://schemas.microsoft.com/office/drawing/2014/main" id="{F53AB581-B3C7-4CE6-8725-874F984259D6}"/>
            </a:ext>
          </a:extLst>
        </xdr:cNvPr>
        <xdr:cNvSpPr txBox="1"/>
      </xdr:nvSpPr>
      <xdr:spPr>
        <a:xfrm>
          <a:off x="14389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a:extLst>
            <a:ext uri="{FF2B5EF4-FFF2-40B4-BE49-F238E27FC236}">
              <a16:creationId xmlns:a16="http://schemas.microsoft.com/office/drawing/2014/main" id="{98344011-74E2-4CC8-89C7-DE3E7E7E96F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a:extLst>
            <a:ext uri="{FF2B5EF4-FFF2-40B4-BE49-F238E27FC236}">
              <a16:creationId xmlns:a16="http://schemas.microsoft.com/office/drawing/2014/main" id="{D60E21AB-7905-446F-9420-2E626D107F2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a:extLst>
            <a:ext uri="{FF2B5EF4-FFF2-40B4-BE49-F238E27FC236}">
              <a16:creationId xmlns:a16="http://schemas.microsoft.com/office/drawing/2014/main" id="{7209B352-66FC-4DF2-9043-DFD522E0AC8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a:extLst>
            <a:ext uri="{FF2B5EF4-FFF2-40B4-BE49-F238E27FC236}">
              <a16:creationId xmlns:a16="http://schemas.microsoft.com/office/drawing/2014/main" id="{617D2CF2-5530-486C-8910-1D6D1B8A6F6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a:extLst>
            <a:ext uri="{FF2B5EF4-FFF2-40B4-BE49-F238E27FC236}">
              <a16:creationId xmlns:a16="http://schemas.microsoft.com/office/drawing/2014/main" id="{BBDAC051-595D-4E8A-8C9A-1CFE817BD55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a:extLst>
            <a:ext uri="{FF2B5EF4-FFF2-40B4-BE49-F238E27FC236}">
              <a16:creationId xmlns:a16="http://schemas.microsoft.com/office/drawing/2014/main" id="{44B128D1-8A2E-4FF4-A40B-1B3CA9B46B4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a:extLst>
            <a:ext uri="{FF2B5EF4-FFF2-40B4-BE49-F238E27FC236}">
              <a16:creationId xmlns:a16="http://schemas.microsoft.com/office/drawing/2014/main" id="{821E6D4B-3BD4-40CA-8BB7-538FB06BF69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a:extLst>
            <a:ext uri="{FF2B5EF4-FFF2-40B4-BE49-F238E27FC236}">
              <a16:creationId xmlns:a16="http://schemas.microsoft.com/office/drawing/2014/main" id="{DD934FAC-BF2A-4A40-9976-2471480E702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a:extLst>
            <a:ext uri="{FF2B5EF4-FFF2-40B4-BE49-F238E27FC236}">
              <a16:creationId xmlns:a16="http://schemas.microsoft.com/office/drawing/2014/main" id="{69FD6D86-64FD-497B-9A88-E8B7B85E220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a:extLst>
            <a:ext uri="{FF2B5EF4-FFF2-40B4-BE49-F238E27FC236}">
              <a16:creationId xmlns:a16="http://schemas.microsoft.com/office/drawing/2014/main" id="{F10F2785-483D-490E-B845-BA640AD8322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0" name="直線コネクタ 499">
          <a:extLst>
            <a:ext uri="{FF2B5EF4-FFF2-40B4-BE49-F238E27FC236}">
              <a16:creationId xmlns:a16="http://schemas.microsoft.com/office/drawing/2014/main" id="{EC2D6ABC-D595-4587-820B-F2C4B7668EF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1" name="テキスト ボックス 500">
          <a:extLst>
            <a:ext uri="{FF2B5EF4-FFF2-40B4-BE49-F238E27FC236}">
              <a16:creationId xmlns:a16="http://schemas.microsoft.com/office/drawing/2014/main" id="{A1000CCA-B7AE-453D-A574-700D6D0F24E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2" name="直線コネクタ 501">
          <a:extLst>
            <a:ext uri="{FF2B5EF4-FFF2-40B4-BE49-F238E27FC236}">
              <a16:creationId xmlns:a16="http://schemas.microsoft.com/office/drawing/2014/main" id="{D7C97B60-AA57-462A-9345-6A2F7E0EB38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3" name="テキスト ボックス 502">
          <a:extLst>
            <a:ext uri="{FF2B5EF4-FFF2-40B4-BE49-F238E27FC236}">
              <a16:creationId xmlns:a16="http://schemas.microsoft.com/office/drawing/2014/main" id="{AC32283F-D3D0-4B54-B4D5-A78F890E648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a:extLst>
            <a:ext uri="{FF2B5EF4-FFF2-40B4-BE49-F238E27FC236}">
              <a16:creationId xmlns:a16="http://schemas.microsoft.com/office/drawing/2014/main" id="{F4F15300-9737-4FBC-8E84-884BED584A3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5" name="テキスト ボックス 504">
          <a:extLst>
            <a:ext uri="{FF2B5EF4-FFF2-40B4-BE49-F238E27FC236}">
              <a16:creationId xmlns:a16="http://schemas.microsoft.com/office/drawing/2014/main" id="{460DEC42-2173-4B8E-8F5D-4BF4F355C5A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6" name="直線コネクタ 505">
          <a:extLst>
            <a:ext uri="{FF2B5EF4-FFF2-40B4-BE49-F238E27FC236}">
              <a16:creationId xmlns:a16="http://schemas.microsoft.com/office/drawing/2014/main" id="{FE97833B-BE24-4296-881B-E4610E92430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7" name="テキスト ボックス 506">
          <a:extLst>
            <a:ext uri="{FF2B5EF4-FFF2-40B4-BE49-F238E27FC236}">
              <a16:creationId xmlns:a16="http://schemas.microsoft.com/office/drawing/2014/main" id="{C734F840-C69A-402A-86A2-2D5AADC86BF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8" name="直線コネクタ 507">
          <a:extLst>
            <a:ext uri="{FF2B5EF4-FFF2-40B4-BE49-F238E27FC236}">
              <a16:creationId xmlns:a16="http://schemas.microsoft.com/office/drawing/2014/main" id="{5B57D37D-FF93-467A-8342-62622758428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9" name="テキスト ボックス 508">
          <a:extLst>
            <a:ext uri="{FF2B5EF4-FFF2-40B4-BE49-F238E27FC236}">
              <a16:creationId xmlns:a16="http://schemas.microsoft.com/office/drawing/2014/main" id="{DB6B9FCC-700B-41F0-B864-3DE6FD9FCF7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a:extLst>
            <a:ext uri="{FF2B5EF4-FFF2-40B4-BE49-F238E27FC236}">
              <a16:creationId xmlns:a16="http://schemas.microsoft.com/office/drawing/2014/main" id="{3191B0D6-42CE-4974-8249-B333C9B6239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a:extLst>
            <a:ext uri="{FF2B5EF4-FFF2-40B4-BE49-F238E27FC236}">
              <a16:creationId xmlns:a16="http://schemas.microsoft.com/office/drawing/2014/main" id="{CF2BF2E8-8BC5-4DAE-9ACD-D1A6F3206BD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保健センター・保健所】&#10;一人当たり面積グラフ枠">
          <a:extLst>
            <a:ext uri="{FF2B5EF4-FFF2-40B4-BE49-F238E27FC236}">
              <a16:creationId xmlns:a16="http://schemas.microsoft.com/office/drawing/2014/main" id="{C956BE76-5920-44ED-B644-8F22FB5DEDD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13" name="直線コネクタ 512">
          <a:extLst>
            <a:ext uri="{FF2B5EF4-FFF2-40B4-BE49-F238E27FC236}">
              <a16:creationId xmlns:a16="http://schemas.microsoft.com/office/drawing/2014/main" id="{A20B2CF9-4402-4B2A-8991-3208B47582F5}"/>
            </a:ext>
          </a:extLst>
        </xdr:cNvPr>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14" name="【保健センター・保健所】&#10;一人当たり面積最小値テキスト">
          <a:extLst>
            <a:ext uri="{FF2B5EF4-FFF2-40B4-BE49-F238E27FC236}">
              <a16:creationId xmlns:a16="http://schemas.microsoft.com/office/drawing/2014/main" id="{A2DECCE0-36BB-4FDE-8B57-BB7C298215B3}"/>
            </a:ext>
          </a:extLst>
        </xdr:cNvPr>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15" name="直線コネクタ 514">
          <a:extLst>
            <a:ext uri="{FF2B5EF4-FFF2-40B4-BE49-F238E27FC236}">
              <a16:creationId xmlns:a16="http://schemas.microsoft.com/office/drawing/2014/main" id="{788C65B3-57A0-41AF-803E-5184D0355F09}"/>
            </a:ext>
          </a:extLst>
        </xdr:cNvPr>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516" name="【保健センター・保健所】&#10;一人当たり面積最大値テキスト">
          <a:extLst>
            <a:ext uri="{FF2B5EF4-FFF2-40B4-BE49-F238E27FC236}">
              <a16:creationId xmlns:a16="http://schemas.microsoft.com/office/drawing/2014/main" id="{1DC2FE77-B5D4-4CE6-87BA-8B6205E78128}"/>
            </a:ext>
          </a:extLst>
        </xdr:cNvPr>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17" name="直線コネクタ 516">
          <a:extLst>
            <a:ext uri="{FF2B5EF4-FFF2-40B4-BE49-F238E27FC236}">
              <a16:creationId xmlns:a16="http://schemas.microsoft.com/office/drawing/2014/main" id="{38F8AD2C-ED35-4C09-A193-13E8CC075BEA}"/>
            </a:ext>
          </a:extLst>
        </xdr:cNvPr>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18" name="【保健センター・保健所】&#10;一人当たり面積平均値テキスト">
          <a:extLst>
            <a:ext uri="{FF2B5EF4-FFF2-40B4-BE49-F238E27FC236}">
              <a16:creationId xmlns:a16="http://schemas.microsoft.com/office/drawing/2014/main" id="{C77773A4-28D7-4903-A6F5-8B746C52F5C4}"/>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19" name="フローチャート: 判断 518">
          <a:extLst>
            <a:ext uri="{FF2B5EF4-FFF2-40B4-BE49-F238E27FC236}">
              <a16:creationId xmlns:a16="http://schemas.microsoft.com/office/drawing/2014/main" id="{FF9EE47F-F59A-4B1C-A5D1-F398C9705FEB}"/>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20" name="フローチャート: 判断 519">
          <a:extLst>
            <a:ext uri="{FF2B5EF4-FFF2-40B4-BE49-F238E27FC236}">
              <a16:creationId xmlns:a16="http://schemas.microsoft.com/office/drawing/2014/main" id="{6BE774FA-FAE3-4BF8-A8F4-14DEA4B7E859}"/>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521" name="フローチャート: 判断 520">
          <a:extLst>
            <a:ext uri="{FF2B5EF4-FFF2-40B4-BE49-F238E27FC236}">
              <a16:creationId xmlns:a16="http://schemas.microsoft.com/office/drawing/2014/main" id="{F0933901-636A-45CF-AB7C-9B70AE9399CF}"/>
            </a:ext>
          </a:extLst>
        </xdr:cNvPr>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22" name="フローチャート: 判断 521">
          <a:extLst>
            <a:ext uri="{FF2B5EF4-FFF2-40B4-BE49-F238E27FC236}">
              <a16:creationId xmlns:a16="http://schemas.microsoft.com/office/drawing/2014/main" id="{19D83D04-AA92-4AC3-BC46-0D5500D93102}"/>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B2BE7F78-7992-460D-8D31-D6E9C4128FB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D580A57C-4D31-476E-99C4-1E7893EBEDC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BA875F88-7A86-4061-B284-132461796B9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92FED9E5-55DD-4BD1-8D15-D0B5745E248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8CAA4741-CA0E-4370-97D1-5557C326BDB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105410</xdr:rowOff>
    </xdr:from>
    <xdr:to>
      <xdr:col>116</xdr:col>
      <xdr:colOff>114300</xdr:colOff>
      <xdr:row>60</xdr:row>
      <xdr:rowOff>35560</xdr:rowOff>
    </xdr:to>
    <xdr:sp macro="" textlink="">
      <xdr:nvSpPr>
        <xdr:cNvPr id="528" name="楕円 527">
          <a:extLst>
            <a:ext uri="{FF2B5EF4-FFF2-40B4-BE49-F238E27FC236}">
              <a16:creationId xmlns:a16="http://schemas.microsoft.com/office/drawing/2014/main" id="{3CC2FB60-14B9-433C-AC23-C346418688E9}"/>
            </a:ext>
          </a:extLst>
        </xdr:cNvPr>
        <xdr:cNvSpPr/>
      </xdr:nvSpPr>
      <xdr:spPr>
        <a:xfrm>
          <a:off x="22110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128287</xdr:rowOff>
    </xdr:from>
    <xdr:ext cx="469744" cy="259045"/>
    <xdr:sp macro="" textlink="">
      <xdr:nvSpPr>
        <xdr:cNvPr id="529" name="【保健センター・保健所】&#10;一人当たり面積該当値テキスト">
          <a:extLst>
            <a:ext uri="{FF2B5EF4-FFF2-40B4-BE49-F238E27FC236}">
              <a16:creationId xmlns:a16="http://schemas.microsoft.com/office/drawing/2014/main" id="{9F7FB63D-03A8-4580-8093-517FCE8FC648}"/>
            </a:ext>
          </a:extLst>
        </xdr:cNvPr>
        <xdr:cNvSpPr txBox="1"/>
      </xdr:nvSpPr>
      <xdr:spPr>
        <a:xfrm>
          <a:off x="22199600"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113030</xdr:rowOff>
    </xdr:from>
    <xdr:to>
      <xdr:col>112</xdr:col>
      <xdr:colOff>38100</xdr:colOff>
      <xdr:row>60</xdr:row>
      <xdr:rowOff>43180</xdr:rowOff>
    </xdr:to>
    <xdr:sp macro="" textlink="">
      <xdr:nvSpPr>
        <xdr:cNvPr id="530" name="楕円 529">
          <a:extLst>
            <a:ext uri="{FF2B5EF4-FFF2-40B4-BE49-F238E27FC236}">
              <a16:creationId xmlns:a16="http://schemas.microsoft.com/office/drawing/2014/main" id="{5F83E5D1-3FFE-45CC-AE04-F2E76731D39A}"/>
            </a:ext>
          </a:extLst>
        </xdr:cNvPr>
        <xdr:cNvSpPr/>
      </xdr:nvSpPr>
      <xdr:spPr>
        <a:xfrm>
          <a:off x="21272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156210</xdr:rowOff>
    </xdr:from>
    <xdr:to>
      <xdr:col>116</xdr:col>
      <xdr:colOff>63500</xdr:colOff>
      <xdr:row>59</xdr:row>
      <xdr:rowOff>163830</xdr:rowOff>
    </xdr:to>
    <xdr:cxnSp macro="">
      <xdr:nvCxnSpPr>
        <xdr:cNvPr id="531" name="直線コネクタ 530">
          <a:extLst>
            <a:ext uri="{FF2B5EF4-FFF2-40B4-BE49-F238E27FC236}">
              <a16:creationId xmlns:a16="http://schemas.microsoft.com/office/drawing/2014/main" id="{1C5CA81B-350F-4749-A2BE-FFAA21B922ED}"/>
            </a:ext>
          </a:extLst>
        </xdr:cNvPr>
        <xdr:cNvCxnSpPr/>
      </xdr:nvCxnSpPr>
      <xdr:spPr>
        <a:xfrm flipV="1">
          <a:off x="21323300" y="10271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128270</xdr:rowOff>
    </xdr:from>
    <xdr:to>
      <xdr:col>107</xdr:col>
      <xdr:colOff>101600</xdr:colOff>
      <xdr:row>60</xdr:row>
      <xdr:rowOff>58420</xdr:rowOff>
    </xdr:to>
    <xdr:sp macro="" textlink="">
      <xdr:nvSpPr>
        <xdr:cNvPr id="532" name="楕円 531">
          <a:extLst>
            <a:ext uri="{FF2B5EF4-FFF2-40B4-BE49-F238E27FC236}">
              <a16:creationId xmlns:a16="http://schemas.microsoft.com/office/drawing/2014/main" id="{5594809B-032F-4DAF-A1A9-412C1065BF48}"/>
            </a:ext>
          </a:extLst>
        </xdr:cNvPr>
        <xdr:cNvSpPr/>
      </xdr:nvSpPr>
      <xdr:spPr>
        <a:xfrm>
          <a:off x="20383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163830</xdr:rowOff>
    </xdr:from>
    <xdr:to>
      <xdr:col>111</xdr:col>
      <xdr:colOff>177800</xdr:colOff>
      <xdr:row>60</xdr:row>
      <xdr:rowOff>7620</xdr:rowOff>
    </xdr:to>
    <xdr:cxnSp macro="">
      <xdr:nvCxnSpPr>
        <xdr:cNvPr id="533" name="直線コネクタ 532">
          <a:extLst>
            <a:ext uri="{FF2B5EF4-FFF2-40B4-BE49-F238E27FC236}">
              <a16:creationId xmlns:a16="http://schemas.microsoft.com/office/drawing/2014/main" id="{37E65736-3C18-46BC-8F11-5B717C8CE6F8}"/>
            </a:ext>
          </a:extLst>
        </xdr:cNvPr>
        <xdr:cNvCxnSpPr/>
      </xdr:nvCxnSpPr>
      <xdr:spPr>
        <a:xfrm flipV="1">
          <a:off x="20434300" y="10279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534" name="n_1aveValue【保健センター・保健所】&#10;一人当たり面積">
          <a:extLst>
            <a:ext uri="{FF2B5EF4-FFF2-40B4-BE49-F238E27FC236}">
              <a16:creationId xmlns:a16="http://schemas.microsoft.com/office/drawing/2014/main" id="{2AC4F14A-9A13-4A6F-AC80-3EE16B3EAADF}"/>
            </a:ext>
          </a:extLst>
        </xdr:cNvPr>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49547</xdr:rowOff>
    </xdr:from>
    <xdr:ext cx="469744" cy="259045"/>
    <xdr:sp macro="" textlink="">
      <xdr:nvSpPr>
        <xdr:cNvPr id="535" name="n_2aveValue【保健センター・保健所】&#10;一人当たり面積">
          <a:extLst>
            <a:ext uri="{FF2B5EF4-FFF2-40B4-BE49-F238E27FC236}">
              <a16:creationId xmlns:a16="http://schemas.microsoft.com/office/drawing/2014/main" id="{4587E3A2-4441-46CC-80DC-C9D6BB90B5CA}"/>
            </a:ext>
          </a:extLst>
        </xdr:cNvPr>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36" name="n_3aveValue【保健センター・保健所】&#10;一人当たり面積">
          <a:extLst>
            <a:ext uri="{FF2B5EF4-FFF2-40B4-BE49-F238E27FC236}">
              <a16:creationId xmlns:a16="http://schemas.microsoft.com/office/drawing/2014/main" id="{DB655EB1-6B29-459D-83DB-66B94EDE85B3}"/>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59707</xdr:rowOff>
    </xdr:from>
    <xdr:ext cx="469744" cy="259045"/>
    <xdr:sp macro="" textlink="">
      <xdr:nvSpPr>
        <xdr:cNvPr id="537" name="n_1mainValue【保健センター・保健所】&#10;一人当たり面積">
          <a:extLst>
            <a:ext uri="{FF2B5EF4-FFF2-40B4-BE49-F238E27FC236}">
              <a16:creationId xmlns:a16="http://schemas.microsoft.com/office/drawing/2014/main" id="{4072F27A-F01B-4E20-A8E0-081BB1D127C8}"/>
            </a:ext>
          </a:extLst>
        </xdr:cNvPr>
        <xdr:cNvSpPr txBox="1"/>
      </xdr:nvSpPr>
      <xdr:spPr>
        <a:xfrm>
          <a:off x="2107572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74947</xdr:rowOff>
    </xdr:from>
    <xdr:ext cx="469744" cy="259045"/>
    <xdr:sp macro="" textlink="">
      <xdr:nvSpPr>
        <xdr:cNvPr id="538" name="n_2mainValue【保健センター・保健所】&#10;一人当たり面積">
          <a:extLst>
            <a:ext uri="{FF2B5EF4-FFF2-40B4-BE49-F238E27FC236}">
              <a16:creationId xmlns:a16="http://schemas.microsoft.com/office/drawing/2014/main" id="{5B3AC075-D0E0-4CD3-BB8A-B399EDEF6F14}"/>
            </a:ext>
          </a:extLst>
        </xdr:cNvPr>
        <xdr:cNvSpPr txBox="1"/>
      </xdr:nvSpPr>
      <xdr:spPr>
        <a:xfrm>
          <a:off x="201994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a:extLst>
            <a:ext uri="{FF2B5EF4-FFF2-40B4-BE49-F238E27FC236}">
              <a16:creationId xmlns:a16="http://schemas.microsoft.com/office/drawing/2014/main" id="{8875D760-CA08-45EB-91C4-BE2DFBA289E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a:extLst>
            <a:ext uri="{FF2B5EF4-FFF2-40B4-BE49-F238E27FC236}">
              <a16:creationId xmlns:a16="http://schemas.microsoft.com/office/drawing/2014/main" id="{B85550DA-019D-4145-9E6B-82FC956FEE6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a:extLst>
            <a:ext uri="{FF2B5EF4-FFF2-40B4-BE49-F238E27FC236}">
              <a16:creationId xmlns:a16="http://schemas.microsoft.com/office/drawing/2014/main" id="{EB42E2A0-A216-4D81-9D06-4CC0C5B4C39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a:extLst>
            <a:ext uri="{FF2B5EF4-FFF2-40B4-BE49-F238E27FC236}">
              <a16:creationId xmlns:a16="http://schemas.microsoft.com/office/drawing/2014/main" id="{17B164EE-CBEC-4AD3-8FC9-6D0353663A3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a:extLst>
            <a:ext uri="{FF2B5EF4-FFF2-40B4-BE49-F238E27FC236}">
              <a16:creationId xmlns:a16="http://schemas.microsoft.com/office/drawing/2014/main" id="{AF422814-E807-48E1-87BB-BB06A13FA67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a:extLst>
            <a:ext uri="{FF2B5EF4-FFF2-40B4-BE49-F238E27FC236}">
              <a16:creationId xmlns:a16="http://schemas.microsoft.com/office/drawing/2014/main" id="{4C311854-42D1-446B-B589-DD029937E51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a:extLst>
            <a:ext uri="{FF2B5EF4-FFF2-40B4-BE49-F238E27FC236}">
              <a16:creationId xmlns:a16="http://schemas.microsoft.com/office/drawing/2014/main" id="{D7EF4BD2-2869-442D-81CC-A354D4911C4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a:extLst>
            <a:ext uri="{FF2B5EF4-FFF2-40B4-BE49-F238E27FC236}">
              <a16:creationId xmlns:a16="http://schemas.microsoft.com/office/drawing/2014/main" id="{111ADC4A-45A8-4AD4-96A1-9248B218449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a:extLst>
            <a:ext uri="{FF2B5EF4-FFF2-40B4-BE49-F238E27FC236}">
              <a16:creationId xmlns:a16="http://schemas.microsoft.com/office/drawing/2014/main" id="{0C31FDD4-4C2D-44A6-8495-ACB23974197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a:extLst>
            <a:ext uri="{FF2B5EF4-FFF2-40B4-BE49-F238E27FC236}">
              <a16:creationId xmlns:a16="http://schemas.microsoft.com/office/drawing/2014/main" id="{BE8012EB-11E9-4555-B4BA-F5243CBB514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9" name="直線コネクタ 548">
          <a:extLst>
            <a:ext uri="{FF2B5EF4-FFF2-40B4-BE49-F238E27FC236}">
              <a16:creationId xmlns:a16="http://schemas.microsoft.com/office/drawing/2014/main" id="{6575EB12-6E2D-480D-87EA-D7F2B2EC8FC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0" name="テキスト ボックス 549">
          <a:extLst>
            <a:ext uri="{FF2B5EF4-FFF2-40B4-BE49-F238E27FC236}">
              <a16:creationId xmlns:a16="http://schemas.microsoft.com/office/drawing/2014/main" id="{E703891F-51DC-4412-BE77-DE5DE95E357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1" name="直線コネクタ 550">
          <a:extLst>
            <a:ext uri="{FF2B5EF4-FFF2-40B4-BE49-F238E27FC236}">
              <a16:creationId xmlns:a16="http://schemas.microsoft.com/office/drawing/2014/main" id="{FBD6000A-3311-42F8-802A-854B93D20ED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2" name="テキスト ボックス 551">
          <a:extLst>
            <a:ext uri="{FF2B5EF4-FFF2-40B4-BE49-F238E27FC236}">
              <a16:creationId xmlns:a16="http://schemas.microsoft.com/office/drawing/2014/main" id="{F3DCBB9A-B679-401A-80AB-69A538651A0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3" name="直線コネクタ 552">
          <a:extLst>
            <a:ext uri="{FF2B5EF4-FFF2-40B4-BE49-F238E27FC236}">
              <a16:creationId xmlns:a16="http://schemas.microsoft.com/office/drawing/2014/main" id="{94C7C987-DE50-47BF-8F8F-0AE4AEFFE8A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4" name="テキスト ボックス 553">
          <a:extLst>
            <a:ext uri="{FF2B5EF4-FFF2-40B4-BE49-F238E27FC236}">
              <a16:creationId xmlns:a16="http://schemas.microsoft.com/office/drawing/2014/main" id="{5AEB2B43-0CC2-4C69-BE06-5FA2CA61692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5" name="直線コネクタ 554">
          <a:extLst>
            <a:ext uri="{FF2B5EF4-FFF2-40B4-BE49-F238E27FC236}">
              <a16:creationId xmlns:a16="http://schemas.microsoft.com/office/drawing/2014/main" id="{43F7ED0A-F659-411E-ABC2-BB3633BD611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6" name="テキスト ボックス 555">
          <a:extLst>
            <a:ext uri="{FF2B5EF4-FFF2-40B4-BE49-F238E27FC236}">
              <a16:creationId xmlns:a16="http://schemas.microsoft.com/office/drawing/2014/main" id="{A3B9BF72-C0E3-409E-ACC9-1AD1E28DAD4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7" name="直線コネクタ 556">
          <a:extLst>
            <a:ext uri="{FF2B5EF4-FFF2-40B4-BE49-F238E27FC236}">
              <a16:creationId xmlns:a16="http://schemas.microsoft.com/office/drawing/2014/main" id="{BCCD6D3A-ECF6-496D-909A-5FD2A6C87A4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8" name="テキスト ボックス 557">
          <a:extLst>
            <a:ext uri="{FF2B5EF4-FFF2-40B4-BE49-F238E27FC236}">
              <a16:creationId xmlns:a16="http://schemas.microsoft.com/office/drawing/2014/main" id="{FACACEFB-ADAB-4EFE-9986-85031A0E0A2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9" name="直線コネクタ 558">
          <a:extLst>
            <a:ext uri="{FF2B5EF4-FFF2-40B4-BE49-F238E27FC236}">
              <a16:creationId xmlns:a16="http://schemas.microsoft.com/office/drawing/2014/main" id="{B91D155B-10DD-43FB-9A25-546C699E897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0" name="テキスト ボックス 559">
          <a:extLst>
            <a:ext uri="{FF2B5EF4-FFF2-40B4-BE49-F238E27FC236}">
              <a16:creationId xmlns:a16="http://schemas.microsoft.com/office/drawing/2014/main" id="{EF70EC9D-2AD7-4ACB-B16D-9D400A2FA65E}"/>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a:extLst>
            <a:ext uri="{FF2B5EF4-FFF2-40B4-BE49-F238E27FC236}">
              <a16:creationId xmlns:a16="http://schemas.microsoft.com/office/drawing/2014/main" id="{EDC81AF0-B70C-4D3A-AF7F-6FFE8AC7952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id="{F93C5A7E-415D-44C1-B68C-7D402C1EA50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消防施設】&#10;有形固定資産減価償却率グラフ枠">
          <a:extLst>
            <a:ext uri="{FF2B5EF4-FFF2-40B4-BE49-F238E27FC236}">
              <a16:creationId xmlns:a16="http://schemas.microsoft.com/office/drawing/2014/main" id="{3D997BBA-5255-4E83-80E8-7B082C022E2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64" name="直線コネクタ 563">
          <a:extLst>
            <a:ext uri="{FF2B5EF4-FFF2-40B4-BE49-F238E27FC236}">
              <a16:creationId xmlns:a16="http://schemas.microsoft.com/office/drawing/2014/main" id="{96161FEB-623C-4E5D-901F-9C97442A9C2A}"/>
            </a:ext>
          </a:extLst>
        </xdr:cNvPr>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65" name="【消防施設】&#10;有形固定資産減価償却率最小値テキスト">
          <a:extLst>
            <a:ext uri="{FF2B5EF4-FFF2-40B4-BE49-F238E27FC236}">
              <a16:creationId xmlns:a16="http://schemas.microsoft.com/office/drawing/2014/main" id="{4993C064-B516-4499-AAF4-E6976683B22D}"/>
            </a:ext>
          </a:extLst>
        </xdr:cNvPr>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66" name="直線コネクタ 565">
          <a:extLst>
            <a:ext uri="{FF2B5EF4-FFF2-40B4-BE49-F238E27FC236}">
              <a16:creationId xmlns:a16="http://schemas.microsoft.com/office/drawing/2014/main" id="{7E408CF4-CC2E-45EE-8EED-8EBC16B65719}"/>
            </a:ext>
          </a:extLst>
        </xdr:cNvPr>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67" name="【消防施設】&#10;有形固定資産減価償却率最大値テキスト">
          <a:extLst>
            <a:ext uri="{FF2B5EF4-FFF2-40B4-BE49-F238E27FC236}">
              <a16:creationId xmlns:a16="http://schemas.microsoft.com/office/drawing/2014/main" id="{235957BE-FD75-4893-983B-5E99B1C60FDC}"/>
            </a:ext>
          </a:extLst>
        </xdr:cNvPr>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68" name="直線コネクタ 567">
          <a:extLst>
            <a:ext uri="{FF2B5EF4-FFF2-40B4-BE49-F238E27FC236}">
              <a16:creationId xmlns:a16="http://schemas.microsoft.com/office/drawing/2014/main" id="{BA33086B-093A-45BA-A290-4F77FF082267}"/>
            </a:ext>
          </a:extLst>
        </xdr:cNvPr>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569" name="【消防施設】&#10;有形固定資産減価償却率平均値テキスト">
          <a:extLst>
            <a:ext uri="{FF2B5EF4-FFF2-40B4-BE49-F238E27FC236}">
              <a16:creationId xmlns:a16="http://schemas.microsoft.com/office/drawing/2014/main" id="{9355DDA1-4D3E-4675-B451-521EE0864A52}"/>
            </a:ext>
          </a:extLst>
        </xdr:cNvPr>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570" name="フローチャート: 判断 569">
          <a:extLst>
            <a:ext uri="{FF2B5EF4-FFF2-40B4-BE49-F238E27FC236}">
              <a16:creationId xmlns:a16="http://schemas.microsoft.com/office/drawing/2014/main" id="{0FBC68EB-82AE-4A01-AC96-7097024D02B7}"/>
            </a:ext>
          </a:extLst>
        </xdr:cNvPr>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571" name="フローチャート: 判断 570">
          <a:extLst>
            <a:ext uri="{FF2B5EF4-FFF2-40B4-BE49-F238E27FC236}">
              <a16:creationId xmlns:a16="http://schemas.microsoft.com/office/drawing/2014/main" id="{846F5148-F19D-4EE9-B475-4DCA5ADB67B8}"/>
            </a:ext>
          </a:extLst>
        </xdr:cNvPr>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572" name="フローチャート: 判断 571">
          <a:extLst>
            <a:ext uri="{FF2B5EF4-FFF2-40B4-BE49-F238E27FC236}">
              <a16:creationId xmlns:a16="http://schemas.microsoft.com/office/drawing/2014/main" id="{84109B45-6538-4449-AEB7-5FD8A213E34C}"/>
            </a:ext>
          </a:extLst>
        </xdr:cNvPr>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573" name="フローチャート: 判断 572">
          <a:extLst>
            <a:ext uri="{FF2B5EF4-FFF2-40B4-BE49-F238E27FC236}">
              <a16:creationId xmlns:a16="http://schemas.microsoft.com/office/drawing/2014/main" id="{D980A6C1-5343-4761-A8C6-7CF612306758}"/>
            </a:ext>
          </a:extLst>
        </xdr:cNvPr>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DBDF657F-4F19-414A-ACA0-0BAA7EBC6FE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8E57AE7A-2127-4BE8-B56D-1D0286319F6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5C916A88-4312-49F4-AF11-EFD79234807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715ABCC7-B385-4BC7-8D73-BB0B04EC09B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C3253D1A-BB6A-4762-BB6D-E6422B9ECBA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79" name="楕円 578">
          <a:extLst>
            <a:ext uri="{FF2B5EF4-FFF2-40B4-BE49-F238E27FC236}">
              <a16:creationId xmlns:a16="http://schemas.microsoft.com/office/drawing/2014/main" id="{FCB21884-8946-47EC-B1E3-4A41BE4EA5B5}"/>
            </a:ext>
          </a:extLst>
        </xdr:cNvPr>
        <xdr:cNvSpPr/>
      </xdr:nvSpPr>
      <xdr:spPr>
        <a:xfrm>
          <a:off x="16268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11447</xdr:rowOff>
    </xdr:from>
    <xdr:ext cx="405111" cy="259045"/>
    <xdr:sp macro="" textlink="">
      <xdr:nvSpPr>
        <xdr:cNvPr id="580" name="【消防施設】&#10;有形固定資産減価償却率該当値テキスト">
          <a:extLst>
            <a:ext uri="{FF2B5EF4-FFF2-40B4-BE49-F238E27FC236}">
              <a16:creationId xmlns:a16="http://schemas.microsoft.com/office/drawing/2014/main" id="{82E6947F-2E78-4FC7-A726-22D3FBB03F88}"/>
            </a:ext>
          </a:extLst>
        </xdr:cNvPr>
        <xdr:cNvSpPr txBox="1"/>
      </xdr:nvSpPr>
      <xdr:spPr>
        <a:xfrm>
          <a:off x="16357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60779</xdr:rowOff>
    </xdr:from>
    <xdr:to>
      <xdr:col>81</xdr:col>
      <xdr:colOff>101600</xdr:colOff>
      <xdr:row>83</xdr:row>
      <xdr:rowOff>162379</xdr:rowOff>
    </xdr:to>
    <xdr:sp macro="" textlink="">
      <xdr:nvSpPr>
        <xdr:cNvPr id="581" name="楕円 580">
          <a:extLst>
            <a:ext uri="{FF2B5EF4-FFF2-40B4-BE49-F238E27FC236}">
              <a16:creationId xmlns:a16="http://schemas.microsoft.com/office/drawing/2014/main" id="{61156877-C7B5-44D1-9188-C6E39E09B371}"/>
            </a:ext>
          </a:extLst>
        </xdr:cNvPr>
        <xdr:cNvSpPr/>
      </xdr:nvSpPr>
      <xdr:spPr>
        <a:xfrm>
          <a:off x="15430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83820</xdr:rowOff>
    </xdr:from>
    <xdr:to>
      <xdr:col>85</xdr:col>
      <xdr:colOff>127000</xdr:colOff>
      <xdr:row>83</xdr:row>
      <xdr:rowOff>111579</xdr:rowOff>
    </xdr:to>
    <xdr:cxnSp macro="">
      <xdr:nvCxnSpPr>
        <xdr:cNvPr id="582" name="直線コネクタ 581">
          <a:extLst>
            <a:ext uri="{FF2B5EF4-FFF2-40B4-BE49-F238E27FC236}">
              <a16:creationId xmlns:a16="http://schemas.microsoft.com/office/drawing/2014/main" id="{0804FF6E-78E4-47A2-B3F6-3910897EA816}"/>
            </a:ext>
          </a:extLst>
        </xdr:cNvPr>
        <xdr:cNvCxnSpPr/>
      </xdr:nvCxnSpPr>
      <xdr:spPr>
        <a:xfrm flipV="1">
          <a:off x="15481300" y="1431417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93436</xdr:rowOff>
    </xdr:from>
    <xdr:to>
      <xdr:col>76</xdr:col>
      <xdr:colOff>165100</xdr:colOff>
      <xdr:row>84</xdr:row>
      <xdr:rowOff>23586</xdr:rowOff>
    </xdr:to>
    <xdr:sp macro="" textlink="">
      <xdr:nvSpPr>
        <xdr:cNvPr id="583" name="楕円 582">
          <a:extLst>
            <a:ext uri="{FF2B5EF4-FFF2-40B4-BE49-F238E27FC236}">
              <a16:creationId xmlns:a16="http://schemas.microsoft.com/office/drawing/2014/main" id="{A0A2C097-5F27-4183-871B-3FAC0EDE4F67}"/>
            </a:ext>
          </a:extLst>
        </xdr:cNvPr>
        <xdr:cNvSpPr/>
      </xdr:nvSpPr>
      <xdr:spPr>
        <a:xfrm>
          <a:off x="14541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111579</xdr:rowOff>
    </xdr:from>
    <xdr:to>
      <xdr:col>81</xdr:col>
      <xdr:colOff>50800</xdr:colOff>
      <xdr:row>83</xdr:row>
      <xdr:rowOff>144236</xdr:rowOff>
    </xdr:to>
    <xdr:cxnSp macro="">
      <xdr:nvCxnSpPr>
        <xdr:cNvPr id="584" name="直線コネクタ 583">
          <a:extLst>
            <a:ext uri="{FF2B5EF4-FFF2-40B4-BE49-F238E27FC236}">
              <a16:creationId xmlns:a16="http://schemas.microsoft.com/office/drawing/2014/main" id="{0A6CD98E-90DD-4C0C-87EB-8905CEF26ACA}"/>
            </a:ext>
          </a:extLst>
        </xdr:cNvPr>
        <xdr:cNvCxnSpPr/>
      </xdr:nvCxnSpPr>
      <xdr:spPr>
        <a:xfrm flipV="1">
          <a:off x="14592300" y="14341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585" name="n_1aveValue【消防施設】&#10;有形固定資産減価償却率">
          <a:extLst>
            <a:ext uri="{FF2B5EF4-FFF2-40B4-BE49-F238E27FC236}">
              <a16:creationId xmlns:a16="http://schemas.microsoft.com/office/drawing/2014/main" id="{E29CB31C-C3F5-40C1-B5A6-DAB507A3D889}"/>
            </a:ext>
          </a:extLst>
        </xdr:cNvPr>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586" name="n_2aveValue【消防施設】&#10;有形固定資産減価償却率">
          <a:extLst>
            <a:ext uri="{FF2B5EF4-FFF2-40B4-BE49-F238E27FC236}">
              <a16:creationId xmlns:a16="http://schemas.microsoft.com/office/drawing/2014/main" id="{AC130DC8-15B5-4799-B95F-4C7B1C061136}"/>
            </a:ext>
          </a:extLst>
        </xdr:cNvPr>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587" name="n_3aveValue【消防施設】&#10;有形固定資産減価償却率">
          <a:extLst>
            <a:ext uri="{FF2B5EF4-FFF2-40B4-BE49-F238E27FC236}">
              <a16:creationId xmlns:a16="http://schemas.microsoft.com/office/drawing/2014/main" id="{4C5E786C-28E7-44E5-A2F0-B41C324D0F72}"/>
            </a:ext>
          </a:extLst>
        </xdr:cNvPr>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153506</xdr:rowOff>
    </xdr:from>
    <xdr:ext cx="405111" cy="259045"/>
    <xdr:sp macro="" textlink="">
      <xdr:nvSpPr>
        <xdr:cNvPr id="588" name="n_1mainValue【消防施設】&#10;有形固定資産減価償却率">
          <a:extLst>
            <a:ext uri="{FF2B5EF4-FFF2-40B4-BE49-F238E27FC236}">
              <a16:creationId xmlns:a16="http://schemas.microsoft.com/office/drawing/2014/main" id="{4AD845D4-8BB0-49A2-A1E1-4EE82B398D67}"/>
            </a:ext>
          </a:extLst>
        </xdr:cNvPr>
        <xdr:cNvSpPr txBox="1"/>
      </xdr:nvSpPr>
      <xdr:spPr>
        <a:xfrm>
          <a:off x="15266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14713</xdr:rowOff>
    </xdr:from>
    <xdr:ext cx="405111" cy="259045"/>
    <xdr:sp macro="" textlink="">
      <xdr:nvSpPr>
        <xdr:cNvPr id="589" name="n_2mainValue【消防施設】&#10;有形固定資産減価償却率">
          <a:extLst>
            <a:ext uri="{FF2B5EF4-FFF2-40B4-BE49-F238E27FC236}">
              <a16:creationId xmlns:a16="http://schemas.microsoft.com/office/drawing/2014/main" id="{DBC64B78-C5DF-4132-87D7-2AE9F575D25F}"/>
            </a:ext>
          </a:extLst>
        </xdr:cNvPr>
        <xdr:cNvSpPr txBox="1"/>
      </xdr:nvSpPr>
      <xdr:spPr>
        <a:xfrm>
          <a:off x="14389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a:extLst>
            <a:ext uri="{FF2B5EF4-FFF2-40B4-BE49-F238E27FC236}">
              <a16:creationId xmlns:a16="http://schemas.microsoft.com/office/drawing/2014/main" id="{24A27E1D-D9C6-4E20-A606-4460B1A446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a:extLst>
            <a:ext uri="{FF2B5EF4-FFF2-40B4-BE49-F238E27FC236}">
              <a16:creationId xmlns:a16="http://schemas.microsoft.com/office/drawing/2014/main" id="{367AD4E5-220E-4D3A-AEC4-D6FBF11B08B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a:extLst>
            <a:ext uri="{FF2B5EF4-FFF2-40B4-BE49-F238E27FC236}">
              <a16:creationId xmlns:a16="http://schemas.microsoft.com/office/drawing/2014/main" id="{4110E000-D022-4264-BF46-79EB92E1F7F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a:extLst>
            <a:ext uri="{FF2B5EF4-FFF2-40B4-BE49-F238E27FC236}">
              <a16:creationId xmlns:a16="http://schemas.microsoft.com/office/drawing/2014/main" id="{1B7E14CF-F3DC-40B8-B124-8522B6D1919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a:extLst>
            <a:ext uri="{FF2B5EF4-FFF2-40B4-BE49-F238E27FC236}">
              <a16:creationId xmlns:a16="http://schemas.microsoft.com/office/drawing/2014/main" id="{A4AA1798-36C9-45E7-AD3B-C3FB96DF537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a:extLst>
            <a:ext uri="{FF2B5EF4-FFF2-40B4-BE49-F238E27FC236}">
              <a16:creationId xmlns:a16="http://schemas.microsoft.com/office/drawing/2014/main" id="{3B28E315-5FFB-47F9-966A-1E9B7834384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a:extLst>
            <a:ext uri="{FF2B5EF4-FFF2-40B4-BE49-F238E27FC236}">
              <a16:creationId xmlns:a16="http://schemas.microsoft.com/office/drawing/2014/main" id="{447E23F4-61C0-4D29-915D-93D7348ACB0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a:extLst>
            <a:ext uri="{FF2B5EF4-FFF2-40B4-BE49-F238E27FC236}">
              <a16:creationId xmlns:a16="http://schemas.microsoft.com/office/drawing/2014/main" id="{6F41B59A-7968-48D6-8EA9-3C8C31BEC55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a:extLst>
            <a:ext uri="{FF2B5EF4-FFF2-40B4-BE49-F238E27FC236}">
              <a16:creationId xmlns:a16="http://schemas.microsoft.com/office/drawing/2014/main" id="{A83946A8-6D9D-4FE9-A18A-5E5F362707F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a:extLst>
            <a:ext uri="{FF2B5EF4-FFF2-40B4-BE49-F238E27FC236}">
              <a16:creationId xmlns:a16="http://schemas.microsoft.com/office/drawing/2014/main" id="{6D39700A-0D1E-4458-8195-90A7E5BE302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0" name="直線コネクタ 599">
          <a:extLst>
            <a:ext uri="{FF2B5EF4-FFF2-40B4-BE49-F238E27FC236}">
              <a16:creationId xmlns:a16="http://schemas.microsoft.com/office/drawing/2014/main" id="{1E292FCA-75F2-491B-B955-6194F074F39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1" name="テキスト ボックス 600">
          <a:extLst>
            <a:ext uri="{FF2B5EF4-FFF2-40B4-BE49-F238E27FC236}">
              <a16:creationId xmlns:a16="http://schemas.microsoft.com/office/drawing/2014/main" id="{9565BF4A-6555-4EA9-823D-DBB1CEB433C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2" name="直線コネクタ 601">
          <a:extLst>
            <a:ext uri="{FF2B5EF4-FFF2-40B4-BE49-F238E27FC236}">
              <a16:creationId xmlns:a16="http://schemas.microsoft.com/office/drawing/2014/main" id="{21BFEF68-0EE2-4EA5-B872-521A2714EE1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3" name="テキスト ボックス 602">
          <a:extLst>
            <a:ext uri="{FF2B5EF4-FFF2-40B4-BE49-F238E27FC236}">
              <a16:creationId xmlns:a16="http://schemas.microsoft.com/office/drawing/2014/main" id="{B7D7FAF7-2037-4D73-8B07-23202E37BF4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4" name="直線コネクタ 603">
          <a:extLst>
            <a:ext uri="{FF2B5EF4-FFF2-40B4-BE49-F238E27FC236}">
              <a16:creationId xmlns:a16="http://schemas.microsoft.com/office/drawing/2014/main" id="{3EFBACCD-0692-45BE-BF6A-D35678101F1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5" name="テキスト ボックス 604">
          <a:extLst>
            <a:ext uri="{FF2B5EF4-FFF2-40B4-BE49-F238E27FC236}">
              <a16:creationId xmlns:a16="http://schemas.microsoft.com/office/drawing/2014/main" id="{B1E2FED9-267D-439B-934F-E0B2EB76031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6" name="直線コネクタ 605">
          <a:extLst>
            <a:ext uri="{FF2B5EF4-FFF2-40B4-BE49-F238E27FC236}">
              <a16:creationId xmlns:a16="http://schemas.microsoft.com/office/drawing/2014/main" id="{3219410B-A616-4ABB-956E-42980D535C5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7" name="テキスト ボックス 606">
          <a:extLst>
            <a:ext uri="{FF2B5EF4-FFF2-40B4-BE49-F238E27FC236}">
              <a16:creationId xmlns:a16="http://schemas.microsoft.com/office/drawing/2014/main" id="{7FE056AA-D07C-4418-843E-CB0A5E4CC8A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a:extLst>
            <a:ext uri="{FF2B5EF4-FFF2-40B4-BE49-F238E27FC236}">
              <a16:creationId xmlns:a16="http://schemas.microsoft.com/office/drawing/2014/main" id="{6855FB23-9492-4855-95B2-0442E6043BE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a:extLst>
            <a:ext uri="{FF2B5EF4-FFF2-40B4-BE49-F238E27FC236}">
              <a16:creationId xmlns:a16="http://schemas.microsoft.com/office/drawing/2014/main" id="{09710BC3-4D18-45FD-AA7A-A09EAD081E6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消防施設】&#10;一人当たり面積グラフ枠">
          <a:extLst>
            <a:ext uri="{FF2B5EF4-FFF2-40B4-BE49-F238E27FC236}">
              <a16:creationId xmlns:a16="http://schemas.microsoft.com/office/drawing/2014/main" id="{B0880922-76F3-4088-8715-B5E66F30C3D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11" name="直線コネクタ 610">
          <a:extLst>
            <a:ext uri="{FF2B5EF4-FFF2-40B4-BE49-F238E27FC236}">
              <a16:creationId xmlns:a16="http://schemas.microsoft.com/office/drawing/2014/main" id="{02CE7E52-6925-4549-9735-2A2D78C0355C}"/>
            </a:ext>
          </a:extLst>
        </xdr:cNvPr>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12" name="【消防施設】&#10;一人当たり面積最小値テキスト">
          <a:extLst>
            <a:ext uri="{FF2B5EF4-FFF2-40B4-BE49-F238E27FC236}">
              <a16:creationId xmlns:a16="http://schemas.microsoft.com/office/drawing/2014/main" id="{64816E05-8F57-4684-8924-8B6230F0D74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13" name="直線コネクタ 612">
          <a:extLst>
            <a:ext uri="{FF2B5EF4-FFF2-40B4-BE49-F238E27FC236}">
              <a16:creationId xmlns:a16="http://schemas.microsoft.com/office/drawing/2014/main" id="{21ED49AF-E2C3-4D8B-847C-0F2032103F5E}"/>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14" name="【消防施設】&#10;一人当たり面積最大値テキスト">
          <a:extLst>
            <a:ext uri="{FF2B5EF4-FFF2-40B4-BE49-F238E27FC236}">
              <a16:creationId xmlns:a16="http://schemas.microsoft.com/office/drawing/2014/main" id="{C75DCEBE-9DD1-4E63-AF0F-2E0DAD08574D}"/>
            </a:ext>
          </a:extLst>
        </xdr:cNvPr>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15" name="直線コネクタ 614">
          <a:extLst>
            <a:ext uri="{FF2B5EF4-FFF2-40B4-BE49-F238E27FC236}">
              <a16:creationId xmlns:a16="http://schemas.microsoft.com/office/drawing/2014/main" id="{EDFDCD4B-7B39-4C19-8186-C34D32169016}"/>
            </a:ext>
          </a:extLst>
        </xdr:cNvPr>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16" name="【消防施設】&#10;一人当たり面積平均値テキスト">
          <a:extLst>
            <a:ext uri="{FF2B5EF4-FFF2-40B4-BE49-F238E27FC236}">
              <a16:creationId xmlns:a16="http://schemas.microsoft.com/office/drawing/2014/main" id="{2ED56784-3EE9-4F57-83D6-09FFED9AA6F9}"/>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17" name="フローチャート: 判断 616">
          <a:extLst>
            <a:ext uri="{FF2B5EF4-FFF2-40B4-BE49-F238E27FC236}">
              <a16:creationId xmlns:a16="http://schemas.microsoft.com/office/drawing/2014/main" id="{FF3A212D-52D8-4B1E-98F5-C50CB7922CF4}"/>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18" name="フローチャート: 判断 617">
          <a:extLst>
            <a:ext uri="{FF2B5EF4-FFF2-40B4-BE49-F238E27FC236}">
              <a16:creationId xmlns:a16="http://schemas.microsoft.com/office/drawing/2014/main" id="{3F2F2E6F-5400-448A-9315-27CEC4F9A11E}"/>
            </a:ext>
          </a:extLst>
        </xdr:cNvPr>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619" name="フローチャート: 判断 618">
          <a:extLst>
            <a:ext uri="{FF2B5EF4-FFF2-40B4-BE49-F238E27FC236}">
              <a16:creationId xmlns:a16="http://schemas.microsoft.com/office/drawing/2014/main" id="{27C4CC87-2990-41AD-AD82-EB9F6E9C8211}"/>
            </a:ext>
          </a:extLst>
        </xdr:cNvPr>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20" name="フローチャート: 判断 619">
          <a:extLst>
            <a:ext uri="{FF2B5EF4-FFF2-40B4-BE49-F238E27FC236}">
              <a16:creationId xmlns:a16="http://schemas.microsoft.com/office/drawing/2014/main" id="{14AE6B52-7123-4A59-B223-21BE7EA7CFF1}"/>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EEA205C3-838A-4DAB-91B0-96927EDFAE9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8B39B257-E0BA-40D6-BFAD-831B19F76A7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99CA65EA-214E-40F0-8468-A9E62F72180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337B1F81-2910-4076-89C4-B9CDEFC8366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A6925A23-002C-40EA-9CA0-B53DBA642CE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26163</xdr:rowOff>
    </xdr:from>
    <xdr:to>
      <xdr:col>116</xdr:col>
      <xdr:colOff>114300</xdr:colOff>
      <xdr:row>81</xdr:row>
      <xdr:rowOff>127763</xdr:rowOff>
    </xdr:to>
    <xdr:sp macro="" textlink="">
      <xdr:nvSpPr>
        <xdr:cNvPr id="626" name="楕円 625">
          <a:extLst>
            <a:ext uri="{FF2B5EF4-FFF2-40B4-BE49-F238E27FC236}">
              <a16:creationId xmlns:a16="http://schemas.microsoft.com/office/drawing/2014/main" id="{632A5FD0-D213-4E83-94A8-A430E9B64AAA}"/>
            </a:ext>
          </a:extLst>
        </xdr:cNvPr>
        <xdr:cNvSpPr/>
      </xdr:nvSpPr>
      <xdr:spPr>
        <a:xfrm>
          <a:off x="221107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49040</xdr:rowOff>
    </xdr:from>
    <xdr:ext cx="469744" cy="259045"/>
    <xdr:sp macro="" textlink="">
      <xdr:nvSpPr>
        <xdr:cNvPr id="627" name="【消防施設】&#10;一人当たり面積該当値テキスト">
          <a:extLst>
            <a:ext uri="{FF2B5EF4-FFF2-40B4-BE49-F238E27FC236}">
              <a16:creationId xmlns:a16="http://schemas.microsoft.com/office/drawing/2014/main" id="{104BAE2F-1D0A-44E1-9294-B7B07EF1FC7F}"/>
            </a:ext>
          </a:extLst>
        </xdr:cNvPr>
        <xdr:cNvSpPr txBox="1"/>
      </xdr:nvSpPr>
      <xdr:spPr>
        <a:xfrm>
          <a:off x="22199600" y="1376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628" name="楕円 627">
          <a:extLst>
            <a:ext uri="{FF2B5EF4-FFF2-40B4-BE49-F238E27FC236}">
              <a16:creationId xmlns:a16="http://schemas.microsoft.com/office/drawing/2014/main" id="{BF0C8952-FDD6-4F24-B9BF-2B532CAACDAB}"/>
            </a:ext>
          </a:extLst>
        </xdr:cNvPr>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76963</xdr:rowOff>
    </xdr:from>
    <xdr:to>
      <xdr:col>116</xdr:col>
      <xdr:colOff>63500</xdr:colOff>
      <xdr:row>81</xdr:row>
      <xdr:rowOff>95250</xdr:rowOff>
    </xdr:to>
    <xdr:cxnSp macro="">
      <xdr:nvCxnSpPr>
        <xdr:cNvPr id="629" name="直線コネクタ 628">
          <a:extLst>
            <a:ext uri="{FF2B5EF4-FFF2-40B4-BE49-F238E27FC236}">
              <a16:creationId xmlns:a16="http://schemas.microsoft.com/office/drawing/2014/main" id="{71F685BC-D1C4-4F7C-855C-2810B29B787A}"/>
            </a:ext>
          </a:extLst>
        </xdr:cNvPr>
        <xdr:cNvCxnSpPr/>
      </xdr:nvCxnSpPr>
      <xdr:spPr>
        <a:xfrm flipV="1">
          <a:off x="21323300" y="139644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53594</xdr:rowOff>
    </xdr:from>
    <xdr:to>
      <xdr:col>107</xdr:col>
      <xdr:colOff>101600</xdr:colOff>
      <xdr:row>81</xdr:row>
      <xdr:rowOff>155194</xdr:rowOff>
    </xdr:to>
    <xdr:sp macro="" textlink="">
      <xdr:nvSpPr>
        <xdr:cNvPr id="630" name="楕円 629">
          <a:extLst>
            <a:ext uri="{FF2B5EF4-FFF2-40B4-BE49-F238E27FC236}">
              <a16:creationId xmlns:a16="http://schemas.microsoft.com/office/drawing/2014/main" id="{D20A648E-ED4C-41BD-8A42-5FE1B82F4A55}"/>
            </a:ext>
          </a:extLst>
        </xdr:cNvPr>
        <xdr:cNvSpPr/>
      </xdr:nvSpPr>
      <xdr:spPr>
        <a:xfrm>
          <a:off x="20383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104394</xdr:rowOff>
    </xdr:to>
    <xdr:cxnSp macro="">
      <xdr:nvCxnSpPr>
        <xdr:cNvPr id="631" name="直線コネクタ 630">
          <a:extLst>
            <a:ext uri="{FF2B5EF4-FFF2-40B4-BE49-F238E27FC236}">
              <a16:creationId xmlns:a16="http://schemas.microsoft.com/office/drawing/2014/main" id="{F89C1113-DCB7-4CE2-90B9-D010B0CF4884}"/>
            </a:ext>
          </a:extLst>
        </xdr:cNvPr>
        <xdr:cNvCxnSpPr/>
      </xdr:nvCxnSpPr>
      <xdr:spPr>
        <a:xfrm flipV="1">
          <a:off x="20434300" y="139827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632" name="n_1aveValue【消防施設】&#10;一人当たり面積">
          <a:extLst>
            <a:ext uri="{FF2B5EF4-FFF2-40B4-BE49-F238E27FC236}">
              <a16:creationId xmlns:a16="http://schemas.microsoft.com/office/drawing/2014/main" id="{BD6A2ACD-EB5F-47DD-A8C7-90F3CB8A3211}"/>
            </a:ext>
          </a:extLst>
        </xdr:cNvPr>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633" name="n_2aveValue【消防施設】&#10;一人当たり面積">
          <a:extLst>
            <a:ext uri="{FF2B5EF4-FFF2-40B4-BE49-F238E27FC236}">
              <a16:creationId xmlns:a16="http://schemas.microsoft.com/office/drawing/2014/main" id="{70BD5E7D-C4CB-41AA-9B36-3026221604F6}"/>
            </a:ext>
          </a:extLst>
        </xdr:cNvPr>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34" name="n_3aveValue【消防施設】&#10;一人当たり面積">
          <a:extLst>
            <a:ext uri="{FF2B5EF4-FFF2-40B4-BE49-F238E27FC236}">
              <a16:creationId xmlns:a16="http://schemas.microsoft.com/office/drawing/2014/main" id="{5913A4D4-D5CE-413E-AA02-EA791DA0DCD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635" name="n_1mainValue【消防施設】&#10;一人当たり面積">
          <a:extLst>
            <a:ext uri="{FF2B5EF4-FFF2-40B4-BE49-F238E27FC236}">
              <a16:creationId xmlns:a16="http://schemas.microsoft.com/office/drawing/2014/main" id="{98E7F6B8-308E-4334-BEC7-F1208DFDBBFB}"/>
            </a:ext>
          </a:extLst>
        </xdr:cNvPr>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271</xdr:rowOff>
    </xdr:from>
    <xdr:ext cx="469744" cy="259045"/>
    <xdr:sp macro="" textlink="">
      <xdr:nvSpPr>
        <xdr:cNvPr id="636" name="n_2mainValue【消防施設】&#10;一人当たり面積">
          <a:extLst>
            <a:ext uri="{FF2B5EF4-FFF2-40B4-BE49-F238E27FC236}">
              <a16:creationId xmlns:a16="http://schemas.microsoft.com/office/drawing/2014/main" id="{DBC08FE3-2023-418B-BEAF-D1B6F726DC7A}"/>
            </a:ext>
          </a:extLst>
        </xdr:cNvPr>
        <xdr:cNvSpPr txBox="1"/>
      </xdr:nvSpPr>
      <xdr:spPr>
        <a:xfrm>
          <a:off x="2019942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2985889F-A9C3-47F6-9770-1BF14FE51BB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9B9D8EFE-D001-4F8D-ABD8-4AFF6927419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F763661F-7391-4D6F-A87A-6CC776E8485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4ADEF1A3-4C35-4AC5-8519-9FA95087C75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3A59D881-E409-4E80-9E7A-71EB544555F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7F2F3AE6-2473-4037-A9BB-D23C9E41357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3FF1B420-4A61-4807-A995-7AED9C38B67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DB2EAC09-217D-430C-8E58-DB0D6756922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91945075-9F27-4D8B-A53D-415D5BA4A88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F8738AE2-E924-4D26-AB1D-E2A9DB2D399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a:extLst>
            <a:ext uri="{FF2B5EF4-FFF2-40B4-BE49-F238E27FC236}">
              <a16:creationId xmlns:a16="http://schemas.microsoft.com/office/drawing/2014/main" id="{85B0FBD8-FC8D-42A0-93C7-B336B3A8BC6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8" name="テキスト ボックス 647">
          <a:extLst>
            <a:ext uri="{FF2B5EF4-FFF2-40B4-BE49-F238E27FC236}">
              <a16:creationId xmlns:a16="http://schemas.microsoft.com/office/drawing/2014/main" id="{DC3E3BEF-5920-4FA8-B82E-8C201FC12EA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a:extLst>
            <a:ext uri="{FF2B5EF4-FFF2-40B4-BE49-F238E27FC236}">
              <a16:creationId xmlns:a16="http://schemas.microsoft.com/office/drawing/2014/main" id="{416346ED-02AA-42A8-BE9C-6F1547C5737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a:extLst>
            <a:ext uri="{FF2B5EF4-FFF2-40B4-BE49-F238E27FC236}">
              <a16:creationId xmlns:a16="http://schemas.microsoft.com/office/drawing/2014/main" id="{4F27EB78-D815-453F-A213-27FC0993864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a:extLst>
            <a:ext uri="{FF2B5EF4-FFF2-40B4-BE49-F238E27FC236}">
              <a16:creationId xmlns:a16="http://schemas.microsoft.com/office/drawing/2014/main" id="{5E370C27-D2D0-412E-AAEE-83872C99039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a:extLst>
            <a:ext uri="{FF2B5EF4-FFF2-40B4-BE49-F238E27FC236}">
              <a16:creationId xmlns:a16="http://schemas.microsoft.com/office/drawing/2014/main" id="{8E3A5B04-4144-45E9-BF18-D8DCF4E5AB0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a:extLst>
            <a:ext uri="{FF2B5EF4-FFF2-40B4-BE49-F238E27FC236}">
              <a16:creationId xmlns:a16="http://schemas.microsoft.com/office/drawing/2014/main" id="{09ED2C38-389E-4B6D-B2A0-0BD14F9C0DB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a:extLst>
            <a:ext uri="{FF2B5EF4-FFF2-40B4-BE49-F238E27FC236}">
              <a16:creationId xmlns:a16="http://schemas.microsoft.com/office/drawing/2014/main" id="{936E251F-79B7-4776-852E-F9DBE31A089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a:extLst>
            <a:ext uri="{FF2B5EF4-FFF2-40B4-BE49-F238E27FC236}">
              <a16:creationId xmlns:a16="http://schemas.microsoft.com/office/drawing/2014/main" id="{DDA853F5-7CB4-47CB-BAE2-4898AAFAB4F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a:extLst>
            <a:ext uri="{FF2B5EF4-FFF2-40B4-BE49-F238E27FC236}">
              <a16:creationId xmlns:a16="http://schemas.microsoft.com/office/drawing/2014/main" id="{337C0012-AF77-4BA2-B675-149EB2A2756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a:extLst>
            <a:ext uri="{FF2B5EF4-FFF2-40B4-BE49-F238E27FC236}">
              <a16:creationId xmlns:a16="http://schemas.microsoft.com/office/drawing/2014/main" id="{9EBEF4F3-44F3-4C03-91E4-E59A0741709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8" name="テキスト ボックス 657">
          <a:extLst>
            <a:ext uri="{FF2B5EF4-FFF2-40B4-BE49-F238E27FC236}">
              <a16:creationId xmlns:a16="http://schemas.microsoft.com/office/drawing/2014/main" id="{C7B4E24E-C611-4671-A947-258608DCC45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01EE8376-64F1-4887-A8C6-1427EB48692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0" name="テキスト ボックス 659">
          <a:extLst>
            <a:ext uri="{FF2B5EF4-FFF2-40B4-BE49-F238E27FC236}">
              <a16:creationId xmlns:a16="http://schemas.microsoft.com/office/drawing/2014/main" id="{AD1B5D9F-C17C-4D09-836A-F05CD389FA9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99DF673B-C1DD-43DF-86EB-35B68C48F54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62" name="直線コネクタ 661">
          <a:extLst>
            <a:ext uri="{FF2B5EF4-FFF2-40B4-BE49-F238E27FC236}">
              <a16:creationId xmlns:a16="http://schemas.microsoft.com/office/drawing/2014/main" id="{DCE13A3E-9CFC-4A18-AB4B-B5ACC98DD6D5}"/>
            </a:ext>
          </a:extLst>
        </xdr:cNvPr>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63" name="【庁舎】&#10;有形固定資産減価償却率最小値テキスト">
          <a:extLst>
            <a:ext uri="{FF2B5EF4-FFF2-40B4-BE49-F238E27FC236}">
              <a16:creationId xmlns:a16="http://schemas.microsoft.com/office/drawing/2014/main" id="{10841C67-BF9C-4A3B-A895-34BA086688A1}"/>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a:extLst>
            <a:ext uri="{FF2B5EF4-FFF2-40B4-BE49-F238E27FC236}">
              <a16:creationId xmlns:a16="http://schemas.microsoft.com/office/drawing/2014/main" id="{1EC57D92-46E1-4C38-A807-8A44259B5D9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665" name="【庁舎】&#10;有形固定資産減価償却率最大値テキスト">
          <a:extLst>
            <a:ext uri="{FF2B5EF4-FFF2-40B4-BE49-F238E27FC236}">
              <a16:creationId xmlns:a16="http://schemas.microsoft.com/office/drawing/2014/main" id="{7ADB4265-73B7-4502-8D9E-2A209DD93E84}"/>
            </a:ext>
          </a:extLst>
        </xdr:cNvPr>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66" name="直線コネクタ 665">
          <a:extLst>
            <a:ext uri="{FF2B5EF4-FFF2-40B4-BE49-F238E27FC236}">
              <a16:creationId xmlns:a16="http://schemas.microsoft.com/office/drawing/2014/main" id="{6F88FAB6-62F1-4AAD-A2C6-55635FF626E3}"/>
            </a:ext>
          </a:extLst>
        </xdr:cNvPr>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67" name="【庁舎】&#10;有形固定資産減価償却率平均値テキスト">
          <a:extLst>
            <a:ext uri="{FF2B5EF4-FFF2-40B4-BE49-F238E27FC236}">
              <a16:creationId xmlns:a16="http://schemas.microsoft.com/office/drawing/2014/main" id="{3782BD98-B0F2-488A-91F4-9B967B833F08}"/>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68" name="フローチャート: 判断 667">
          <a:extLst>
            <a:ext uri="{FF2B5EF4-FFF2-40B4-BE49-F238E27FC236}">
              <a16:creationId xmlns:a16="http://schemas.microsoft.com/office/drawing/2014/main" id="{99D66923-BB03-4BDE-93AE-E306C507C8D4}"/>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669" name="フローチャート: 判断 668">
          <a:extLst>
            <a:ext uri="{FF2B5EF4-FFF2-40B4-BE49-F238E27FC236}">
              <a16:creationId xmlns:a16="http://schemas.microsoft.com/office/drawing/2014/main" id="{4FDB6095-D805-46C1-8590-5D714D273176}"/>
            </a:ext>
          </a:extLst>
        </xdr:cNvPr>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670" name="フローチャート: 判断 669">
          <a:extLst>
            <a:ext uri="{FF2B5EF4-FFF2-40B4-BE49-F238E27FC236}">
              <a16:creationId xmlns:a16="http://schemas.microsoft.com/office/drawing/2014/main" id="{40480A27-C380-4363-966F-A3B3DC250715}"/>
            </a:ext>
          </a:extLst>
        </xdr:cNvPr>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671" name="フローチャート: 判断 670">
          <a:extLst>
            <a:ext uri="{FF2B5EF4-FFF2-40B4-BE49-F238E27FC236}">
              <a16:creationId xmlns:a16="http://schemas.microsoft.com/office/drawing/2014/main" id="{BA0CB4A4-5846-4676-BA61-7BDBC81C9B5D}"/>
            </a:ext>
          </a:extLst>
        </xdr:cNvPr>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70A0829E-FA08-4888-AF92-6597A730291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4A9F657E-9A9F-4F3C-9063-124F21E29D2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49770C76-8E2D-49E9-A401-923CB2C8065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B2CC7D15-48CC-408E-941B-3CFB236550E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22514DE-FDD6-440E-B94C-730DB57E689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35198</xdr:rowOff>
    </xdr:from>
    <xdr:to>
      <xdr:col>85</xdr:col>
      <xdr:colOff>177800</xdr:colOff>
      <xdr:row>101</xdr:row>
      <xdr:rowOff>136798</xdr:rowOff>
    </xdr:to>
    <xdr:sp macro="" textlink="">
      <xdr:nvSpPr>
        <xdr:cNvPr id="677" name="楕円 676">
          <a:extLst>
            <a:ext uri="{FF2B5EF4-FFF2-40B4-BE49-F238E27FC236}">
              <a16:creationId xmlns:a16="http://schemas.microsoft.com/office/drawing/2014/main" id="{1B5E9110-44D8-4AF5-8915-68E23CBFFFB6}"/>
            </a:ext>
          </a:extLst>
        </xdr:cNvPr>
        <xdr:cNvSpPr/>
      </xdr:nvSpPr>
      <xdr:spPr>
        <a:xfrm>
          <a:off x="162687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58075</xdr:rowOff>
    </xdr:from>
    <xdr:ext cx="405111" cy="259045"/>
    <xdr:sp macro="" textlink="">
      <xdr:nvSpPr>
        <xdr:cNvPr id="678" name="【庁舎】&#10;有形固定資産減価償却率該当値テキスト">
          <a:extLst>
            <a:ext uri="{FF2B5EF4-FFF2-40B4-BE49-F238E27FC236}">
              <a16:creationId xmlns:a16="http://schemas.microsoft.com/office/drawing/2014/main" id="{3B1873F5-2F2B-445F-9760-39DB050E74D0}"/>
            </a:ext>
          </a:extLst>
        </xdr:cNvPr>
        <xdr:cNvSpPr txBox="1"/>
      </xdr:nvSpPr>
      <xdr:spPr>
        <a:xfrm>
          <a:off x="16357600" y="1720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54792</xdr:rowOff>
    </xdr:from>
    <xdr:to>
      <xdr:col>81</xdr:col>
      <xdr:colOff>101600</xdr:colOff>
      <xdr:row>101</xdr:row>
      <xdr:rowOff>156392</xdr:rowOff>
    </xdr:to>
    <xdr:sp macro="" textlink="">
      <xdr:nvSpPr>
        <xdr:cNvPr id="679" name="楕円 678">
          <a:extLst>
            <a:ext uri="{FF2B5EF4-FFF2-40B4-BE49-F238E27FC236}">
              <a16:creationId xmlns:a16="http://schemas.microsoft.com/office/drawing/2014/main" id="{0FD7904E-CDF4-4373-BEB5-2039C15AE41A}"/>
            </a:ext>
          </a:extLst>
        </xdr:cNvPr>
        <xdr:cNvSpPr/>
      </xdr:nvSpPr>
      <xdr:spPr>
        <a:xfrm>
          <a:off x="15430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85998</xdr:rowOff>
    </xdr:from>
    <xdr:to>
      <xdr:col>85</xdr:col>
      <xdr:colOff>127000</xdr:colOff>
      <xdr:row>101</xdr:row>
      <xdr:rowOff>105592</xdr:rowOff>
    </xdr:to>
    <xdr:cxnSp macro="">
      <xdr:nvCxnSpPr>
        <xdr:cNvPr id="680" name="直線コネクタ 679">
          <a:extLst>
            <a:ext uri="{FF2B5EF4-FFF2-40B4-BE49-F238E27FC236}">
              <a16:creationId xmlns:a16="http://schemas.microsoft.com/office/drawing/2014/main" id="{D99EB628-606C-4D67-B939-94FF47CB3501}"/>
            </a:ext>
          </a:extLst>
        </xdr:cNvPr>
        <xdr:cNvCxnSpPr/>
      </xdr:nvCxnSpPr>
      <xdr:spPr>
        <a:xfrm flipV="1">
          <a:off x="15481300" y="1740244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74386</xdr:rowOff>
    </xdr:from>
    <xdr:to>
      <xdr:col>76</xdr:col>
      <xdr:colOff>165100</xdr:colOff>
      <xdr:row>102</xdr:row>
      <xdr:rowOff>4536</xdr:rowOff>
    </xdr:to>
    <xdr:sp macro="" textlink="">
      <xdr:nvSpPr>
        <xdr:cNvPr id="681" name="楕円 680">
          <a:extLst>
            <a:ext uri="{FF2B5EF4-FFF2-40B4-BE49-F238E27FC236}">
              <a16:creationId xmlns:a16="http://schemas.microsoft.com/office/drawing/2014/main" id="{40838039-BC28-4F24-A763-2BE4732D8965}"/>
            </a:ext>
          </a:extLst>
        </xdr:cNvPr>
        <xdr:cNvSpPr/>
      </xdr:nvSpPr>
      <xdr:spPr>
        <a:xfrm>
          <a:off x="14541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105592</xdr:rowOff>
    </xdr:from>
    <xdr:to>
      <xdr:col>81</xdr:col>
      <xdr:colOff>50800</xdr:colOff>
      <xdr:row>101</xdr:row>
      <xdr:rowOff>125186</xdr:rowOff>
    </xdr:to>
    <xdr:cxnSp macro="">
      <xdr:nvCxnSpPr>
        <xdr:cNvPr id="682" name="直線コネクタ 681">
          <a:extLst>
            <a:ext uri="{FF2B5EF4-FFF2-40B4-BE49-F238E27FC236}">
              <a16:creationId xmlns:a16="http://schemas.microsoft.com/office/drawing/2014/main" id="{A15C6600-E811-4A42-A96C-384AAD644BDC}"/>
            </a:ext>
          </a:extLst>
        </xdr:cNvPr>
        <xdr:cNvCxnSpPr/>
      </xdr:nvCxnSpPr>
      <xdr:spPr>
        <a:xfrm flipV="1">
          <a:off x="14592300" y="1742204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683" name="n_1aveValue【庁舎】&#10;有形固定資産減価償却率">
          <a:extLst>
            <a:ext uri="{FF2B5EF4-FFF2-40B4-BE49-F238E27FC236}">
              <a16:creationId xmlns:a16="http://schemas.microsoft.com/office/drawing/2014/main" id="{BB457923-A6D4-4876-90CD-9DD5D3990109}"/>
            </a:ext>
          </a:extLst>
        </xdr:cNvPr>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684" name="n_2aveValue【庁舎】&#10;有形固定資産減価償却率">
          <a:extLst>
            <a:ext uri="{FF2B5EF4-FFF2-40B4-BE49-F238E27FC236}">
              <a16:creationId xmlns:a16="http://schemas.microsoft.com/office/drawing/2014/main" id="{4D3F3BE6-1C77-456F-A35D-BCCB895466C4}"/>
            </a:ext>
          </a:extLst>
        </xdr:cNvPr>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685" name="n_3aveValue【庁舎】&#10;有形固定資産減価償却率">
          <a:extLst>
            <a:ext uri="{FF2B5EF4-FFF2-40B4-BE49-F238E27FC236}">
              <a16:creationId xmlns:a16="http://schemas.microsoft.com/office/drawing/2014/main" id="{9539238B-9E35-4E3F-90EA-0F997FE6BB13}"/>
            </a:ext>
          </a:extLst>
        </xdr:cNvPr>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1469</xdr:rowOff>
    </xdr:from>
    <xdr:ext cx="405111" cy="259045"/>
    <xdr:sp macro="" textlink="">
      <xdr:nvSpPr>
        <xdr:cNvPr id="686" name="n_1mainValue【庁舎】&#10;有形固定資産減価償却率">
          <a:extLst>
            <a:ext uri="{FF2B5EF4-FFF2-40B4-BE49-F238E27FC236}">
              <a16:creationId xmlns:a16="http://schemas.microsoft.com/office/drawing/2014/main" id="{2A7EA721-7DB5-4DC9-B7D7-D16765529C1C}"/>
            </a:ext>
          </a:extLst>
        </xdr:cNvPr>
        <xdr:cNvSpPr txBox="1"/>
      </xdr:nvSpPr>
      <xdr:spPr>
        <a:xfrm>
          <a:off x="152660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21063</xdr:rowOff>
    </xdr:from>
    <xdr:ext cx="405111" cy="259045"/>
    <xdr:sp macro="" textlink="">
      <xdr:nvSpPr>
        <xdr:cNvPr id="687" name="n_2mainValue【庁舎】&#10;有形固定資産減価償却率">
          <a:extLst>
            <a:ext uri="{FF2B5EF4-FFF2-40B4-BE49-F238E27FC236}">
              <a16:creationId xmlns:a16="http://schemas.microsoft.com/office/drawing/2014/main" id="{FFF85625-96C9-4463-A6C9-70F9672573C7}"/>
            </a:ext>
          </a:extLst>
        </xdr:cNvPr>
        <xdr:cNvSpPr txBox="1"/>
      </xdr:nvSpPr>
      <xdr:spPr>
        <a:xfrm>
          <a:off x="143897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a:extLst>
            <a:ext uri="{FF2B5EF4-FFF2-40B4-BE49-F238E27FC236}">
              <a16:creationId xmlns:a16="http://schemas.microsoft.com/office/drawing/2014/main" id="{8270F2E2-9B1F-4692-8696-932486463F8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a:extLst>
            <a:ext uri="{FF2B5EF4-FFF2-40B4-BE49-F238E27FC236}">
              <a16:creationId xmlns:a16="http://schemas.microsoft.com/office/drawing/2014/main" id="{EE79E4E3-110F-46A3-8171-C4E9915833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a:extLst>
            <a:ext uri="{FF2B5EF4-FFF2-40B4-BE49-F238E27FC236}">
              <a16:creationId xmlns:a16="http://schemas.microsoft.com/office/drawing/2014/main" id="{1D739351-B564-488D-8289-75B74E03502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a:extLst>
            <a:ext uri="{FF2B5EF4-FFF2-40B4-BE49-F238E27FC236}">
              <a16:creationId xmlns:a16="http://schemas.microsoft.com/office/drawing/2014/main" id="{F1B3A91B-4001-419B-BB11-1DBB4D9B912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a:extLst>
            <a:ext uri="{FF2B5EF4-FFF2-40B4-BE49-F238E27FC236}">
              <a16:creationId xmlns:a16="http://schemas.microsoft.com/office/drawing/2014/main" id="{2A669F8B-61CA-4078-A43D-34F561E9DC1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a:extLst>
            <a:ext uri="{FF2B5EF4-FFF2-40B4-BE49-F238E27FC236}">
              <a16:creationId xmlns:a16="http://schemas.microsoft.com/office/drawing/2014/main" id="{16FA7B7A-7037-4203-B50C-BAA8D7CB8CF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a:extLst>
            <a:ext uri="{FF2B5EF4-FFF2-40B4-BE49-F238E27FC236}">
              <a16:creationId xmlns:a16="http://schemas.microsoft.com/office/drawing/2014/main" id="{97080C21-C785-46DB-B855-93B1AAEB92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a:extLst>
            <a:ext uri="{FF2B5EF4-FFF2-40B4-BE49-F238E27FC236}">
              <a16:creationId xmlns:a16="http://schemas.microsoft.com/office/drawing/2014/main" id="{B6BA0517-D0C9-4D64-9FB9-AED80C6A850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a:extLst>
            <a:ext uri="{FF2B5EF4-FFF2-40B4-BE49-F238E27FC236}">
              <a16:creationId xmlns:a16="http://schemas.microsoft.com/office/drawing/2014/main" id="{ECA1E499-8AFB-408D-A261-E3C8E932EA5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a:extLst>
            <a:ext uri="{FF2B5EF4-FFF2-40B4-BE49-F238E27FC236}">
              <a16:creationId xmlns:a16="http://schemas.microsoft.com/office/drawing/2014/main" id="{15299C05-2CAF-4905-BF33-B9208987079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8" name="直線コネクタ 697">
          <a:extLst>
            <a:ext uri="{FF2B5EF4-FFF2-40B4-BE49-F238E27FC236}">
              <a16:creationId xmlns:a16="http://schemas.microsoft.com/office/drawing/2014/main" id="{B47E6393-9A6A-464D-A577-B27D3CF69ED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9" name="テキスト ボックス 698">
          <a:extLst>
            <a:ext uri="{FF2B5EF4-FFF2-40B4-BE49-F238E27FC236}">
              <a16:creationId xmlns:a16="http://schemas.microsoft.com/office/drawing/2014/main" id="{15E478A2-671A-46AF-95A0-6B5CBEEE6D2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0" name="直線コネクタ 699">
          <a:extLst>
            <a:ext uri="{FF2B5EF4-FFF2-40B4-BE49-F238E27FC236}">
              <a16:creationId xmlns:a16="http://schemas.microsoft.com/office/drawing/2014/main" id="{23ED60C3-F124-4607-A6B7-C92AAD114CD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1" name="テキスト ボックス 700">
          <a:extLst>
            <a:ext uri="{FF2B5EF4-FFF2-40B4-BE49-F238E27FC236}">
              <a16:creationId xmlns:a16="http://schemas.microsoft.com/office/drawing/2014/main" id="{82DAEE07-8692-4062-9AA3-33A3DB85483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2" name="直線コネクタ 701">
          <a:extLst>
            <a:ext uri="{FF2B5EF4-FFF2-40B4-BE49-F238E27FC236}">
              <a16:creationId xmlns:a16="http://schemas.microsoft.com/office/drawing/2014/main" id="{0BA27466-9C05-49F9-A996-1499A640D3B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3" name="テキスト ボックス 702">
          <a:extLst>
            <a:ext uri="{FF2B5EF4-FFF2-40B4-BE49-F238E27FC236}">
              <a16:creationId xmlns:a16="http://schemas.microsoft.com/office/drawing/2014/main" id="{D3E4842D-EE92-452B-9198-94CA5A87003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4" name="直線コネクタ 703">
          <a:extLst>
            <a:ext uri="{FF2B5EF4-FFF2-40B4-BE49-F238E27FC236}">
              <a16:creationId xmlns:a16="http://schemas.microsoft.com/office/drawing/2014/main" id="{11561600-B49D-4E6B-BD5F-C285AD5F8AD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5" name="テキスト ボックス 704">
          <a:extLst>
            <a:ext uri="{FF2B5EF4-FFF2-40B4-BE49-F238E27FC236}">
              <a16:creationId xmlns:a16="http://schemas.microsoft.com/office/drawing/2014/main" id="{AD1FA616-C990-404D-A385-5CDB18C2F63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6" name="直線コネクタ 705">
          <a:extLst>
            <a:ext uri="{FF2B5EF4-FFF2-40B4-BE49-F238E27FC236}">
              <a16:creationId xmlns:a16="http://schemas.microsoft.com/office/drawing/2014/main" id="{B99A5BCA-8B8B-4A22-BFDC-46A05E4F7A4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7" name="テキスト ボックス 706">
          <a:extLst>
            <a:ext uri="{FF2B5EF4-FFF2-40B4-BE49-F238E27FC236}">
              <a16:creationId xmlns:a16="http://schemas.microsoft.com/office/drawing/2014/main" id="{55DAB2C0-B977-401C-83F5-2EF6D1C0CEB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a:extLst>
            <a:ext uri="{FF2B5EF4-FFF2-40B4-BE49-F238E27FC236}">
              <a16:creationId xmlns:a16="http://schemas.microsoft.com/office/drawing/2014/main" id="{E24C0F33-D4C9-41AD-928F-58C8C3D97E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a:extLst>
            <a:ext uri="{FF2B5EF4-FFF2-40B4-BE49-F238E27FC236}">
              <a16:creationId xmlns:a16="http://schemas.microsoft.com/office/drawing/2014/main" id="{0C67D46E-D840-42C8-BF5B-F8CC167FB3A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庁舎】&#10;一人当たり面積グラフ枠">
          <a:extLst>
            <a:ext uri="{FF2B5EF4-FFF2-40B4-BE49-F238E27FC236}">
              <a16:creationId xmlns:a16="http://schemas.microsoft.com/office/drawing/2014/main" id="{CFDEECBA-1915-4EB1-8C5F-DB609AF5F7E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11" name="直線コネクタ 710">
          <a:extLst>
            <a:ext uri="{FF2B5EF4-FFF2-40B4-BE49-F238E27FC236}">
              <a16:creationId xmlns:a16="http://schemas.microsoft.com/office/drawing/2014/main" id="{564A6429-EFF3-4350-B93D-E8BAABFB3778}"/>
            </a:ext>
          </a:extLst>
        </xdr:cNvPr>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12" name="【庁舎】&#10;一人当たり面積最小値テキスト">
          <a:extLst>
            <a:ext uri="{FF2B5EF4-FFF2-40B4-BE49-F238E27FC236}">
              <a16:creationId xmlns:a16="http://schemas.microsoft.com/office/drawing/2014/main" id="{01ED0562-C79A-4EB8-B357-4D254730E1D1}"/>
            </a:ext>
          </a:extLst>
        </xdr:cNvPr>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13" name="直線コネクタ 712">
          <a:extLst>
            <a:ext uri="{FF2B5EF4-FFF2-40B4-BE49-F238E27FC236}">
              <a16:creationId xmlns:a16="http://schemas.microsoft.com/office/drawing/2014/main" id="{382CC0A8-C3E4-4936-B336-78A1852F54E8}"/>
            </a:ext>
          </a:extLst>
        </xdr:cNvPr>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14" name="【庁舎】&#10;一人当たり面積最大値テキスト">
          <a:extLst>
            <a:ext uri="{FF2B5EF4-FFF2-40B4-BE49-F238E27FC236}">
              <a16:creationId xmlns:a16="http://schemas.microsoft.com/office/drawing/2014/main" id="{5A354E9B-09FD-484F-B69F-FEBB2374CB71}"/>
            </a:ext>
          </a:extLst>
        </xdr:cNvPr>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15" name="直線コネクタ 714">
          <a:extLst>
            <a:ext uri="{FF2B5EF4-FFF2-40B4-BE49-F238E27FC236}">
              <a16:creationId xmlns:a16="http://schemas.microsoft.com/office/drawing/2014/main" id="{356B3839-0F1C-4CF2-84CA-C0AE65A31B4E}"/>
            </a:ext>
          </a:extLst>
        </xdr:cNvPr>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716" name="【庁舎】&#10;一人当たり面積平均値テキスト">
          <a:extLst>
            <a:ext uri="{FF2B5EF4-FFF2-40B4-BE49-F238E27FC236}">
              <a16:creationId xmlns:a16="http://schemas.microsoft.com/office/drawing/2014/main" id="{EA48A9FA-9B0B-4E46-B3FF-94BC6CABB77A}"/>
            </a:ext>
          </a:extLst>
        </xdr:cNvPr>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17" name="フローチャート: 判断 716">
          <a:extLst>
            <a:ext uri="{FF2B5EF4-FFF2-40B4-BE49-F238E27FC236}">
              <a16:creationId xmlns:a16="http://schemas.microsoft.com/office/drawing/2014/main" id="{40BA4F48-CA29-4095-9C9E-3ACBA351D67A}"/>
            </a:ext>
          </a:extLst>
        </xdr:cNvPr>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18" name="フローチャート: 判断 717">
          <a:extLst>
            <a:ext uri="{FF2B5EF4-FFF2-40B4-BE49-F238E27FC236}">
              <a16:creationId xmlns:a16="http://schemas.microsoft.com/office/drawing/2014/main" id="{9ABEC8A9-D012-4EE2-825A-E72F5025BA30}"/>
            </a:ext>
          </a:extLst>
        </xdr:cNvPr>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19" name="フローチャート: 判断 718">
          <a:extLst>
            <a:ext uri="{FF2B5EF4-FFF2-40B4-BE49-F238E27FC236}">
              <a16:creationId xmlns:a16="http://schemas.microsoft.com/office/drawing/2014/main" id="{51EF05D7-0A82-4A7D-B6B0-CAE801B206B1}"/>
            </a:ext>
          </a:extLst>
        </xdr:cNvPr>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20" name="フローチャート: 判断 719">
          <a:extLst>
            <a:ext uri="{FF2B5EF4-FFF2-40B4-BE49-F238E27FC236}">
              <a16:creationId xmlns:a16="http://schemas.microsoft.com/office/drawing/2014/main" id="{F604CFB2-F417-4793-8DAF-6FD073648902}"/>
            </a:ext>
          </a:extLst>
        </xdr:cNvPr>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11B34453-E82A-4337-8AF2-E91AF9DA4DC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3D36E0CB-EB56-4737-8937-F105E577534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A2090FF7-5C8D-46F0-9129-6E3DE30477D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BC433B9B-38A2-4E97-90E8-FF0DED1C7E5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16383462-E75D-4D2E-AC0F-1C2219BE4D5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38736</xdr:rowOff>
    </xdr:from>
    <xdr:to>
      <xdr:col>116</xdr:col>
      <xdr:colOff>114300</xdr:colOff>
      <xdr:row>107</xdr:row>
      <xdr:rowOff>140336</xdr:rowOff>
    </xdr:to>
    <xdr:sp macro="" textlink="">
      <xdr:nvSpPr>
        <xdr:cNvPr id="726" name="楕円 725">
          <a:extLst>
            <a:ext uri="{FF2B5EF4-FFF2-40B4-BE49-F238E27FC236}">
              <a16:creationId xmlns:a16="http://schemas.microsoft.com/office/drawing/2014/main" id="{6E939E9B-8864-4AD5-8986-1E81DAF652DB}"/>
            </a:ext>
          </a:extLst>
        </xdr:cNvPr>
        <xdr:cNvSpPr/>
      </xdr:nvSpPr>
      <xdr:spPr>
        <a:xfrm>
          <a:off x="221107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125113</xdr:rowOff>
    </xdr:from>
    <xdr:ext cx="469744" cy="259045"/>
    <xdr:sp macro="" textlink="">
      <xdr:nvSpPr>
        <xdr:cNvPr id="727" name="【庁舎】&#10;一人当たり面積該当値テキスト">
          <a:extLst>
            <a:ext uri="{FF2B5EF4-FFF2-40B4-BE49-F238E27FC236}">
              <a16:creationId xmlns:a16="http://schemas.microsoft.com/office/drawing/2014/main" id="{2C81DAC1-BE2D-4399-B45A-6B7DA7A86282}"/>
            </a:ext>
          </a:extLst>
        </xdr:cNvPr>
        <xdr:cNvSpPr txBox="1"/>
      </xdr:nvSpPr>
      <xdr:spPr>
        <a:xfrm>
          <a:off x="22199600" y="1829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40639</xdr:rowOff>
    </xdr:from>
    <xdr:to>
      <xdr:col>112</xdr:col>
      <xdr:colOff>38100</xdr:colOff>
      <xdr:row>107</xdr:row>
      <xdr:rowOff>142239</xdr:rowOff>
    </xdr:to>
    <xdr:sp macro="" textlink="">
      <xdr:nvSpPr>
        <xdr:cNvPr id="728" name="楕円 727">
          <a:extLst>
            <a:ext uri="{FF2B5EF4-FFF2-40B4-BE49-F238E27FC236}">
              <a16:creationId xmlns:a16="http://schemas.microsoft.com/office/drawing/2014/main" id="{77931718-F717-41D8-B4F6-C37EEFCE4F60}"/>
            </a:ext>
          </a:extLst>
        </xdr:cNvPr>
        <xdr:cNvSpPr/>
      </xdr:nvSpPr>
      <xdr:spPr>
        <a:xfrm>
          <a:off x="21272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89536</xdr:rowOff>
    </xdr:from>
    <xdr:to>
      <xdr:col>116</xdr:col>
      <xdr:colOff>63500</xdr:colOff>
      <xdr:row>107</xdr:row>
      <xdr:rowOff>91439</xdr:rowOff>
    </xdr:to>
    <xdr:cxnSp macro="">
      <xdr:nvCxnSpPr>
        <xdr:cNvPr id="729" name="直線コネクタ 728">
          <a:extLst>
            <a:ext uri="{FF2B5EF4-FFF2-40B4-BE49-F238E27FC236}">
              <a16:creationId xmlns:a16="http://schemas.microsoft.com/office/drawing/2014/main" id="{BC57C1A9-D456-4D95-957F-380C85F90CBD}"/>
            </a:ext>
          </a:extLst>
        </xdr:cNvPr>
        <xdr:cNvCxnSpPr/>
      </xdr:nvCxnSpPr>
      <xdr:spPr>
        <a:xfrm flipV="1">
          <a:off x="21323300" y="184346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44450</xdr:rowOff>
    </xdr:from>
    <xdr:to>
      <xdr:col>107</xdr:col>
      <xdr:colOff>101600</xdr:colOff>
      <xdr:row>107</xdr:row>
      <xdr:rowOff>146050</xdr:rowOff>
    </xdr:to>
    <xdr:sp macro="" textlink="">
      <xdr:nvSpPr>
        <xdr:cNvPr id="730" name="楕円 729">
          <a:extLst>
            <a:ext uri="{FF2B5EF4-FFF2-40B4-BE49-F238E27FC236}">
              <a16:creationId xmlns:a16="http://schemas.microsoft.com/office/drawing/2014/main" id="{6D010B92-FC81-4A90-86AC-1B82B19F6FBC}"/>
            </a:ext>
          </a:extLst>
        </xdr:cNvPr>
        <xdr:cNvSpPr/>
      </xdr:nvSpPr>
      <xdr:spPr>
        <a:xfrm>
          <a:off x="20383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91439</xdr:rowOff>
    </xdr:from>
    <xdr:to>
      <xdr:col>111</xdr:col>
      <xdr:colOff>177800</xdr:colOff>
      <xdr:row>107</xdr:row>
      <xdr:rowOff>95250</xdr:rowOff>
    </xdr:to>
    <xdr:cxnSp macro="">
      <xdr:nvCxnSpPr>
        <xdr:cNvPr id="731" name="直線コネクタ 730">
          <a:extLst>
            <a:ext uri="{FF2B5EF4-FFF2-40B4-BE49-F238E27FC236}">
              <a16:creationId xmlns:a16="http://schemas.microsoft.com/office/drawing/2014/main" id="{E96CE89C-A3D6-4F20-9A78-08E7AFED4415}"/>
            </a:ext>
          </a:extLst>
        </xdr:cNvPr>
        <xdr:cNvCxnSpPr/>
      </xdr:nvCxnSpPr>
      <xdr:spPr>
        <a:xfrm flipV="1">
          <a:off x="20434300" y="18436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732" name="n_1aveValue【庁舎】&#10;一人当たり面積">
          <a:extLst>
            <a:ext uri="{FF2B5EF4-FFF2-40B4-BE49-F238E27FC236}">
              <a16:creationId xmlns:a16="http://schemas.microsoft.com/office/drawing/2014/main" id="{6333C90B-C936-4C68-832F-356F69599121}"/>
            </a:ext>
          </a:extLst>
        </xdr:cNvPr>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733" name="n_2aveValue【庁舎】&#10;一人当たり面積">
          <a:extLst>
            <a:ext uri="{FF2B5EF4-FFF2-40B4-BE49-F238E27FC236}">
              <a16:creationId xmlns:a16="http://schemas.microsoft.com/office/drawing/2014/main" id="{FDBBCBF9-4432-4B72-AF62-0E7676834830}"/>
            </a:ext>
          </a:extLst>
        </xdr:cNvPr>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734" name="n_3aveValue【庁舎】&#10;一人当たり面積">
          <a:extLst>
            <a:ext uri="{FF2B5EF4-FFF2-40B4-BE49-F238E27FC236}">
              <a16:creationId xmlns:a16="http://schemas.microsoft.com/office/drawing/2014/main" id="{5A44A612-5F8B-4626-AD91-4A0C068E2642}"/>
            </a:ext>
          </a:extLst>
        </xdr:cNvPr>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133366</xdr:rowOff>
    </xdr:from>
    <xdr:ext cx="469744" cy="259045"/>
    <xdr:sp macro="" textlink="">
      <xdr:nvSpPr>
        <xdr:cNvPr id="735" name="n_1mainValue【庁舎】&#10;一人当たり面積">
          <a:extLst>
            <a:ext uri="{FF2B5EF4-FFF2-40B4-BE49-F238E27FC236}">
              <a16:creationId xmlns:a16="http://schemas.microsoft.com/office/drawing/2014/main" id="{E4ACB025-54FE-47BC-9936-EBED592575E0}"/>
            </a:ext>
          </a:extLst>
        </xdr:cNvPr>
        <xdr:cNvSpPr txBox="1"/>
      </xdr:nvSpPr>
      <xdr:spPr>
        <a:xfrm>
          <a:off x="210757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137177</xdr:rowOff>
    </xdr:from>
    <xdr:ext cx="469744" cy="259045"/>
    <xdr:sp macro="" textlink="">
      <xdr:nvSpPr>
        <xdr:cNvPr id="736" name="n_2mainValue【庁舎】&#10;一人当たり面積">
          <a:extLst>
            <a:ext uri="{FF2B5EF4-FFF2-40B4-BE49-F238E27FC236}">
              <a16:creationId xmlns:a16="http://schemas.microsoft.com/office/drawing/2014/main" id="{FEBDF311-93ED-4AA6-BA19-2EF3AA940418}"/>
            </a:ext>
          </a:extLst>
        </xdr:cNvPr>
        <xdr:cNvSpPr txBox="1"/>
      </xdr:nvSpPr>
      <xdr:spPr>
        <a:xfrm>
          <a:off x="20199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a:extLst>
            <a:ext uri="{FF2B5EF4-FFF2-40B4-BE49-F238E27FC236}">
              <a16:creationId xmlns:a16="http://schemas.microsoft.com/office/drawing/2014/main" id="{4EEFCB17-2F37-46E4-8F01-20A5D053A8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a:extLst>
            <a:ext uri="{FF2B5EF4-FFF2-40B4-BE49-F238E27FC236}">
              <a16:creationId xmlns:a16="http://schemas.microsoft.com/office/drawing/2014/main" id="{017D671C-F08F-4474-A09F-1C11D75E333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a:extLst>
            <a:ext uri="{FF2B5EF4-FFF2-40B4-BE49-F238E27FC236}">
              <a16:creationId xmlns:a16="http://schemas.microsoft.com/office/drawing/2014/main" id="{6256215F-DB15-4BE9-A37C-31F4235D1A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類似団体平均と比較して有形固定資産減価償却率が特に高くなっているのは一般廃棄物処理施設、庁舎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であり、低くなっているのは消防施設である。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一般廃棄物処理施設については、平成１０年度に取得したクリーンセンターや昭和５７年度に取得した衛生センターの老朽化により、有形固定資産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償却率が高くなっているが、衛生センターについては、令和元年度に設備の更新を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、令和２年度の数値は改善する見込みである。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庁舎については、本館が築６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経過しており有形固定資産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償却率が高くなっているが、令和４年度の新庁舎建て替えの完成に向けて、整備を進めているところである。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市民会館については、日南市文化センターが築５６年経過しており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償却率が高くなっている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が、令和元年度に策定した個別計画に基づき、適切に改修等を行っていく予定としている。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消防施設については、平成２５年度に消防本部を移転・施設整備を行ったため、有形固定資産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償却率は類似団体平均より低くなっている。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53,585
53,177
536.11
27,042,830
26,186,425
766,685
15,022,752
27,393,595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人口減少（前年比△１．２６％）や少子高齢化に歯止めがかからず、地方税収は近年増加傾向にあるものの、財政基盤が弱く、引き続き類似団体内平均値を大きく下回っている。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そのため、第２次日南市行政改革大綱に基づく歳出削減や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２次日南市定員適正化計画に掲げた職員数の削減に努め、また、国県支出金や将来的に交付税措置がある有利な起債を活用すると共に、地方税徴収業務の更なる強化、使用料等の見直し等、自主財源確保に取り組み、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２．０ポイントの増となっており、依然として類似団体平均値を大きく上回っている。合併算定替の段階的縮減による普通交付税や臨時財政対策債の減少に加えて、退職手当の増に伴う人件費の増加等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第２次日南市定員適正化計画に掲げた職員数の削減や</a:t>
          </a:r>
          <a:r>
            <a:rPr kumimoji="1" lang="ja-JP" altLang="en-US" sz="1300">
              <a:latin typeface="ＭＳ Ｐゴシック" panose="020B0600070205080204" pitchFamily="50" charset="-128"/>
              <a:ea typeface="ＭＳ Ｐゴシック" panose="020B0600070205080204" pitchFamily="50" charset="-128"/>
            </a:rPr>
            <a:t>、日南市重点戦略プランに基づいた事業を基本に、行政コストを意識し、創意工夫を重ねながら、事業見直しを進め、経常経費の削減に努める。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66</xdr:row>
      <xdr:rowOff>98637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5347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65</xdr:row>
      <xdr:rowOff>109220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55867"/>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65</xdr:row>
      <xdr:rowOff>12700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558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85090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569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47837</xdr:rowOff>
    </xdr:from>
    <xdr:to>
      <xdr:col>23</xdr:col>
      <xdr:colOff>184150</xdr:colOff>
      <xdr:row>66</xdr:row>
      <xdr:rowOff>149437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19914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33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人件費、物件費及び維持補修費の合計額の人口１人当たりの金額が類似団体平均値を上回っているのは、主に人件費が要因となっている。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これは人口千人当たりの職員数が類似団体内平均値と比較して１．０７人多いためである。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平成３０年度より窓口業務等の民間委託を実施しており、今後も第２次日南市定員適正化計画に基づく職員数の削減を進め、コスト低減を図っていく。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142308</xdr:rowOff>
    </xdr:from>
    <xdr:to>
      <xdr:col>23</xdr:col>
      <xdr:colOff>133350</xdr:colOff>
      <xdr:row>83</xdr:row>
      <xdr:rowOff>146805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72658"/>
          <a:ext cx="838200" cy="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142308</xdr:rowOff>
    </xdr:from>
    <xdr:to>
      <xdr:col>19</xdr:col>
      <xdr:colOff>133350</xdr:colOff>
      <xdr:row>83</xdr:row>
      <xdr:rowOff>164342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372658"/>
          <a:ext cx="889000" cy="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123485</xdr:rowOff>
    </xdr:from>
    <xdr:to>
      <xdr:col>15</xdr:col>
      <xdr:colOff>82550</xdr:colOff>
      <xdr:row>83</xdr:row>
      <xdr:rowOff>164342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53835"/>
          <a:ext cx="889000" cy="4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71954</xdr:rowOff>
    </xdr:from>
    <xdr:to>
      <xdr:col>11</xdr:col>
      <xdr:colOff>31750</xdr:colOff>
      <xdr:row>83</xdr:row>
      <xdr:rowOff>123485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02304"/>
          <a:ext cx="889000" cy="5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96005</xdr:rowOff>
    </xdr:from>
    <xdr:to>
      <xdr:col>23</xdr:col>
      <xdr:colOff>184150</xdr:colOff>
      <xdr:row>84</xdr:row>
      <xdr:rowOff>26155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2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68082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9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91508</xdr:rowOff>
    </xdr:from>
    <xdr:to>
      <xdr:col>19</xdr:col>
      <xdr:colOff>184150</xdr:colOff>
      <xdr:row>84</xdr:row>
      <xdr:rowOff>21658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2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6435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08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113542</xdr:rowOff>
    </xdr:from>
    <xdr:to>
      <xdr:col>15</xdr:col>
      <xdr:colOff>133350</xdr:colOff>
      <xdr:row>84</xdr:row>
      <xdr:rowOff>43692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4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28469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3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72685</xdr:rowOff>
    </xdr:from>
    <xdr:to>
      <xdr:col>11</xdr:col>
      <xdr:colOff>82550</xdr:colOff>
      <xdr:row>84</xdr:row>
      <xdr:rowOff>2835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159062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8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21154</xdr:rowOff>
    </xdr:from>
    <xdr:to>
      <xdr:col>7</xdr:col>
      <xdr:colOff>31750</xdr:colOff>
      <xdr:row>83</xdr:row>
      <xdr:rowOff>122754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3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平成３０年度においては、全国市平均値・類似団体平均値のいずれも上回る水準となっている。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人事院勧告を尊重しながらも、適正な給与水準を保つとともに、職務・職責・能力をより重視した給与制度への転換を行い、人件費縮減に努める。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87</xdr:row>
      <xdr:rowOff>117828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2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104422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8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64205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87</xdr:row>
      <xdr:rowOff>10584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060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122361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から学校給食調理業務や資源物回収業務、窓口業務の一部を民間委託し、第２次日南市定員適正化計画に基づき職員数を削減が図られたことで、前年度に比べ０．２７人減と改善したものの、依然として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今後も「民間にできることが民間に委ねる」という基本原則のもと、行政のスリム化を図りながら適切な定員管理に努める。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23767</xdr:rowOff>
    </xdr:from>
    <xdr:to>
      <xdr:col>81</xdr:col>
      <xdr:colOff>44450</xdr:colOff>
      <xdr:row>62</xdr:row>
      <xdr:rowOff>54791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65366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54791</xdr:rowOff>
    </xdr:from>
    <xdr:to>
      <xdr:col>77</xdr:col>
      <xdr:colOff>44450</xdr:colOff>
      <xdr:row>62</xdr:row>
      <xdr:rowOff>57090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684691"/>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49046</xdr:rowOff>
    </xdr:from>
    <xdr:to>
      <xdr:col>72</xdr:col>
      <xdr:colOff>203200</xdr:colOff>
      <xdr:row>62</xdr:row>
      <xdr:rowOff>57090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78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49046</xdr:rowOff>
    </xdr:from>
    <xdr:to>
      <xdr:col>68</xdr:col>
      <xdr:colOff>152400</xdr:colOff>
      <xdr:row>62</xdr:row>
      <xdr:rowOff>60537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7894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144417</xdr:rowOff>
    </xdr:from>
    <xdr:to>
      <xdr:col>81</xdr:col>
      <xdr:colOff>95250</xdr:colOff>
      <xdr:row>62</xdr:row>
      <xdr:rowOff>74567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116494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7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3991</xdr:rowOff>
    </xdr:from>
    <xdr:to>
      <xdr:col>77</xdr:col>
      <xdr:colOff>95250</xdr:colOff>
      <xdr:row>62</xdr:row>
      <xdr:rowOff>105591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90368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6290</xdr:rowOff>
    </xdr:from>
    <xdr:to>
      <xdr:col>73</xdr:col>
      <xdr:colOff>44450</xdr:colOff>
      <xdr:row>62</xdr:row>
      <xdr:rowOff>107890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92667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169696</xdr:rowOff>
    </xdr:from>
    <xdr:to>
      <xdr:col>68</xdr:col>
      <xdr:colOff>203200</xdr:colOff>
      <xdr:row>62</xdr:row>
      <xdr:rowOff>99846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84623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9737</xdr:rowOff>
    </xdr:from>
    <xdr:to>
      <xdr:col>64</xdr:col>
      <xdr:colOff>152400</xdr:colOff>
      <xdr:row>62</xdr:row>
      <xdr:rowOff>111337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96114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日南市中期財政計画に基づく地方債発行抑制による元利償還金の減により、前年度に比べ０．５ポイント改善したものの、依然として類似団体内平均値を上回っている。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今後も引き続き地方債発行抑制に努め、交付税措置のある有利な地方債借入を行うことにより、実質公債比率の改善に努める。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54356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069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54356</xdr:rowOff>
    </xdr:from>
    <xdr:to>
      <xdr:col>77</xdr:col>
      <xdr:colOff>44450</xdr:colOff>
      <xdr:row>42</xdr:row>
      <xdr:rowOff>92964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552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92964</xdr:rowOff>
    </xdr:from>
    <xdr:to>
      <xdr:col>72</xdr:col>
      <xdr:colOff>203200</xdr:colOff>
      <xdr:row>42</xdr:row>
      <xdr:rowOff>141224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938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141224</xdr:rowOff>
    </xdr:from>
    <xdr:to>
      <xdr:col>68</xdr:col>
      <xdr:colOff>152400</xdr:colOff>
      <xdr:row>43</xdr:row>
      <xdr:rowOff>37338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3421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42164</xdr:rowOff>
    </xdr:from>
    <xdr:to>
      <xdr:col>73</xdr:col>
      <xdr:colOff>44450</xdr:colOff>
      <xdr:row>42</xdr:row>
      <xdr:rowOff>143764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128541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157988</xdr:rowOff>
    </xdr:from>
    <xdr:to>
      <xdr:col>64</xdr:col>
      <xdr:colOff>152400</xdr:colOff>
      <xdr:row>43</xdr:row>
      <xdr:rowOff>88138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72915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量退職が続く中、新規採用職員を抑制していることから退職手当負担見込額が抑えられ、また、日南市中期財政計画に基づき地方債発行額を公債費以下に抑制していること等により、将来負担比率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しかし、依然として類似団体内平均値よりも大きく上回っているため、今後も、地方債発行の抑制や事業実施の適正化を図り、財政の健全化に努める。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1331</xdr:rowOff>
    </xdr:from>
    <xdr:to>
      <xdr:col>81</xdr:col>
      <xdr:colOff>44450</xdr:colOff>
      <xdr:row>19</xdr:row>
      <xdr:rowOff>63379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258881"/>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63379</xdr:rowOff>
    </xdr:from>
    <xdr:to>
      <xdr:col>77</xdr:col>
      <xdr:colOff>44450</xdr:colOff>
      <xdr:row>19</xdr:row>
      <xdr:rowOff>84062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32092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84062</xdr:rowOff>
    </xdr:from>
    <xdr:to>
      <xdr:col>72</xdr:col>
      <xdr:colOff>203200</xdr:colOff>
      <xdr:row>19</xdr:row>
      <xdr:rowOff>113937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341612"/>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113937</xdr:rowOff>
    </xdr:from>
    <xdr:to>
      <xdr:col>68</xdr:col>
      <xdr:colOff>152400</xdr:colOff>
      <xdr:row>20</xdr:row>
      <xdr:rowOff>83820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371487"/>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121981</xdr:rowOff>
    </xdr:from>
    <xdr:to>
      <xdr:col>81</xdr:col>
      <xdr:colOff>95250</xdr:colOff>
      <xdr:row>19</xdr:row>
      <xdr:rowOff>52131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2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94058</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18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12579</xdr:rowOff>
    </xdr:from>
    <xdr:to>
      <xdr:col>77</xdr:col>
      <xdr:colOff>95250</xdr:colOff>
      <xdr:row>19</xdr:row>
      <xdr:rowOff>114179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27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98956</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356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33262</xdr:rowOff>
    </xdr:from>
    <xdr:to>
      <xdr:col>73</xdr:col>
      <xdr:colOff>44450</xdr:colOff>
      <xdr:row>19</xdr:row>
      <xdr:rowOff>134862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2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119639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37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63137</xdr:rowOff>
    </xdr:from>
    <xdr:to>
      <xdr:col>68</xdr:col>
      <xdr:colOff>203200</xdr:colOff>
      <xdr:row>19</xdr:row>
      <xdr:rowOff>164737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3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149514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4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33020</xdr:rowOff>
    </xdr:from>
    <xdr:to>
      <xdr:col>64</xdr:col>
      <xdr:colOff>152400</xdr:colOff>
      <xdr:row>20</xdr:row>
      <xdr:rowOff>134620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119397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5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53,585
53,177
536.11
27,042,830
26,186,425
766,685
15,022,752
27,393,595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人件費に係る経常収支比率は２８．２％で前年度に比べ１．６ポイント増加しており、依然として類似団体内平均値より高い水準である。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退職手当の増が主な要因であり、また、人口千人当たりの職員数も類似団体内平均値より１．０７人多い状況である。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平成３０年度から窓口業務等の一部を民間委託し、今後も行政のスリム化を図りながら適切な定員管理に努め、人件費の削減を行う。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354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677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67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91440</xdr:rowOff>
    </xdr:from>
    <xdr:to>
      <xdr:col>24</xdr:col>
      <xdr:colOff>76200</xdr:colOff>
      <xdr:row>39</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物件費に係る経常収支比率は、前年度に比べ０．１ポイント増加しており、類似団体内平均値より高い水準である。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平成３０年度から窓口業務等の一部を民間委託したことが要因として挙げられる。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しかし、即時の職員数削減に繋がらず、人件費に係る経常収支比率も依然として高水準にあるため、今後も更なる民間委託や公共施設の整理・統合等を図り、コスト縮減に努める。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76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38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24130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31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17</xdr:row>
      <xdr:rowOff>16510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8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扶助費に係る経常収支比率は、前年度に比べ０．３ポイント増加しており、依然として類似団体内平均値より高い水準である。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比率が増加した要因としては、こども医療費助成の増や経常一般財源等の減によるものが挙げられる。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社会保障経費については、高齢者人口の増や子育て支援施策の拡充等で増加が続いており、今後も財政圧迫の要因の一つとして見込まれる。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111760</xdr:rowOff>
    </xdr:from>
    <xdr:to>
      <xdr:col>24</xdr:col>
      <xdr:colOff>25400</xdr:colOff>
      <xdr:row>56</xdr:row>
      <xdr:rowOff>134620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1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111760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13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58420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123190</xdr:rowOff>
    </xdr:from>
    <xdr:to>
      <xdr:col>11</xdr:col>
      <xdr:colOff>9525</xdr:colOff>
      <xdr:row>56</xdr:row>
      <xdr:rowOff>58420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52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83820</xdr:rowOff>
    </xdr:from>
    <xdr:to>
      <xdr:col>24</xdr:col>
      <xdr:colOff>76200</xdr:colOff>
      <xdr:row>57</xdr:row>
      <xdr:rowOff>13970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55897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60960</xdr:rowOff>
    </xdr:from>
    <xdr:to>
      <xdr:col>20</xdr:col>
      <xdr:colOff>38100</xdr:colOff>
      <xdr:row>56</xdr:row>
      <xdr:rowOff>162560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147337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72390</xdr:rowOff>
    </xdr:from>
    <xdr:to>
      <xdr:col>6</xdr:col>
      <xdr:colOff>171450</xdr:colOff>
      <xdr:row>56</xdr:row>
      <xdr:rowOff>2540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158767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類似団体内平均値を下回っているが、経常収支比率は前年比で１．０ポイント増加している。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その他の項目に含まれる維持補修費、繰出金等のうち、公共施設の維持管理経費が増加したことが要因として挙げられる。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今後は、平成２８年度に策定した公共施設等総合管理計画に基づき、公共施設の整理・統合等を図り、維持管理経費の縮減に努める。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19231</xdr:rowOff>
    </xdr:from>
    <xdr:to>
      <xdr:col>82</xdr:col>
      <xdr:colOff>107950</xdr:colOff>
      <xdr:row>56</xdr:row>
      <xdr:rowOff>84546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2043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6169</xdr:rowOff>
    </xdr:from>
    <xdr:to>
      <xdr:col>78</xdr:col>
      <xdr:colOff>69850</xdr:colOff>
      <xdr:row>56</xdr:row>
      <xdr:rowOff>19231</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07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07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164556</xdr:rowOff>
    </xdr:from>
    <xdr:to>
      <xdr:col>69</xdr:col>
      <xdr:colOff>92075</xdr:colOff>
      <xdr:row>56</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94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33746</xdr:rowOff>
    </xdr:from>
    <xdr:to>
      <xdr:col>82</xdr:col>
      <xdr:colOff>158750</xdr:colOff>
      <xdr:row>56</xdr:row>
      <xdr:rowOff>135346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50273</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8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139881</xdr:rowOff>
    </xdr:from>
    <xdr:to>
      <xdr:col>78</xdr:col>
      <xdr:colOff>120650</xdr:colOff>
      <xdr:row>56</xdr:row>
      <xdr:rowOff>70031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113756</xdr:rowOff>
    </xdr:from>
    <xdr:to>
      <xdr:col>65</xdr:col>
      <xdr:colOff>53975</xdr:colOff>
      <xdr:row>56</xdr:row>
      <xdr:rowOff>43906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54083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補助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費等に係る経常収支比率は、前年度に比べ０．２ポイント減少しており、類似団体内平均値より低い水準である。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日南串間広域不燃物処理組合負担金や水道事業会計繰出金の減等が改善の要因として挙げられるが、今後も市単独の補助金・交付金について、その必要性及び妥当性の再検討や終期の設定、事業効果の検証等、計画的な見直しを行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115570</xdr:rowOff>
    </xdr:from>
    <xdr:to>
      <xdr:col>82</xdr:col>
      <xdr:colOff>107950</xdr:colOff>
      <xdr:row>36</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877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144145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992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138430</xdr:rowOff>
    </xdr:from>
    <xdr:to>
      <xdr:col>73</xdr:col>
      <xdr:colOff>180975</xdr:colOff>
      <xdr:row>36</xdr:row>
      <xdr:rowOff>144145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10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138430</xdr:rowOff>
    </xdr:from>
    <xdr:to>
      <xdr:col>69</xdr:col>
      <xdr:colOff>92075</xdr:colOff>
      <xdr:row>37</xdr:row>
      <xdr:rowOff>12700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10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64770</xdr:rowOff>
    </xdr:from>
    <xdr:to>
      <xdr:col>82</xdr:col>
      <xdr:colOff>158750</xdr:colOff>
      <xdr:row>36</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81297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8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93345</xdr:rowOff>
    </xdr:from>
    <xdr:to>
      <xdr:col>74</xdr:col>
      <xdr:colOff>31750</xdr:colOff>
      <xdr:row>37</xdr:row>
      <xdr:rowOff>23495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33672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87630</xdr:rowOff>
    </xdr:from>
    <xdr:to>
      <xdr:col>69</xdr:col>
      <xdr:colOff>142875</xdr:colOff>
      <xdr:row>37</xdr:row>
      <xdr:rowOff>17780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27957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133350</xdr:rowOff>
    </xdr:from>
    <xdr:to>
      <xdr:col>65</xdr:col>
      <xdr:colOff>53975</xdr:colOff>
      <xdr:row>37</xdr:row>
      <xdr:rowOff>63500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73677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公債費に係る経常収支比率は、前年度に比べ０．８ポイント減少し、平成３０年度は類似団体内平均値より低い水準である。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地方債発行の計画的抑制により改善基調が継続している。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今後も、投資事業の計画的な実施や地方債発行額の抑制に努め、公債費の削減を図っていく。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77</xdr:row>
      <xdr:rowOff>154758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0415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154758</xdr:rowOff>
    </xdr:from>
    <xdr:to>
      <xdr:col>19</xdr:col>
      <xdr:colOff>187325</xdr:colOff>
      <xdr:row>77</xdr:row>
      <xdr:rowOff>167821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564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167821</xdr:rowOff>
    </xdr:from>
    <xdr:to>
      <xdr:col>15</xdr:col>
      <xdr:colOff>98425</xdr:colOff>
      <xdr:row>78</xdr:row>
      <xdr:rowOff>22498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6947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22498</xdr:rowOff>
    </xdr:from>
    <xdr:to>
      <xdr:col>11</xdr:col>
      <xdr:colOff>9525</xdr:colOff>
      <xdr:row>78</xdr:row>
      <xdr:rowOff>81280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955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68234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103958</xdr:rowOff>
    </xdr:from>
    <xdr:to>
      <xdr:col>20</xdr:col>
      <xdr:colOff>38100</xdr:colOff>
      <xdr:row>78</xdr:row>
      <xdr:rowOff>34108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18885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117021</xdr:rowOff>
    </xdr:from>
    <xdr:to>
      <xdr:col>15</xdr:col>
      <xdr:colOff>149225</xdr:colOff>
      <xdr:row>78</xdr:row>
      <xdr:rowOff>47171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31948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143148</xdr:rowOff>
    </xdr:from>
    <xdr:to>
      <xdr:col>11</xdr:col>
      <xdr:colOff>60325</xdr:colOff>
      <xdr:row>78</xdr:row>
      <xdr:rowOff>73298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58075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経常収支比率は前年比で２．８ポイント増加している。これは主に人件費における退職手当の増や公共施設の維持補修費の増等によるものが要因として挙げられる。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今後も、窓口業務等の民間委託に伴う物件費の増や、公共施設の維持補修費の増が想定されるため、事業見直しにより行政コストの削減等を図り、更なる歳出抑制に努める。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113285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58368"/>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80061"/>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74422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1800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74422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7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129591</xdr:rowOff>
    </xdr:from>
    <xdr:to>
      <xdr:col>29</xdr:col>
      <xdr:colOff>127000</xdr:colOff>
      <xdr:row>15</xdr:row>
      <xdr:rowOff>163587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748966"/>
          <a:ext cx="647700" cy="33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129591</xdr:rowOff>
    </xdr:from>
    <xdr:to>
      <xdr:col>26</xdr:col>
      <xdr:colOff>50800</xdr:colOff>
      <xdr:row>15</xdr:row>
      <xdr:rowOff>156223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48966"/>
          <a:ext cx="698500" cy="26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156223</xdr:rowOff>
    </xdr:from>
    <xdr:to>
      <xdr:col>22</xdr:col>
      <xdr:colOff>114300</xdr:colOff>
      <xdr:row>15</xdr:row>
      <xdr:rowOff>167800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75598"/>
          <a:ext cx="6985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116152</xdr:rowOff>
    </xdr:from>
    <xdr:to>
      <xdr:col>18</xdr:col>
      <xdr:colOff>177800</xdr:colOff>
      <xdr:row>15</xdr:row>
      <xdr:rowOff>167800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35527"/>
          <a:ext cx="698500" cy="51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112787</xdr:rowOff>
    </xdr:from>
    <xdr:to>
      <xdr:col>29</xdr:col>
      <xdr:colOff>177800</xdr:colOff>
      <xdr:row>16</xdr:row>
      <xdr:rowOff>42937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32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129314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7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78791</xdr:rowOff>
    </xdr:from>
    <xdr:to>
      <xdr:col>26</xdr:col>
      <xdr:colOff>101600</xdr:colOff>
      <xdr:row>16</xdr:row>
      <xdr:rowOff>8941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9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19118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105423</xdr:rowOff>
    </xdr:from>
    <xdr:to>
      <xdr:col>22</xdr:col>
      <xdr:colOff>165100</xdr:colOff>
      <xdr:row>16</xdr:row>
      <xdr:rowOff>35573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24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45750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117000</xdr:rowOff>
    </xdr:from>
    <xdr:to>
      <xdr:col>19</xdr:col>
      <xdr:colOff>38100</xdr:colOff>
      <xdr:row>16</xdr:row>
      <xdr:rowOff>47150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3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57327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0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65352</xdr:rowOff>
    </xdr:from>
    <xdr:to>
      <xdr:col>15</xdr:col>
      <xdr:colOff>101600</xdr:colOff>
      <xdr:row>15</xdr:row>
      <xdr:rowOff>166952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84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5679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5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309994</xdr:rowOff>
    </xdr:from>
    <xdr:to>
      <xdr:col>29</xdr:col>
      <xdr:colOff>127000</xdr:colOff>
      <xdr:row>36</xdr:row>
      <xdr:rowOff>23192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20344"/>
          <a:ext cx="647700" cy="56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293238</xdr:rowOff>
    </xdr:from>
    <xdr:to>
      <xdr:col>26</xdr:col>
      <xdr:colOff>50800</xdr:colOff>
      <xdr:row>35</xdr:row>
      <xdr:rowOff>309994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03588"/>
          <a:ext cx="698500" cy="16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279659</xdr:rowOff>
    </xdr:from>
    <xdr:to>
      <xdr:col>22</xdr:col>
      <xdr:colOff>114300</xdr:colOff>
      <xdr:row>35</xdr:row>
      <xdr:rowOff>293238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90009"/>
          <a:ext cx="6985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275727</xdr:rowOff>
    </xdr:from>
    <xdr:to>
      <xdr:col>18</xdr:col>
      <xdr:colOff>177800</xdr:colOff>
      <xdr:row>35</xdr:row>
      <xdr:rowOff>279659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86077"/>
          <a:ext cx="698500" cy="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315292</xdr:rowOff>
    </xdr:from>
    <xdr:to>
      <xdr:col>29</xdr:col>
      <xdr:colOff>177800</xdr:colOff>
      <xdr:row>36</xdr:row>
      <xdr:rowOff>73992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25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160369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7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259194</xdr:rowOff>
    </xdr:from>
    <xdr:to>
      <xdr:col>26</xdr:col>
      <xdr:colOff>101600</xdr:colOff>
      <xdr:row>36</xdr:row>
      <xdr:rowOff>17894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69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28071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38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242438</xdr:rowOff>
    </xdr:from>
    <xdr:to>
      <xdr:col>22</xdr:col>
      <xdr:colOff>165100</xdr:colOff>
      <xdr:row>36</xdr:row>
      <xdr:rowOff>1138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52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11315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228859</xdr:rowOff>
    </xdr:from>
    <xdr:to>
      <xdr:col>19</xdr:col>
      <xdr:colOff>38100</xdr:colOff>
      <xdr:row>35</xdr:row>
      <xdr:rowOff>330459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39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340636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0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224927</xdr:rowOff>
    </xdr:from>
    <xdr:to>
      <xdr:col>15</xdr:col>
      <xdr:colOff>101600</xdr:colOff>
      <xdr:row>35</xdr:row>
      <xdr:rowOff>326527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35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336704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0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53,585
53,177
536.11
27,042,830
26,186,425
766,685
15,022,752
27,393,595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3095</xdr:rowOff>
    </xdr:from>
    <xdr:to>
      <xdr:col>24</xdr:col>
      <xdr:colOff>63500</xdr:colOff>
      <xdr:row>35</xdr:row>
      <xdr:rowOff>17089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03845"/>
          <a:ext cx="838200" cy="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17089</xdr:rowOff>
    </xdr:from>
    <xdr:to>
      <xdr:col>19</xdr:col>
      <xdr:colOff>177800</xdr:colOff>
      <xdr:row>35</xdr:row>
      <xdr:rowOff>165140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17839"/>
          <a:ext cx="889000" cy="1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49436</xdr:rowOff>
    </xdr:from>
    <xdr:to>
      <xdr:col>15</xdr:col>
      <xdr:colOff>50800</xdr:colOff>
      <xdr:row>35</xdr:row>
      <xdr:rowOff>165140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50186"/>
          <a:ext cx="889000" cy="1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134018</xdr:rowOff>
    </xdr:from>
    <xdr:to>
      <xdr:col>10</xdr:col>
      <xdr:colOff>114300</xdr:colOff>
      <xdr:row>35</xdr:row>
      <xdr:rowOff>49436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6331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123745</xdr:rowOff>
    </xdr:from>
    <xdr:to>
      <xdr:col>24</xdr:col>
      <xdr:colOff>114300</xdr:colOff>
      <xdr:row>35</xdr:row>
      <xdr:rowOff>53895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5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146622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0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137739</xdr:rowOff>
    </xdr:from>
    <xdr:to>
      <xdr:col>20</xdr:col>
      <xdr:colOff>38100</xdr:colOff>
      <xdr:row>35</xdr:row>
      <xdr:rowOff>67889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6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84416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4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114340</xdr:rowOff>
    </xdr:from>
    <xdr:to>
      <xdr:col>15</xdr:col>
      <xdr:colOff>101600</xdr:colOff>
      <xdr:row>36</xdr:row>
      <xdr:rowOff>44490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1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61017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170086</xdr:rowOff>
    </xdr:from>
    <xdr:to>
      <xdr:col>10</xdr:col>
      <xdr:colOff>165100</xdr:colOff>
      <xdr:row>35</xdr:row>
      <xdr:rowOff>100236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9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116763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7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83218</xdr:rowOff>
    </xdr:from>
    <xdr:to>
      <xdr:col>6</xdr:col>
      <xdr:colOff>38100</xdr:colOff>
      <xdr:row>35</xdr:row>
      <xdr:rowOff>13368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29895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3715</xdr:rowOff>
    </xdr:from>
    <xdr:to>
      <xdr:col>24</xdr:col>
      <xdr:colOff>63500</xdr:colOff>
      <xdr:row>55</xdr:row>
      <xdr:rowOff>27196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433465"/>
          <a:ext cx="8382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120383</xdr:rowOff>
    </xdr:from>
    <xdr:to>
      <xdr:col>19</xdr:col>
      <xdr:colOff>177800</xdr:colOff>
      <xdr:row>55</xdr:row>
      <xdr:rowOff>3715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378683"/>
          <a:ext cx="889000" cy="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120383</xdr:rowOff>
    </xdr:from>
    <xdr:to>
      <xdr:col>15</xdr:col>
      <xdr:colOff>50800</xdr:colOff>
      <xdr:row>55</xdr:row>
      <xdr:rowOff>36046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378683"/>
          <a:ext cx="889000" cy="8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36046</xdr:rowOff>
    </xdr:from>
    <xdr:to>
      <xdr:col>10</xdr:col>
      <xdr:colOff>114300</xdr:colOff>
      <xdr:row>55</xdr:row>
      <xdr:rowOff>155506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65796"/>
          <a:ext cx="889000" cy="11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147846</xdr:rowOff>
    </xdr:from>
    <xdr:to>
      <xdr:col>24</xdr:col>
      <xdr:colOff>114300</xdr:colOff>
      <xdr:row>55</xdr:row>
      <xdr:rowOff>77996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170723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5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124365</xdr:rowOff>
    </xdr:from>
    <xdr:to>
      <xdr:col>20</xdr:col>
      <xdr:colOff>38100</xdr:colOff>
      <xdr:row>55</xdr:row>
      <xdr:rowOff>54515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71042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69583</xdr:rowOff>
    </xdr:from>
    <xdr:to>
      <xdr:col>15</xdr:col>
      <xdr:colOff>101600</xdr:colOff>
      <xdr:row>54</xdr:row>
      <xdr:rowOff>171183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16260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10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156696</xdr:rowOff>
    </xdr:from>
    <xdr:to>
      <xdr:col>10</xdr:col>
      <xdr:colOff>165100</xdr:colOff>
      <xdr:row>55</xdr:row>
      <xdr:rowOff>86846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1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77973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0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104706</xdr:rowOff>
    </xdr:from>
    <xdr:to>
      <xdr:col>6</xdr:col>
      <xdr:colOff>38100</xdr:colOff>
      <xdr:row>56</xdr:row>
      <xdr:rowOff>34856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51383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170142</xdr:rowOff>
    </xdr:from>
    <xdr:to>
      <xdr:col>24</xdr:col>
      <xdr:colOff>63500</xdr:colOff>
      <xdr:row>78</xdr:row>
      <xdr:rowOff>67768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71792"/>
          <a:ext cx="838200" cy="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31114</xdr:rowOff>
    </xdr:from>
    <xdr:to>
      <xdr:col>19</xdr:col>
      <xdr:colOff>177800</xdr:colOff>
      <xdr:row>78</xdr:row>
      <xdr:rowOff>67768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04214"/>
          <a:ext cx="889000" cy="3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2730</xdr:rowOff>
    </xdr:from>
    <xdr:to>
      <xdr:col>15</xdr:col>
      <xdr:colOff>50800</xdr:colOff>
      <xdr:row>78</xdr:row>
      <xdr:rowOff>31114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75830"/>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2730</xdr:rowOff>
    </xdr:from>
    <xdr:to>
      <xdr:col>10</xdr:col>
      <xdr:colOff>114300</xdr:colOff>
      <xdr:row>78</xdr:row>
      <xdr:rowOff>30124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75830"/>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119342</xdr:rowOff>
    </xdr:from>
    <xdr:to>
      <xdr:col>24</xdr:col>
      <xdr:colOff>114300</xdr:colOff>
      <xdr:row>78</xdr:row>
      <xdr:rowOff>49492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97769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16968</xdr:rowOff>
    </xdr:from>
    <xdr:to>
      <xdr:col>20</xdr:col>
      <xdr:colOff>38100</xdr:colOff>
      <xdr:row>78</xdr:row>
      <xdr:rowOff>118568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109695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8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151764</xdr:rowOff>
    </xdr:from>
    <xdr:to>
      <xdr:col>15</xdr:col>
      <xdr:colOff>101600</xdr:colOff>
      <xdr:row>78</xdr:row>
      <xdr:rowOff>81914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73041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123380</xdr:rowOff>
    </xdr:from>
    <xdr:to>
      <xdr:col>10</xdr:col>
      <xdr:colOff>165100</xdr:colOff>
      <xdr:row>78</xdr:row>
      <xdr:rowOff>53530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44657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1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150774</xdr:rowOff>
    </xdr:from>
    <xdr:to>
      <xdr:col>6</xdr:col>
      <xdr:colOff>38100</xdr:colOff>
      <xdr:row>78</xdr:row>
      <xdr:rowOff>80924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97451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1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158750</xdr:rowOff>
    </xdr:from>
    <xdr:to>
      <xdr:col>24</xdr:col>
      <xdr:colOff>63500</xdr:colOff>
      <xdr:row>95</xdr:row>
      <xdr:rowOff>30708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275050"/>
          <a:ext cx="838200" cy="4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158750</xdr:rowOff>
    </xdr:from>
    <xdr:to>
      <xdr:col>19</xdr:col>
      <xdr:colOff>177800</xdr:colOff>
      <xdr:row>95</xdr:row>
      <xdr:rowOff>7632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75050"/>
          <a:ext cx="8890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7632</xdr:rowOff>
    </xdr:from>
    <xdr:to>
      <xdr:col>15</xdr:col>
      <xdr:colOff>50800</xdr:colOff>
      <xdr:row>95</xdr:row>
      <xdr:rowOff>93687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95382"/>
          <a:ext cx="889000" cy="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93687</xdr:rowOff>
    </xdr:from>
    <xdr:to>
      <xdr:col>10</xdr:col>
      <xdr:colOff>114300</xdr:colOff>
      <xdr:row>96</xdr:row>
      <xdr:rowOff>77521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81437"/>
          <a:ext cx="889000" cy="1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151358</xdr:rowOff>
    </xdr:from>
    <xdr:to>
      <xdr:col>24</xdr:col>
      <xdr:colOff>114300</xdr:colOff>
      <xdr:row>95</xdr:row>
      <xdr:rowOff>81508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6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2785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107950</xdr:rowOff>
    </xdr:from>
    <xdr:to>
      <xdr:col>20</xdr:col>
      <xdr:colOff>38100</xdr:colOff>
      <xdr:row>95</xdr:row>
      <xdr:rowOff>38100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54627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9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128282</xdr:rowOff>
    </xdr:from>
    <xdr:to>
      <xdr:col>15</xdr:col>
      <xdr:colOff>101600</xdr:colOff>
      <xdr:row>95</xdr:row>
      <xdr:rowOff>58432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74959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1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42887</xdr:rowOff>
    </xdr:from>
    <xdr:to>
      <xdr:col>10</xdr:col>
      <xdr:colOff>165100</xdr:colOff>
      <xdr:row>95</xdr:row>
      <xdr:rowOff>144487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3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161014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10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26721</xdr:rowOff>
    </xdr:from>
    <xdr:to>
      <xdr:col>6</xdr:col>
      <xdr:colOff>38100</xdr:colOff>
      <xdr:row>96</xdr:row>
      <xdr:rowOff>128321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144848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2235</xdr:rowOff>
    </xdr:from>
    <xdr:to>
      <xdr:col>55</xdr:col>
      <xdr:colOff>0</xdr:colOff>
      <xdr:row>37</xdr:row>
      <xdr:rowOff>27675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345885"/>
          <a:ext cx="8382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152589</xdr:rowOff>
    </xdr:from>
    <xdr:to>
      <xdr:col>50</xdr:col>
      <xdr:colOff>114300</xdr:colOff>
      <xdr:row>37</xdr:row>
      <xdr:rowOff>2235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324789"/>
          <a:ext cx="889000" cy="2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140560</xdr:rowOff>
    </xdr:from>
    <xdr:to>
      <xdr:col>45</xdr:col>
      <xdr:colOff>177800</xdr:colOff>
      <xdr:row>36</xdr:row>
      <xdr:rowOff>152589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312760"/>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140560</xdr:rowOff>
    </xdr:from>
    <xdr:to>
      <xdr:col>41</xdr:col>
      <xdr:colOff>50800</xdr:colOff>
      <xdr:row>36</xdr:row>
      <xdr:rowOff>144664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12760"/>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148325</xdr:rowOff>
    </xdr:from>
    <xdr:to>
      <xdr:col>55</xdr:col>
      <xdr:colOff>50800</xdr:colOff>
      <xdr:row>37</xdr:row>
      <xdr:rowOff>78475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126752</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122885</xdr:rowOff>
    </xdr:from>
    <xdr:to>
      <xdr:col>50</xdr:col>
      <xdr:colOff>165100</xdr:colOff>
      <xdr:row>37</xdr:row>
      <xdr:rowOff>53035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2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44162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38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101789</xdr:rowOff>
    </xdr:from>
    <xdr:to>
      <xdr:col>46</xdr:col>
      <xdr:colOff>38100</xdr:colOff>
      <xdr:row>37</xdr:row>
      <xdr:rowOff>31939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23066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36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89760</xdr:rowOff>
    </xdr:from>
    <xdr:to>
      <xdr:col>41</xdr:col>
      <xdr:colOff>101600</xdr:colOff>
      <xdr:row>37</xdr:row>
      <xdr:rowOff>19910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6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11037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35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93864</xdr:rowOff>
    </xdr:from>
    <xdr:to>
      <xdr:col>36</xdr:col>
      <xdr:colOff>165100</xdr:colOff>
      <xdr:row>37</xdr:row>
      <xdr:rowOff>24014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40541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04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128681</xdr:rowOff>
    </xdr:from>
    <xdr:to>
      <xdr:col>55</xdr:col>
      <xdr:colOff>0</xdr:colOff>
      <xdr:row>56</xdr:row>
      <xdr:rowOff>129687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29881"/>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44813</xdr:rowOff>
    </xdr:from>
    <xdr:to>
      <xdr:col>50</xdr:col>
      <xdr:colOff>114300</xdr:colOff>
      <xdr:row>56</xdr:row>
      <xdr:rowOff>129687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474563"/>
          <a:ext cx="889000" cy="25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44813</xdr:rowOff>
    </xdr:from>
    <xdr:to>
      <xdr:col>45</xdr:col>
      <xdr:colOff>177800</xdr:colOff>
      <xdr:row>56</xdr:row>
      <xdr:rowOff>2193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474563"/>
          <a:ext cx="889000" cy="12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74412</xdr:rowOff>
    </xdr:from>
    <xdr:to>
      <xdr:col>41</xdr:col>
      <xdr:colOff>50800</xdr:colOff>
      <xdr:row>56</xdr:row>
      <xdr:rowOff>2193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504162"/>
          <a:ext cx="889000" cy="9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77881</xdr:rowOff>
    </xdr:from>
    <xdr:to>
      <xdr:col>55</xdr:col>
      <xdr:colOff>50800</xdr:colOff>
      <xdr:row>57</xdr:row>
      <xdr:rowOff>8031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56308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78887</xdr:rowOff>
    </xdr:from>
    <xdr:to>
      <xdr:col>50</xdr:col>
      <xdr:colOff>165100</xdr:colOff>
      <xdr:row>57</xdr:row>
      <xdr:rowOff>9037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8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165463</xdr:rowOff>
    </xdr:from>
    <xdr:to>
      <xdr:col>46</xdr:col>
      <xdr:colOff>38100</xdr:colOff>
      <xdr:row>55</xdr:row>
      <xdr:rowOff>95613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86740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5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122843</xdr:rowOff>
    </xdr:from>
    <xdr:to>
      <xdr:col>41</xdr:col>
      <xdr:colOff>101600</xdr:colOff>
      <xdr:row>56</xdr:row>
      <xdr:rowOff>52993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44120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6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23612</xdr:rowOff>
    </xdr:from>
    <xdr:to>
      <xdr:col>36</xdr:col>
      <xdr:colOff>165100</xdr:colOff>
      <xdr:row>55</xdr:row>
      <xdr:rowOff>125212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5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116339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4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20191</xdr:rowOff>
    </xdr:from>
    <xdr:to>
      <xdr:col>55</xdr:col>
      <xdr:colOff>0</xdr:colOff>
      <xdr:row>78</xdr:row>
      <xdr:rowOff>75954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93291"/>
          <a:ext cx="838200" cy="5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144566</xdr:rowOff>
    </xdr:from>
    <xdr:to>
      <xdr:col>50</xdr:col>
      <xdr:colOff>114300</xdr:colOff>
      <xdr:row>78</xdr:row>
      <xdr:rowOff>75954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174766"/>
          <a:ext cx="889000" cy="27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144566</xdr:rowOff>
    </xdr:from>
    <xdr:to>
      <xdr:col>45</xdr:col>
      <xdr:colOff>177800</xdr:colOff>
      <xdr:row>77</xdr:row>
      <xdr:rowOff>21546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174766"/>
          <a:ext cx="889000" cy="4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21546</xdr:rowOff>
    </xdr:from>
    <xdr:to>
      <xdr:col>41</xdr:col>
      <xdr:colOff>50800</xdr:colOff>
      <xdr:row>78</xdr:row>
      <xdr:rowOff>3421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223196"/>
          <a:ext cx="889000" cy="1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140841</xdr:rowOff>
    </xdr:from>
    <xdr:to>
      <xdr:col>55</xdr:col>
      <xdr:colOff>50800</xdr:colOff>
      <xdr:row>78</xdr:row>
      <xdr:rowOff>70991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119268</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25154</xdr:rowOff>
    </xdr:from>
    <xdr:to>
      <xdr:col>50</xdr:col>
      <xdr:colOff>165100</xdr:colOff>
      <xdr:row>78</xdr:row>
      <xdr:rowOff>126754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117881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49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93766</xdr:rowOff>
    </xdr:from>
    <xdr:to>
      <xdr:col>46</xdr:col>
      <xdr:colOff>38100</xdr:colOff>
      <xdr:row>77</xdr:row>
      <xdr:rowOff>23916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1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40443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8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142196</xdr:rowOff>
    </xdr:from>
    <xdr:to>
      <xdr:col>41</xdr:col>
      <xdr:colOff>101600</xdr:colOff>
      <xdr:row>77</xdr:row>
      <xdr:rowOff>72346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1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63473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2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124071</xdr:rowOff>
    </xdr:from>
    <xdr:to>
      <xdr:col>36</xdr:col>
      <xdr:colOff>165100</xdr:colOff>
      <xdr:row>78</xdr:row>
      <xdr:rowOff>54221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2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45348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1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165303</xdr:rowOff>
    </xdr:from>
    <xdr:to>
      <xdr:col>55</xdr:col>
      <xdr:colOff>0</xdr:colOff>
      <xdr:row>98</xdr:row>
      <xdr:rowOff>30544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95953"/>
          <a:ext cx="8382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126687</xdr:rowOff>
    </xdr:from>
    <xdr:to>
      <xdr:col>50</xdr:col>
      <xdr:colOff>114300</xdr:colOff>
      <xdr:row>98</xdr:row>
      <xdr:rowOff>30544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757337"/>
          <a:ext cx="889000" cy="7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126687</xdr:rowOff>
    </xdr:from>
    <xdr:to>
      <xdr:col>45</xdr:col>
      <xdr:colOff>177800</xdr:colOff>
      <xdr:row>98</xdr:row>
      <xdr:rowOff>85342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757337"/>
          <a:ext cx="889000" cy="13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109965</xdr:rowOff>
    </xdr:from>
    <xdr:to>
      <xdr:col>41</xdr:col>
      <xdr:colOff>50800</xdr:colOff>
      <xdr:row>98</xdr:row>
      <xdr:rowOff>85342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740615"/>
          <a:ext cx="889000" cy="14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114503</xdr:rowOff>
    </xdr:from>
    <xdr:to>
      <xdr:col>55</xdr:col>
      <xdr:colOff>50800</xdr:colOff>
      <xdr:row>98</xdr:row>
      <xdr:rowOff>44653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92930</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2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151194</xdr:rowOff>
    </xdr:from>
    <xdr:to>
      <xdr:col>50</xdr:col>
      <xdr:colOff>165100</xdr:colOff>
      <xdr:row>98</xdr:row>
      <xdr:rowOff>81344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72471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75887</xdr:rowOff>
    </xdr:from>
    <xdr:to>
      <xdr:col>46</xdr:col>
      <xdr:colOff>38100</xdr:colOff>
      <xdr:row>98</xdr:row>
      <xdr:rowOff>6037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0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168614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79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34542</xdr:rowOff>
    </xdr:from>
    <xdr:to>
      <xdr:col>41</xdr:col>
      <xdr:colOff>101600</xdr:colOff>
      <xdr:row>98</xdr:row>
      <xdr:rowOff>136142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127269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2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59165</xdr:rowOff>
    </xdr:from>
    <xdr:to>
      <xdr:col>36</xdr:col>
      <xdr:colOff>165100</xdr:colOff>
      <xdr:row>97</xdr:row>
      <xdr:rowOff>160765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8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151892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20115</xdr:rowOff>
    </xdr:from>
    <xdr:to>
      <xdr:col>85</xdr:col>
      <xdr:colOff>127000</xdr:colOff>
      <xdr:row>38</xdr:row>
      <xdr:rowOff>21962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535215"/>
          <a:ext cx="8382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13487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2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21962</xdr:rowOff>
    </xdr:from>
    <xdr:to>
      <xdr:col>81</xdr:col>
      <xdr:colOff>50800</xdr:colOff>
      <xdr:row>38</xdr:row>
      <xdr:rowOff>73616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537062"/>
          <a:ext cx="889000" cy="5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147895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73616</xdr:rowOff>
    </xdr:from>
    <xdr:to>
      <xdr:col>76</xdr:col>
      <xdr:colOff>114300</xdr:colOff>
      <xdr:row>38</xdr:row>
      <xdr:rowOff>112058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588716"/>
          <a:ext cx="889000" cy="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112058</xdr:rowOff>
    </xdr:from>
    <xdr:to>
      <xdr:col>71</xdr:col>
      <xdr:colOff>177800</xdr:colOff>
      <xdr:row>38</xdr:row>
      <xdr:rowOff>114243</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27158"/>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140765</xdr:rowOff>
    </xdr:from>
    <xdr:to>
      <xdr:col>85</xdr:col>
      <xdr:colOff>177800</xdr:colOff>
      <xdr:row>38</xdr:row>
      <xdr:rowOff>70915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4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100142</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27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142612</xdr:rowOff>
    </xdr:from>
    <xdr:to>
      <xdr:col>81</xdr:col>
      <xdr:colOff>101600</xdr:colOff>
      <xdr:row>38</xdr:row>
      <xdr:rowOff>72761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4862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89289</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26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22816</xdr:rowOff>
    </xdr:from>
    <xdr:to>
      <xdr:col>76</xdr:col>
      <xdr:colOff>165100</xdr:colOff>
      <xdr:row>38</xdr:row>
      <xdr:rowOff>124416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140943</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31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61258</xdr:rowOff>
    </xdr:from>
    <xdr:to>
      <xdr:col>72</xdr:col>
      <xdr:colOff>38100</xdr:colOff>
      <xdr:row>38</xdr:row>
      <xdr:rowOff>162858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153985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66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63443</xdr:rowOff>
    </xdr:from>
    <xdr:to>
      <xdr:col>67</xdr:col>
      <xdr:colOff>101600</xdr:colOff>
      <xdr:row>38</xdr:row>
      <xdr:rowOff>165043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156170</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67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7163</xdr:rowOff>
    </xdr:from>
    <xdr:to>
      <xdr:col>85</xdr:col>
      <xdr:colOff>127000</xdr:colOff>
      <xdr:row>75</xdr:row>
      <xdr:rowOff>47930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865913"/>
          <a:ext cx="8382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157505</xdr:rowOff>
    </xdr:from>
    <xdr:to>
      <xdr:col>81</xdr:col>
      <xdr:colOff>50800</xdr:colOff>
      <xdr:row>75</xdr:row>
      <xdr:rowOff>7163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844805"/>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136601</xdr:rowOff>
    </xdr:from>
    <xdr:to>
      <xdr:col>76</xdr:col>
      <xdr:colOff>114300</xdr:colOff>
      <xdr:row>74</xdr:row>
      <xdr:rowOff>157505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23901"/>
          <a:ext cx="8890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127889</xdr:rowOff>
    </xdr:from>
    <xdr:to>
      <xdr:col>71</xdr:col>
      <xdr:colOff>177800</xdr:colOff>
      <xdr:row>74</xdr:row>
      <xdr:rowOff>136601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815189"/>
          <a:ext cx="8890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168580</xdr:rowOff>
    </xdr:from>
    <xdr:to>
      <xdr:col>85</xdr:col>
      <xdr:colOff>177800</xdr:colOff>
      <xdr:row>75</xdr:row>
      <xdr:rowOff>98730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147007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127813</xdr:rowOff>
    </xdr:from>
    <xdr:to>
      <xdr:col>81</xdr:col>
      <xdr:colOff>101600</xdr:colOff>
      <xdr:row>75</xdr:row>
      <xdr:rowOff>57963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74490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5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106705</xdr:rowOff>
    </xdr:from>
    <xdr:to>
      <xdr:col>76</xdr:col>
      <xdr:colOff>165100</xdr:colOff>
      <xdr:row>75</xdr:row>
      <xdr:rowOff>36855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7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53382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56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85801</xdr:rowOff>
    </xdr:from>
    <xdr:to>
      <xdr:col>72</xdr:col>
      <xdr:colOff>38100</xdr:colOff>
      <xdr:row>75</xdr:row>
      <xdr:rowOff>15951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77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32478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4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77089</xdr:rowOff>
    </xdr:from>
    <xdr:to>
      <xdr:col>67</xdr:col>
      <xdr:colOff>101600</xdr:colOff>
      <xdr:row>75</xdr:row>
      <xdr:rowOff>7239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7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23766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53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144844</xdr:rowOff>
    </xdr:from>
    <xdr:to>
      <xdr:col>85</xdr:col>
      <xdr:colOff>127000</xdr:colOff>
      <xdr:row>97</xdr:row>
      <xdr:rowOff>62204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604044"/>
          <a:ext cx="838200" cy="8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56490</xdr:rowOff>
    </xdr:from>
    <xdr:to>
      <xdr:col>81</xdr:col>
      <xdr:colOff>50800</xdr:colOff>
      <xdr:row>96</xdr:row>
      <xdr:rowOff>144844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515690"/>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11340</xdr:rowOff>
    </xdr:from>
    <xdr:to>
      <xdr:col>76</xdr:col>
      <xdr:colOff>114300</xdr:colOff>
      <xdr:row>96</xdr:row>
      <xdr:rowOff>56490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470540"/>
          <a:ext cx="889000" cy="4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11340</xdr:rowOff>
    </xdr:from>
    <xdr:to>
      <xdr:col>71</xdr:col>
      <xdr:colOff>177800</xdr:colOff>
      <xdr:row>97</xdr:row>
      <xdr:rowOff>35505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470540"/>
          <a:ext cx="889000" cy="19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11404</xdr:rowOff>
    </xdr:from>
    <xdr:to>
      <xdr:col>85</xdr:col>
      <xdr:colOff>177800</xdr:colOff>
      <xdr:row>97</xdr:row>
      <xdr:rowOff>113004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161281</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2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94044</xdr:rowOff>
    </xdr:from>
    <xdr:to>
      <xdr:col>81</xdr:col>
      <xdr:colOff>101600</xdr:colOff>
      <xdr:row>97</xdr:row>
      <xdr:rowOff>24194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5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15321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64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5690</xdr:rowOff>
    </xdr:from>
    <xdr:to>
      <xdr:col>76</xdr:col>
      <xdr:colOff>165100</xdr:colOff>
      <xdr:row>96</xdr:row>
      <xdr:rowOff>107290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4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123817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24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131990</xdr:rowOff>
    </xdr:from>
    <xdr:to>
      <xdr:col>72</xdr:col>
      <xdr:colOff>38100</xdr:colOff>
      <xdr:row>96</xdr:row>
      <xdr:rowOff>62140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4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53267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51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156155</xdr:rowOff>
    </xdr:from>
    <xdr:to>
      <xdr:col>67</xdr:col>
      <xdr:colOff>101600</xdr:colOff>
      <xdr:row>97</xdr:row>
      <xdr:rowOff>86305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6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77432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70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21590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0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21590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70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142240</xdr:rowOff>
    </xdr:from>
    <xdr:to>
      <xdr:col>107</xdr:col>
      <xdr:colOff>101600</xdr:colOff>
      <xdr:row>39</xdr:row>
      <xdr:rowOff>72390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63517</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84379</xdr:rowOff>
    </xdr:from>
    <xdr:to>
      <xdr:col>116</xdr:col>
      <xdr:colOff>63500</xdr:colOff>
      <xdr:row>57</xdr:row>
      <xdr:rowOff>88646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857029"/>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79159</xdr:rowOff>
    </xdr:from>
    <xdr:to>
      <xdr:col>111</xdr:col>
      <xdr:colOff>177800</xdr:colOff>
      <xdr:row>57</xdr:row>
      <xdr:rowOff>88646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851809"/>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79159</xdr:rowOff>
    </xdr:from>
    <xdr:to>
      <xdr:col>107</xdr:col>
      <xdr:colOff>50800</xdr:colOff>
      <xdr:row>57</xdr:row>
      <xdr:rowOff>87655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851809"/>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87655</xdr:rowOff>
    </xdr:from>
    <xdr:to>
      <xdr:col>102</xdr:col>
      <xdr:colOff>114300</xdr:colOff>
      <xdr:row>57</xdr:row>
      <xdr:rowOff>113335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860305"/>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33579</xdr:rowOff>
    </xdr:from>
    <xdr:to>
      <xdr:col>116</xdr:col>
      <xdr:colOff>114300</xdr:colOff>
      <xdr:row>57</xdr:row>
      <xdr:rowOff>135179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8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56456</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5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37846</xdr:rowOff>
    </xdr:from>
    <xdr:to>
      <xdr:col>112</xdr:col>
      <xdr:colOff>38100</xdr:colOff>
      <xdr:row>57</xdr:row>
      <xdr:rowOff>139446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8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155973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58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28359</xdr:rowOff>
    </xdr:from>
    <xdr:to>
      <xdr:col>107</xdr:col>
      <xdr:colOff>101600</xdr:colOff>
      <xdr:row>57</xdr:row>
      <xdr:rowOff>129959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8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146486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57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36855</xdr:rowOff>
    </xdr:from>
    <xdr:to>
      <xdr:col>102</xdr:col>
      <xdr:colOff>165100</xdr:colOff>
      <xdr:row>57</xdr:row>
      <xdr:rowOff>138455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8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154982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58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62535</xdr:rowOff>
    </xdr:from>
    <xdr:to>
      <xdr:col>98</xdr:col>
      <xdr:colOff>38100</xdr:colOff>
      <xdr:row>57</xdr:row>
      <xdr:rowOff>164135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8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9212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6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128022</xdr:rowOff>
    </xdr:from>
    <xdr:to>
      <xdr:col>116</xdr:col>
      <xdr:colOff>63500</xdr:colOff>
      <xdr:row>75</xdr:row>
      <xdr:rowOff>134785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986772"/>
          <a:ext cx="8382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128022</xdr:rowOff>
    </xdr:from>
    <xdr:to>
      <xdr:col>111</xdr:col>
      <xdr:colOff>177800</xdr:colOff>
      <xdr:row>75</xdr:row>
      <xdr:rowOff>154978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986772"/>
          <a:ext cx="889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154978</xdr:rowOff>
    </xdr:from>
    <xdr:to>
      <xdr:col>107</xdr:col>
      <xdr:colOff>50800</xdr:colOff>
      <xdr:row>75</xdr:row>
      <xdr:rowOff>167342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13728"/>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167342</xdr:rowOff>
    </xdr:from>
    <xdr:to>
      <xdr:col>102</xdr:col>
      <xdr:colOff>114300</xdr:colOff>
      <xdr:row>76</xdr:row>
      <xdr:rowOff>56108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26092"/>
          <a:ext cx="889000" cy="6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83985</xdr:rowOff>
    </xdr:from>
    <xdr:to>
      <xdr:col>116</xdr:col>
      <xdr:colOff>114300</xdr:colOff>
      <xdr:row>76</xdr:row>
      <xdr:rowOff>14136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42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106862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9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77222</xdr:rowOff>
    </xdr:from>
    <xdr:to>
      <xdr:col>112</xdr:col>
      <xdr:colOff>38100</xdr:colOff>
      <xdr:row>76</xdr:row>
      <xdr:rowOff>7373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359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23899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71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104178</xdr:rowOff>
    </xdr:from>
    <xdr:to>
      <xdr:col>107</xdr:col>
      <xdr:colOff>101600</xdr:colOff>
      <xdr:row>76</xdr:row>
      <xdr:rowOff>34328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25455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05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116542</xdr:rowOff>
    </xdr:from>
    <xdr:to>
      <xdr:col>102</xdr:col>
      <xdr:colOff>165100</xdr:colOff>
      <xdr:row>76</xdr:row>
      <xdr:rowOff>46692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37819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06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5308</xdr:rowOff>
    </xdr:from>
    <xdr:to>
      <xdr:col>98</xdr:col>
      <xdr:colOff>38100</xdr:colOff>
      <xdr:row>76</xdr:row>
      <xdr:rowOff>106908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123436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81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歳出決算総額は、住民一人当たり４８８，６８９円となっている。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主な構成項目である人件費は、退職手当の増により、住民一人当たり８７，８６６円と前年度より増加し、類似団体平均値と比べ大きく上回った。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第２次日南市定員適正化計画</a:t>
          </a:r>
          <a:r>
            <a:rPr kumimoji="1" lang="ja-JP" altLang="en-US" sz="1300">
              <a:latin typeface="ＭＳ Ｐゴシック" panose="020B0600070205080204" pitchFamily="50" charset="-128"/>
              <a:ea typeface="ＭＳ Ｐゴシック" panose="020B0600070205080204" pitchFamily="50" charset="-128"/>
            </a:rPr>
            <a:t>に基づき削減しているものの、退職者数が増加することが想定されており、今後も住民一人当たりの人件費は大きくなる見込みである。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扶助費は住民一人当たり１１５，０８２円となっており、前年度より減少したものの、類似団体平均値と比較して大きく上回っている。主な要因としては、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こども医療費助成</a:t>
          </a:r>
          <a:r>
            <a:rPr kumimoji="1" lang="ja-JP" altLang="en-US" sz="1300">
              <a:latin typeface="ＭＳ Ｐゴシック" panose="020B0600070205080204" pitchFamily="50" charset="-128"/>
              <a:ea typeface="ＭＳ Ｐゴシック" panose="020B0600070205080204" pitchFamily="50" charset="-128"/>
            </a:rPr>
            <a:t>の増等によるものが挙げられるが、社会保障経費は高齢者人口の増や子育て支援施策の拡充等を含め、今後も増加が見込まれる。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は住民一人当たり３８，７０５円となっており、類似団体平均値と比較して大きく下回っている。主な要因としては、教育・保育施設整備事業や畜産・酪農収益力強化整備等特別対策事業の終了によるもの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53,585
53,177
536.11
27,042,830
26,186,425
766,685
15,022,752
27,393,595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7112</xdr:rowOff>
    </xdr:from>
    <xdr:to>
      <xdr:col>24</xdr:col>
      <xdr:colOff>63500</xdr:colOff>
      <xdr:row>34</xdr:row>
      <xdr:rowOff>48717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36412"/>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48717</xdr:rowOff>
    </xdr:from>
    <xdr:to>
      <xdr:col>19</xdr:col>
      <xdr:colOff>177800</xdr:colOff>
      <xdr:row>34</xdr:row>
      <xdr:rowOff>84379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78017"/>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162103</xdr:rowOff>
    </xdr:from>
    <xdr:to>
      <xdr:col>15</xdr:col>
      <xdr:colOff>50800</xdr:colOff>
      <xdr:row>34</xdr:row>
      <xdr:rowOff>84379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48503"/>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37744</xdr:rowOff>
    </xdr:from>
    <xdr:to>
      <xdr:col>10</xdr:col>
      <xdr:colOff>114300</xdr:colOff>
      <xdr:row>32</xdr:row>
      <xdr:rowOff>162103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352694"/>
          <a:ext cx="889000" cy="29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127762</xdr:rowOff>
    </xdr:from>
    <xdr:to>
      <xdr:col>24</xdr:col>
      <xdr:colOff>114300</xdr:colOff>
      <xdr:row>34</xdr:row>
      <xdr:rowOff>57912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150639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169367</xdr:rowOff>
    </xdr:from>
    <xdr:to>
      <xdr:col>20</xdr:col>
      <xdr:colOff>38100</xdr:colOff>
      <xdr:row>34</xdr:row>
      <xdr:rowOff>99517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2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116044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0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33579</xdr:rowOff>
    </xdr:from>
    <xdr:to>
      <xdr:col>15</xdr:col>
      <xdr:colOff>101600</xdr:colOff>
      <xdr:row>34</xdr:row>
      <xdr:rowOff>135179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151706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3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111303</xdr:rowOff>
    </xdr:from>
    <xdr:to>
      <xdr:col>10</xdr:col>
      <xdr:colOff>165100</xdr:colOff>
      <xdr:row>33</xdr:row>
      <xdr:rowOff>41453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57980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158394</xdr:rowOff>
    </xdr:from>
    <xdr:to>
      <xdr:col>6</xdr:col>
      <xdr:colOff>38100</xdr:colOff>
      <xdr:row>31</xdr:row>
      <xdr:rowOff>88544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30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105071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07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157455</xdr:rowOff>
    </xdr:from>
    <xdr:to>
      <xdr:col>24</xdr:col>
      <xdr:colOff>63500</xdr:colOff>
      <xdr:row>57</xdr:row>
      <xdr:rowOff>6764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58655"/>
          <a:ext cx="8382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116176</xdr:rowOff>
    </xdr:from>
    <xdr:to>
      <xdr:col>19</xdr:col>
      <xdr:colOff>177800</xdr:colOff>
      <xdr:row>56</xdr:row>
      <xdr:rowOff>157455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17376"/>
          <a:ext cx="889000" cy="4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105301</xdr:rowOff>
    </xdr:from>
    <xdr:to>
      <xdr:col>15</xdr:col>
      <xdr:colOff>50800</xdr:colOff>
      <xdr:row>56</xdr:row>
      <xdr:rowOff>116176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06501"/>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105301</xdr:rowOff>
    </xdr:from>
    <xdr:to>
      <xdr:col>10</xdr:col>
      <xdr:colOff>114300</xdr:colOff>
      <xdr:row>57</xdr:row>
      <xdr:rowOff>52974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06501"/>
          <a:ext cx="889000" cy="1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127414</xdr:rowOff>
    </xdr:from>
    <xdr:to>
      <xdr:col>24</xdr:col>
      <xdr:colOff>114300</xdr:colOff>
      <xdr:row>57</xdr:row>
      <xdr:rowOff>57564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150291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8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106655</xdr:rowOff>
    </xdr:from>
    <xdr:to>
      <xdr:col>20</xdr:col>
      <xdr:colOff>38100</xdr:colOff>
      <xdr:row>57</xdr:row>
      <xdr:rowOff>36805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53332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48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65376</xdr:rowOff>
    </xdr:from>
    <xdr:to>
      <xdr:col>15</xdr:col>
      <xdr:colOff>101600</xdr:colOff>
      <xdr:row>56</xdr:row>
      <xdr:rowOff>166976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12053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4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54501</xdr:rowOff>
    </xdr:from>
    <xdr:to>
      <xdr:col>10</xdr:col>
      <xdr:colOff>165100</xdr:colOff>
      <xdr:row>56</xdr:row>
      <xdr:rowOff>156101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4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2174</xdr:rowOff>
    </xdr:from>
    <xdr:to>
      <xdr:col>6</xdr:col>
      <xdr:colOff>38100</xdr:colOff>
      <xdr:row>57</xdr:row>
      <xdr:rowOff>103774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120301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58928</xdr:rowOff>
    </xdr:from>
    <xdr:to>
      <xdr:col>24</xdr:col>
      <xdr:colOff>63500</xdr:colOff>
      <xdr:row>74</xdr:row>
      <xdr:rowOff>148324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46228"/>
          <a:ext cx="838200" cy="8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42735</xdr:rowOff>
    </xdr:from>
    <xdr:to>
      <xdr:col>19</xdr:col>
      <xdr:colOff>177800</xdr:colOff>
      <xdr:row>74</xdr:row>
      <xdr:rowOff>58928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730035"/>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42735</xdr:rowOff>
    </xdr:from>
    <xdr:to>
      <xdr:col>15</xdr:col>
      <xdr:colOff>50800</xdr:colOff>
      <xdr:row>75</xdr:row>
      <xdr:rowOff>38151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730035"/>
          <a:ext cx="889000" cy="1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38151</xdr:rowOff>
    </xdr:from>
    <xdr:to>
      <xdr:col>10</xdr:col>
      <xdr:colOff>114300</xdr:colOff>
      <xdr:row>76</xdr:row>
      <xdr:rowOff>49048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96901"/>
          <a:ext cx="889000" cy="18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97524</xdr:rowOff>
    </xdr:from>
    <xdr:to>
      <xdr:col>24</xdr:col>
      <xdr:colOff>114300</xdr:colOff>
      <xdr:row>75</xdr:row>
      <xdr:rowOff>27674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120401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3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8128</xdr:rowOff>
    </xdr:from>
    <xdr:to>
      <xdr:col>20</xdr:col>
      <xdr:colOff>38100</xdr:colOff>
      <xdr:row>74</xdr:row>
      <xdr:rowOff>109728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126255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7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163385</xdr:rowOff>
    </xdr:from>
    <xdr:to>
      <xdr:col>15</xdr:col>
      <xdr:colOff>101600</xdr:colOff>
      <xdr:row>74</xdr:row>
      <xdr:rowOff>93535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110062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5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158801</xdr:rowOff>
    </xdr:from>
    <xdr:to>
      <xdr:col>10</xdr:col>
      <xdr:colOff>165100</xdr:colOff>
      <xdr:row>75</xdr:row>
      <xdr:rowOff>88951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105478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2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169698</xdr:rowOff>
    </xdr:from>
    <xdr:to>
      <xdr:col>6</xdr:col>
      <xdr:colOff>38100</xdr:colOff>
      <xdr:row>76</xdr:row>
      <xdr:rowOff>99848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116374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0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148520</xdr:rowOff>
    </xdr:from>
    <xdr:to>
      <xdr:col>24</xdr:col>
      <xdr:colOff>63500</xdr:colOff>
      <xdr:row>97</xdr:row>
      <xdr:rowOff>130708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07720"/>
          <a:ext cx="838200" cy="15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51233</xdr:rowOff>
    </xdr:from>
    <xdr:to>
      <xdr:col>19</xdr:col>
      <xdr:colOff>177800</xdr:colOff>
      <xdr:row>97</xdr:row>
      <xdr:rowOff>130708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81883"/>
          <a:ext cx="889000" cy="7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42678</xdr:rowOff>
    </xdr:from>
    <xdr:to>
      <xdr:col>15</xdr:col>
      <xdr:colOff>50800</xdr:colOff>
      <xdr:row>97</xdr:row>
      <xdr:rowOff>51233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01878"/>
          <a:ext cx="889000" cy="18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42678</xdr:rowOff>
    </xdr:from>
    <xdr:to>
      <xdr:col>10</xdr:col>
      <xdr:colOff>114300</xdr:colOff>
      <xdr:row>96</xdr:row>
      <xdr:rowOff>155302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01878"/>
          <a:ext cx="889000" cy="1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97720</xdr:rowOff>
    </xdr:from>
    <xdr:to>
      <xdr:col>24</xdr:col>
      <xdr:colOff>114300</xdr:colOff>
      <xdr:row>97</xdr:row>
      <xdr:rowOff>27870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120597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79908</xdr:rowOff>
    </xdr:from>
    <xdr:to>
      <xdr:col>20</xdr:col>
      <xdr:colOff>38100</xdr:colOff>
      <xdr:row>98</xdr:row>
      <xdr:rowOff>10058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0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433</xdr:rowOff>
    </xdr:from>
    <xdr:to>
      <xdr:col>15</xdr:col>
      <xdr:colOff>101600</xdr:colOff>
      <xdr:row>97</xdr:row>
      <xdr:rowOff>102033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3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93160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163328</xdr:rowOff>
    </xdr:from>
    <xdr:to>
      <xdr:col>10</xdr:col>
      <xdr:colOff>165100</xdr:colOff>
      <xdr:row>96</xdr:row>
      <xdr:rowOff>93478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110005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104502</xdr:rowOff>
    </xdr:from>
    <xdr:to>
      <xdr:col>6</xdr:col>
      <xdr:colOff>38100</xdr:colOff>
      <xdr:row>97</xdr:row>
      <xdr:rowOff>34652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51179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3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170561</xdr:rowOff>
    </xdr:from>
    <xdr:to>
      <xdr:col>55</xdr:col>
      <xdr:colOff>0</xdr:colOff>
      <xdr:row>39</xdr:row>
      <xdr:rowOff>24257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85661"/>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170561</xdr:rowOff>
    </xdr:from>
    <xdr:to>
      <xdr:col>50</xdr:col>
      <xdr:colOff>114300</xdr:colOff>
      <xdr:row>38</xdr:row>
      <xdr:rowOff>170942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856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50546</xdr:rowOff>
    </xdr:from>
    <xdr:to>
      <xdr:col>45</xdr:col>
      <xdr:colOff>177800</xdr:colOff>
      <xdr:row>38</xdr:row>
      <xdr:rowOff>170942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65646"/>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74168</xdr:rowOff>
    </xdr:from>
    <xdr:to>
      <xdr:col>41</xdr:col>
      <xdr:colOff>50800</xdr:colOff>
      <xdr:row>38</xdr:row>
      <xdr:rowOff>50546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17818"/>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144907</xdr:rowOff>
    </xdr:from>
    <xdr:to>
      <xdr:col>55</xdr:col>
      <xdr:colOff>50800</xdr:colOff>
      <xdr:row>39</xdr:row>
      <xdr:rowOff>75057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59834</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49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119761</xdr:rowOff>
    </xdr:from>
    <xdr:to>
      <xdr:col>50</xdr:col>
      <xdr:colOff>165100</xdr:colOff>
      <xdr:row>39</xdr:row>
      <xdr:rowOff>49911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41038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120142</xdr:rowOff>
    </xdr:from>
    <xdr:to>
      <xdr:col>46</xdr:col>
      <xdr:colOff>38100</xdr:colOff>
      <xdr:row>39</xdr:row>
      <xdr:rowOff>50292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41419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171196</xdr:rowOff>
    </xdr:from>
    <xdr:to>
      <xdr:col>41</xdr:col>
      <xdr:colOff>101600</xdr:colOff>
      <xdr:row>38</xdr:row>
      <xdr:rowOff>101346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92473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23368</xdr:rowOff>
    </xdr:from>
    <xdr:to>
      <xdr:col>36</xdr:col>
      <xdr:colOff>165100</xdr:colOff>
      <xdr:row>37</xdr:row>
      <xdr:rowOff>124968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116095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459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124689</xdr:rowOff>
    </xdr:from>
    <xdr:to>
      <xdr:col>55</xdr:col>
      <xdr:colOff>0</xdr:colOff>
      <xdr:row>57</xdr:row>
      <xdr:rowOff>25705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725889"/>
          <a:ext cx="8382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124689</xdr:rowOff>
    </xdr:from>
    <xdr:to>
      <xdr:col>50</xdr:col>
      <xdr:colOff>114300</xdr:colOff>
      <xdr:row>57</xdr:row>
      <xdr:rowOff>27801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25889"/>
          <a:ext cx="889000" cy="7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124784</xdr:rowOff>
    </xdr:from>
    <xdr:to>
      <xdr:col>45</xdr:col>
      <xdr:colOff>177800</xdr:colOff>
      <xdr:row>57</xdr:row>
      <xdr:rowOff>27801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25984"/>
          <a:ext cx="8890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51536</xdr:rowOff>
    </xdr:from>
    <xdr:to>
      <xdr:col>41</xdr:col>
      <xdr:colOff>50800</xdr:colOff>
      <xdr:row>56</xdr:row>
      <xdr:rowOff>124784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481286"/>
          <a:ext cx="889000" cy="24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146355</xdr:rowOff>
    </xdr:from>
    <xdr:to>
      <xdr:col>55</xdr:col>
      <xdr:colOff>50800</xdr:colOff>
      <xdr:row>57</xdr:row>
      <xdr:rowOff>76505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124782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2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73889</xdr:rowOff>
    </xdr:from>
    <xdr:to>
      <xdr:col>50</xdr:col>
      <xdr:colOff>165100</xdr:colOff>
      <xdr:row>57</xdr:row>
      <xdr:rowOff>4039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166616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76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148451</xdr:rowOff>
    </xdr:from>
    <xdr:to>
      <xdr:col>46</xdr:col>
      <xdr:colOff>38100</xdr:colOff>
      <xdr:row>57</xdr:row>
      <xdr:rowOff>78601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4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69728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8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73984</xdr:rowOff>
    </xdr:from>
    <xdr:to>
      <xdr:col>41</xdr:col>
      <xdr:colOff>101600</xdr:colOff>
      <xdr:row>57</xdr:row>
      <xdr:rowOff>4134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166711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736</xdr:rowOff>
    </xdr:from>
    <xdr:to>
      <xdr:col>36</xdr:col>
      <xdr:colOff>165100</xdr:colOff>
      <xdr:row>55</xdr:row>
      <xdr:rowOff>102336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118863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2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78969</xdr:rowOff>
    </xdr:from>
    <xdr:to>
      <xdr:col>55</xdr:col>
      <xdr:colOff>0</xdr:colOff>
      <xdr:row>77</xdr:row>
      <xdr:rowOff>87027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80619"/>
          <a:ext cx="8382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142367</xdr:rowOff>
    </xdr:from>
    <xdr:to>
      <xdr:col>50</xdr:col>
      <xdr:colOff>114300</xdr:colOff>
      <xdr:row>77</xdr:row>
      <xdr:rowOff>78969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72567"/>
          <a:ext cx="889000" cy="10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142367</xdr:rowOff>
    </xdr:from>
    <xdr:to>
      <xdr:col>45</xdr:col>
      <xdr:colOff>177800</xdr:colOff>
      <xdr:row>77</xdr:row>
      <xdr:rowOff>20028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72567"/>
          <a:ext cx="889000" cy="4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20028</xdr:rowOff>
    </xdr:from>
    <xdr:to>
      <xdr:col>41</xdr:col>
      <xdr:colOff>50800</xdr:colOff>
      <xdr:row>77</xdr:row>
      <xdr:rowOff>136271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21678"/>
          <a:ext cx="889000" cy="1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36227</xdr:rowOff>
    </xdr:from>
    <xdr:to>
      <xdr:col>55</xdr:col>
      <xdr:colOff>50800</xdr:colOff>
      <xdr:row>77</xdr:row>
      <xdr:rowOff>137827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59104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8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28169</xdr:rowOff>
    </xdr:from>
    <xdr:to>
      <xdr:col>50</xdr:col>
      <xdr:colOff>165100</xdr:colOff>
      <xdr:row>77</xdr:row>
      <xdr:rowOff>129769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146296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0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91567</xdr:rowOff>
    </xdr:from>
    <xdr:to>
      <xdr:col>46</xdr:col>
      <xdr:colOff>38100</xdr:colOff>
      <xdr:row>77</xdr:row>
      <xdr:rowOff>21717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38244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140678</xdr:rowOff>
    </xdr:from>
    <xdr:to>
      <xdr:col>41</xdr:col>
      <xdr:colOff>101600</xdr:colOff>
      <xdr:row>77</xdr:row>
      <xdr:rowOff>70828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87355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4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85471</xdr:rowOff>
    </xdr:from>
    <xdr:to>
      <xdr:col>36</xdr:col>
      <xdr:colOff>165100</xdr:colOff>
      <xdr:row>78</xdr:row>
      <xdr:rowOff>15621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32148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6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113664</xdr:rowOff>
    </xdr:from>
    <xdr:to>
      <xdr:col>55</xdr:col>
      <xdr:colOff>0</xdr:colOff>
      <xdr:row>96</xdr:row>
      <xdr:rowOff>119684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72864"/>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127636</xdr:rowOff>
    </xdr:from>
    <xdr:to>
      <xdr:col>50</xdr:col>
      <xdr:colOff>114300</xdr:colOff>
      <xdr:row>96</xdr:row>
      <xdr:rowOff>113664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415386"/>
          <a:ext cx="889000" cy="15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127636</xdr:rowOff>
    </xdr:from>
    <xdr:to>
      <xdr:col>45</xdr:col>
      <xdr:colOff>177800</xdr:colOff>
      <xdr:row>96</xdr:row>
      <xdr:rowOff>126772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15386"/>
          <a:ext cx="889000" cy="17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106477</xdr:rowOff>
    </xdr:from>
    <xdr:to>
      <xdr:col>41</xdr:col>
      <xdr:colOff>50800</xdr:colOff>
      <xdr:row>96</xdr:row>
      <xdr:rowOff>126772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65677"/>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68884</xdr:rowOff>
    </xdr:from>
    <xdr:to>
      <xdr:col>55</xdr:col>
      <xdr:colOff>50800</xdr:colOff>
      <xdr:row>96</xdr:row>
      <xdr:rowOff>170484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47311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0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62864</xdr:rowOff>
    </xdr:from>
    <xdr:to>
      <xdr:col>50</xdr:col>
      <xdr:colOff>165100</xdr:colOff>
      <xdr:row>96</xdr:row>
      <xdr:rowOff>164464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2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155591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1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76836</xdr:rowOff>
    </xdr:from>
    <xdr:to>
      <xdr:col>46</xdr:col>
      <xdr:colOff>38100</xdr:colOff>
      <xdr:row>96</xdr:row>
      <xdr:rowOff>6986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6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169563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5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75972</xdr:rowOff>
    </xdr:from>
    <xdr:to>
      <xdr:col>41</xdr:col>
      <xdr:colOff>101600</xdr:colOff>
      <xdr:row>97</xdr:row>
      <xdr:rowOff>6122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168699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55677</xdr:rowOff>
    </xdr:from>
    <xdr:to>
      <xdr:col>36</xdr:col>
      <xdr:colOff>165100</xdr:colOff>
      <xdr:row>96</xdr:row>
      <xdr:rowOff>157277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148404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0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46248</xdr:rowOff>
    </xdr:from>
    <xdr:to>
      <xdr:col>85</xdr:col>
      <xdr:colOff>127000</xdr:colOff>
      <xdr:row>36</xdr:row>
      <xdr:rowOff>78389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218448"/>
          <a:ext cx="8382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4780</xdr:rowOff>
    </xdr:from>
    <xdr:to>
      <xdr:col>81</xdr:col>
      <xdr:colOff>50800</xdr:colOff>
      <xdr:row>36</xdr:row>
      <xdr:rowOff>46248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176980"/>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4780</xdr:rowOff>
    </xdr:from>
    <xdr:to>
      <xdr:col>76</xdr:col>
      <xdr:colOff>114300</xdr:colOff>
      <xdr:row>36</xdr:row>
      <xdr:rowOff>154513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176980"/>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60330</xdr:rowOff>
    </xdr:from>
    <xdr:to>
      <xdr:col>71</xdr:col>
      <xdr:colOff>177800</xdr:colOff>
      <xdr:row>36</xdr:row>
      <xdr:rowOff>154513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232530"/>
          <a:ext cx="8890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27589</xdr:rowOff>
    </xdr:from>
    <xdr:to>
      <xdr:col>85</xdr:col>
      <xdr:colOff>177800</xdr:colOff>
      <xdr:row>36</xdr:row>
      <xdr:rowOff>129189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1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6016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7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166898</xdr:rowOff>
    </xdr:from>
    <xdr:to>
      <xdr:col>81</xdr:col>
      <xdr:colOff>101600</xdr:colOff>
      <xdr:row>36</xdr:row>
      <xdr:rowOff>97048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6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113575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9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125430</xdr:rowOff>
    </xdr:from>
    <xdr:to>
      <xdr:col>76</xdr:col>
      <xdr:colOff>165100</xdr:colOff>
      <xdr:row>36</xdr:row>
      <xdr:rowOff>55580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72107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9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103713</xdr:rowOff>
    </xdr:from>
    <xdr:to>
      <xdr:col>72</xdr:col>
      <xdr:colOff>38100</xdr:colOff>
      <xdr:row>37</xdr:row>
      <xdr:rowOff>33863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24990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9530</xdr:rowOff>
    </xdr:from>
    <xdr:to>
      <xdr:col>67</xdr:col>
      <xdr:colOff>101600</xdr:colOff>
      <xdr:row>36</xdr:row>
      <xdr:rowOff>111130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127657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152349</xdr:rowOff>
    </xdr:from>
    <xdr:to>
      <xdr:col>85</xdr:col>
      <xdr:colOff>127000</xdr:colOff>
      <xdr:row>57</xdr:row>
      <xdr:rowOff>24333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53549"/>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109030</xdr:rowOff>
    </xdr:from>
    <xdr:to>
      <xdr:col>81</xdr:col>
      <xdr:colOff>50800</xdr:colOff>
      <xdr:row>56</xdr:row>
      <xdr:rowOff>152349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10230"/>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93256</xdr:rowOff>
    </xdr:from>
    <xdr:to>
      <xdr:col>76</xdr:col>
      <xdr:colOff>114300</xdr:colOff>
      <xdr:row>56</xdr:row>
      <xdr:rowOff>109030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94456"/>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37611</xdr:rowOff>
    </xdr:from>
    <xdr:to>
      <xdr:col>71</xdr:col>
      <xdr:colOff>177800</xdr:colOff>
      <xdr:row>56</xdr:row>
      <xdr:rowOff>93256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38811"/>
          <a:ext cx="889000" cy="5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144983</xdr:rowOff>
    </xdr:from>
    <xdr:to>
      <xdr:col>85</xdr:col>
      <xdr:colOff>177800</xdr:colOff>
      <xdr:row>57</xdr:row>
      <xdr:rowOff>75133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123410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2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101549</xdr:rowOff>
    </xdr:from>
    <xdr:to>
      <xdr:col>81</xdr:col>
      <xdr:colOff>101600</xdr:colOff>
      <xdr:row>57</xdr:row>
      <xdr:rowOff>31699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22826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9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58230</xdr:rowOff>
    </xdr:from>
    <xdr:to>
      <xdr:col>76</xdr:col>
      <xdr:colOff>165100</xdr:colOff>
      <xdr:row>56</xdr:row>
      <xdr:rowOff>159830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150957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5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42456</xdr:rowOff>
    </xdr:from>
    <xdr:to>
      <xdr:col>72</xdr:col>
      <xdr:colOff>38100</xdr:colOff>
      <xdr:row>56</xdr:row>
      <xdr:rowOff>144056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4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135183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3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158261</xdr:rowOff>
    </xdr:from>
    <xdr:to>
      <xdr:col>67</xdr:col>
      <xdr:colOff>101600</xdr:colOff>
      <xdr:row>56</xdr:row>
      <xdr:rowOff>88411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104938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6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20115</xdr:rowOff>
    </xdr:from>
    <xdr:to>
      <xdr:col>85</xdr:col>
      <xdr:colOff>127000</xdr:colOff>
      <xdr:row>78</xdr:row>
      <xdr:rowOff>21961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393215"/>
          <a:ext cx="8382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13487</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8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21961</xdr:rowOff>
    </xdr:from>
    <xdr:to>
      <xdr:col>81</xdr:col>
      <xdr:colOff>50800</xdr:colOff>
      <xdr:row>78</xdr:row>
      <xdr:rowOff>73616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395061"/>
          <a:ext cx="889000" cy="5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147894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73616</xdr:rowOff>
    </xdr:from>
    <xdr:to>
      <xdr:col>76</xdr:col>
      <xdr:colOff>114300</xdr:colOff>
      <xdr:row>78</xdr:row>
      <xdr:rowOff>112058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46716"/>
          <a:ext cx="889000" cy="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158548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112058</xdr:rowOff>
    </xdr:from>
    <xdr:to>
      <xdr:col>71</xdr:col>
      <xdr:colOff>177800</xdr:colOff>
      <xdr:row>78</xdr:row>
      <xdr:rowOff>114243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85158"/>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140765</xdr:rowOff>
    </xdr:from>
    <xdr:to>
      <xdr:col>85</xdr:col>
      <xdr:colOff>177800</xdr:colOff>
      <xdr:row>78</xdr:row>
      <xdr:rowOff>70915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100142</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142611</xdr:rowOff>
    </xdr:from>
    <xdr:to>
      <xdr:col>81</xdr:col>
      <xdr:colOff>101600</xdr:colOff>
      <xdr:row>78</xdr:row>
      <xdr:rowOff>72761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89288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11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22816</xdr:rowOff>
    </xdr:from>
    <xdr:to>
      <xdr:col>76</xdr:col>
      <xdr:colOff>165100</xdr:colOff>
      <xdr:row>78</xdr:row>
      <xdr:rowOff>124416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140943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17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61258</xdr:rowOff>
    </xdr:from>
    <xdr:to>
      <xdr:col>72</xdr:col>
      <xdr:colOff>38100</xdr:colOff>
      <xdr:row>78</xdr:row>
      <xdr:rowOff>162858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153985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2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63443</xdr:rowOff>
    </xdr:from>
    <xdr:to>
      <xdr:col>67</xdr:col>
      <xdr:colOff>101600</xdr:colOff>
      <xdr:row>78</xdr:row>
      <xdr:rowOff>165043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156170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2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7162</xdr:rowOff>
    </xdr:from>
    <xdr:to>
      <xdr:col>85</xdr:col>
      <xdr:colOff>127000</xdr:colOff>
      <xdr:row>95</xdr:row>
      <xdr:rowOff>47930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294912"/>
          <a:ext cx="8382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157505</xdr:rowOff>
    </xdr:from>
    <xdr:to>
      <xdr:col>81</xdr:col>
      <xdr:colOff>50800</xdr:colOff>
      <xdr:row>95</xdr:row>
      <xdr:rowOff>7162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273805"/>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136601</xdr:rowOff>
    </xdr:from>
    <xdr:to>
      <xdr:col>76</xdr:col>
      <xdr:colOff>114300</xdr:colOff>
      <xdr:row>94</xdr:row>
      <xdr:rowOff>157505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252901"/>
          <a:ext cx="8890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127888</xdr:rowOff>
    </xdr:from>
    <xdr:to>
      <xdr:col>71</xdr:col>
      <xdr:colOff>177800</xdr:colOff>
      <xdr:row>94</xdr:row>
      <xdr:rowOff>136601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244188"/>
          <a:ext cx="889000" cy="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168580</xdr:rowOff>
    </xdr:from>
    <xdr:to>
      <xdr:col>85</xdr:col>
      <xdr:colOff>177800</xdr:colOff>
      <xdr:row>95</xdr:row>
      <xdr:rowOff>98730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2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147007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2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127812</xdr:rowOff>
    </xdr:from>
    <xdr:to>
      <xdr:col>81</xdr:col>
      <xdr:colOff>101600</xdr:colOff>
      <xdr:row>95</xdr:row>
      <xdr:rowOff>57962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2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74489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01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106705</xdr:rowOff>
    </xdr:from>
    <xdr:to>
      <xdr:col>76</xdr:col>
      <xdr:colOff>165100</xdr:colOff>
      <xdr:row>95</xdr:row>
      <xdr:rowOff>36855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53382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9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85801</xdr:rowOff>
    </xdr:from>
    <xdr:to>
      <xdr:col>72</xdr:col>
      <xdr:colOff>38100</xdr:colOff>
      <xdr:row>95</xdr:row>
      <xdr:rowOff>15951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32478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9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77088</xdr:rowOff>
    </xdr:from>
    <xdr:to>
      <xdr:col>67</xdr:col>
      <xdr:colOff>101600</xdr:colOff>
      <xdr:row>95</xdr:row>
      <xdr:rowOff>7238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1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23765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9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１７９，３２１円となっており、類似団体平均値を大きく上回っているものの、前年度比では減少している。主な要因としては、臨時福祉給付金支給事業や教育・保育施設整備事業の終了及び生活保護費負担金の減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３４，５７６円となっており、類似団体平均値を大きく下回り、前年度比でも減少している。主な要因としては、市道花峯通線の道路整備事業や公共下水道事業会計繰出金の減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３９，０５６円となっており、類似団体平均値を大きく下回り、前年度比でも減少している。主な要因としては、クライミング施設整備事業の終了や、外壁改修等の実施学校数の減による小学校施設整備事業の減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比で２１．５百万円減少している。実質収支も、扶助費の減等により歳出総額が減となったものの、普通交付税等の減による歳入総額の減が上回り、前年度比で７．８百万円減少している。しかし、標準財政規模も３５７．９百万円減少し、財政調整基金残高・実質収支額の比率は増加している。実質単年度収支は、実質収支の減等でマイナスとなり、比率もマイナス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標準財政規模に占める黒字の割合は、水道事業会計の占める割合が最も大きく、次いで一般会計、公共下水道事業会計の順となっている。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と比較すると公共下水道事業が１．７８ポイント（＋２５８．８百万円）増加した。主な要因としては、未収金の増等による流動資産の増加や企業債償還額の減等による流動負債の減少によるもの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このほか、国民健康保険事業会計では１．９３ポイント（△３０２．１百万円）減少した。主な要因としては、被保険者数の減により税収や保険給付費の減少によるものが大きい。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それ以外の会計については、若干の変動はあるものの前年度と同程度の構成比率で動いている（全体的に増加しているのは分母である標準財政規模が前年度に比べて減少しているため）。</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5" zoomScaleNormal="85"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27042830</v>
      </c>
      <c r="BO4" s="461"/>
      <c r="BP4" s="461"/>
      <c r="BQ4" s="461"/>
      <c r="BR4" s="461"/>
      <c r="BS4" s="461"/>
      <c r="BT4" s="461"/>
      <c r="BU4" s="462"/>
      <c r="BV4" s="460">
        <v>27926611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5.0999999999999996</v>
      </c>
      <c r="CU4" s="642"/>
      <c r="CV4" s="642"/>
      <c r="CW4" s="642"/>
      <c r="CX4" s="642"/>
      <c r="CY4" s="642"/>
      <c r="CZ4" s="642"/>
      <c r="DA4" s="643"/>
      <c r="DB4" s="641">
        <v>5</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26186425</v>
      </c>
      <c r="BO5" s="466"/>
      <c r="BP5" s="466"/>
      <c r="BQ5" s="466"/>
      <c r="BR5" s="466"/>
      <c r="BS5" s="466"/>
      <c r="BT5" s="466"/>
      <c r="BU5" s="467"/>
      <c r="BV5" s="465">
        <v>27148437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97.7</v>
      </c>
      <c r="CU5" s="436"/>
      <c r="CV5" s="436"/>
      <c r="CW5" s="436"/>
      <c r="CX5" s="436"/>
      <c r="CY5" s="436"/>
      <c r="CZ5" s="436"/>
      <c r="DA5" s="437"/>
      <c r="DB5" s="435">
        <v>95.7</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856405</v>
      </c>
      <c r="BO6" s="466"/>
      <c r="BP6" s="466"/>
      <c r="BQ6" s="466"/>
      <c r="BR6" s="466"/>
      <c r="BS6" s="466"/>
      <c r="BT6" s="466"/>
      <c r="BU6" s="467"/>
      <c r="BV6" s="465">
        <v>778174</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102.3</v>
      </c>
      <c r="CU6" s="616"/>
      <c r="CV6" s="616"/>
      <c r="CW6" s="616"/>
      <c r="CX6" s="616"/>
      <c r="CY6" s="616"/>
      <c r="CZ6" s="616"/>
      <c r="DA6" s="617"/>
      <c r="DB6" s="615">
        <v>100.3</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89720</v>
      </c>
      <c r="BO7" s="466"/>
      <c r="BP7" s="466"/>
      <c r="BQ7" s="466"/>
      <c r="BR7" s="466"/>
      <c r="BS7" s="466"/>
      <c r="BT7" s="466"/>
      <c r="BU7" s="467"/>
      <c r="BV7" s="465">
        <v>3649</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15022752</v>
      </c>
      <c r="CU7" s="466"/>
      <c r="CV7" s="466"/>
      <c r="CW7" s="466"/>
      <c r="CX7" s="466"/>
      <c r="CY7" s="466"/>
      <c r="CZ7" s="466"/>
      <c r="DA7" s="467"/>
      <c r="DB7" s="465">
        <v>15380680</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94</v>
      </c>
      <c r="AV8" s="523"/>
      <c r="AW8" s="523"/>
      <c r="AX8" s="523"/>
      <c r="AY8" s="445" t="s">
        <v>110</v>
      </c>
      <c r="AZ8" s="446"/>
      <c r="BA8" s="446"/>
      <c r="BB8" s="446"/>
      <c r="BC8" s="446"/>
      <c r="BD8" s="446"/>
      <c r="BE8" s="446"/>
      <c r="BF8" s="446"/>
      <c r="BG8" s="446"/>
      <c r="BH8" s="446"/>
      <c r="BI8" s="446"/>
      <c r="BJ8" s="446"/>
      <c r="BK8" s="446"/>
      <c r="BL8" s="446"/>
      <c r="BM8" s="447"/>
      <c r="BN8" s="465">
        <v>766685</v>
      </c>
      <c r="BO8" s="466"/>
      <c r="BP8" s="466"/>
      <c r="BQ8" s="466"/>
      <c r="BR8" s="466"/>
      <c r="BS8" s="466"/>
      <c r="BT8" s="466"/>
      <c r="BU8" s="467"/>
      <c r="BV8" s="465">
        <v>774525</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v>
      </c>
      <c r="CU8" s="579"/>
      <c r="CV8" s="579"/>
      <c r="CW8" s="579"/>
      <c r="CX8" s="579"/>
      <c r="CY8" s="579"/>
      <c r="CZ8" s="579"/>
      <c r="DA8" s="580"/>
      <c r="DB8" s="578">
        <v>0.39</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54090</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-7840</v>
      </c>
      <c r="BO9" s="466"/>
      <c r="BP9" s="466"/>
      <c r="BQ9" s="466"/>
      <c r="BR9" s="466"/>
      <c r="BS9" s="466"/>
      <c r="BT9" s="466"/>
      <c r="BU9" s="467"/>
      <c r="BV9" s="465">
        <v>-4553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15.5</v>
      </c>
      <c r="CU9" s="436"/>
      <c r="CV9" s="436"/>
      <c r="CW9" s="436"/>
      <c r="CX9" s="436"/>
      <c r="CY9" s="436"/>
      <c r="CZ9" s="436"/>
      <c r="DA9" s="437"/>
      <c r="DB9" s="435">
        <v>16.2</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57689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435504</v>
      </c>
      <c r="BO10" s="466"/>
      <c r="BP10" s="466"/>
      <c r="BQ10" s="466"/>
      <c r="BR10" s="466"/>
      <c r="BS10" s="466"/>
      <c r="BT10" s="466"/>
      <c r="BU10" s="467"/>
      <c r="BV10" s="465">
        <v>461892</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2">
      <c r="A12" s="186"/>
      <c r="B12" s="581" t="s">
        <v>131</v>
      </c>
      <c r="C12" s="582"/>
      <c r="D12" s="582"/>
      <c r="E12" s="582"/>
      <c r="F12" s="582"/>
      <c r="G12" s="582"/>
      <c r="H12" s="582"/>
      <c r="I12" s="582"/>
      <c r="J12" s="582"/>
      <c r="K12" s="583"/>
      <c r="L12" s="590" t="s">
        <v>132</v>
      </c>
      <c r="M12" s="591"/>
      <c r="N12" s="591"/>
      <c r="O12" s="591"/>
      <c r="P12" s="591"/>
      <c r="Q12" s="592"/>
      <c r="R12" s="593">
        <v>53585</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120</v>
      </c>
      <c r="AV12" s="523"/>
      <c r="AW12" s="523"/>
      <c r="AX12" s="523"/>
      <c r="AY12" s="445" t="s">
        <v>136</v>
      </c>
      <c r="AZ12" s="446"/>
      <c r="BA12" s="446"/>
      <c r="BB12" s="446"/>
      <c r="BC12" s="446"/>
      <c r="BD12" s="446"/>
      <c r="BE12" s="446"/>
      <c r="BF12" s="446"/>
      <c r="BG12" s="446"/>
      <c r="BH12" s="446"/>
      <c r="BI12" s="446"/>
      <c r="BJ12" s="446"/>
      <c r="BK12" s="446"/>
      <c r="BL12" s="446"/>
      <c r="BM12" s="447"/>
      <c r="BN12" s="465">
        <v>457000</v>
      </c>
      <c r="BO12" s="466"/>
      <c r="BP12" s="466"/>
      <c r="BQ12" s="466"/>
      <c r="BR12" s="466"/>
      <c r="BS12" s="466"/>
      <c r="BT12" s="466"/>
      <c r="BU12" s="467"/>
      <c r="BV12" s="465">
        <v>310000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138</v>
      </c>
      <c r="N13" s="566"/>
      <c r="O13" s="566"/>
      <c r="P13" s="566"/>
      <c r="Q13" s="567"/>
      <c r="R13" s="568">
        <v>53177</v>
      </c>
      <c r="S13" s="569"/>
      <c r="T13" s="569"/>
      <c r="U13" s="569"/>
      <c r="V13" s="570"/>
      <c r="W13" s="556" t="s">
        <v>139</v>
      </c>
      <c r="X13" s="478"/>
      <c r="Y13" s="478"/>
      <c r="Z13" s="478"/>
      <c r="AA13" s="478"/>
      <c r="AB13" s="479"/>
      <c r="AC13" s="441">
        <v>2912</v>
      </c>
      <c r="AD13" s="442"/>
      <c r="AE13" s="442"/>
      <c r="AF13" s="442"/>
      <c r="AG13" s="443"/>
      <c r="AH13" s="441">
        <v>3454</v>
      </c>
      <c r="AI13" s="442"/>
      <c r="AJ13" s="442"/>
      <c r="AK13" s="442"/>
      <c r="AL13" s="444"/>
      <c r="AM13" s="534" t="s">
        <v>140</v>
      </c>
      <c r="AN13" s="439"/>
      <c r="AO13" s="439"/>
      <c r="AP13" s="439"/>
      <c r="AQ13" s="439"/>
      <c r="AR13" s="439"/>
      <c r="AS13" s="439"/>
      <c r="AT13" s="440"/>
      <c r="AU13" s="522" t="s">
        <v>120</v>
      </c>
      <c r="AV13" s="523"/>
      <c r="AW13" s="523"/>
      <c r="AX13" s="523"/>
      <c r="AY13" s="445" t="s">
        <v>141</v>
      </c>
      <c r="AZ13" s="446"/>
      <c r="BA13" s="446"/>
      <c r="BB13" s="446"/>
      <c r="BC13" s="446"/>
      <c r="BD13" s="446"/>
      <c r="BE13" s="446"/>
      <c r="BF13" s="446"/>
      <c r="BG13" s="446"/>
      <c r="BH13" s="446"/>
      <c r="BI13" s="446"/>
      <c r="BJ13" s="446"/>
      <c r="BK13" s="446"/>
      <c r="BL13" s="446"/>
      <c r="BM13" s="447"/>
      <c r="BN13" s="465">
        <v>-29336</v>
      </c>
      <c r="BO13" s="466"/>
      <c r="BP13" s="466"/>
      <c r="BQ13" s="466"/>
      <c r="BR13" s="466"/>
      <c r="BS13" s="466"/>
      <c r="BT13" s="466"/>
      <c r="BU13" s="467"/>
      <c r="BV13" s="465">
        <v>147339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9.8000000000000007</v>
      </c>
      <c r="CU13" s="436"/>
      <c r="CV13" s="436"/>
      <c r="CW13" s="436"/>
      <c r="CX13" s="436"/>
      <c r="CY13" s="436"/>
      <c r="CZ13" s="436"/>
      <c r="DA13" s="437"/>
      <c r="DB13" s="435">
        <v>10.3</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143</v>
      </c>
      <c r="M14" s="599"/>
      <c r="N14" s="599"/>
      <c r="O14" s="599"/>
      <c r="P14" s="599"/>
      <c r="Q14" s="600"/>
      <c r="R14" s="568">
        <v>54271</v>
      </c>
      <c r="S14" s="569"/>
      <c r="T14" s="569"/>
      <c r="U14" s="569"/>
      <c r="V14" s="570"/>
      <c r="W14" s="571"/>
      <c r="X14" s="481"/>
      <c r="Y14" s="481"/>
      <c r="Z14" s="481"/>
      <c r="AA14" s="481"/>
      <c r="AB14" s="482"/>
      <c r="AC14" s="561">
        <v>12.2</v>
      </c>
      <c r="AD14" s="562"/>
      <c r="AE14" s="562"/>
      <c r="AF14" s="562"/>
      <c r="AG14" s="563"/>
      <c r="AH14" s="561">
        <v>13.5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82.3</v>
      </c>
      <c r="CU14" s="573"/>
      <c r="CV14" s="573"/>
      <c r="CW14" s="573"/>
      <c r="CX14" s="573"/>
      <c r="CY14" s="573"/>
      <c r="CZ14" s="573"/>
      <c r="DA14" s="574"/>
      <c r="DB14" s="572">
        <v>87.7</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145</v>
      </c>
      <c r="N15" s="566"/>
      <c r="O15" s="566"/>
      <c r="P15" s="566"/>
      <c r="Q15" s="567"/>
      <c r="R15" s="568">
        <v>53890</v>
      </c>
      <c r="S15" s="569"/>
      <c r="T15" s="569"/>
      <c r="U15" s="569"/>
      <c r="V15" s="570"/>
      <c r="W15" s="556" t="s">
        <v>146</v>
      </c>
      <c r="X15" s="478"/>
      <c r="Y15" s="478"/>
      <c r="Z15" s="478"/>
      <c r="AA15" s="478"/>
      <c r="AB15" s="479"/>
      <c r="AC15" s="441">
        <v>5133</v>
      </c>
      <c r="AD15" s="442"/>
      <c r="AE15" s="442"/>
      <c r="AF15" s="442"/>
      <c r="AG15" s="443"/>
      <c r="AH15" s="441">
        <v>5675</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5307124</v>
      </c>
      <c r="BO15" s="461"/>
      <c r="BP15" s="461"/>
      <c r="BQ15" s="461"/>
      <c r="BR15" s="461"/>
      <c r="BS15" s="461"/>
      <c r="BT15" s="461"/>
      <c r="BU15" s="462"/>
      <c r="BV15" s="460">
        <v>5072635</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21.6</v>
      </c>
      <c r="AD16" s="562"/>
      <c r="AE16" s="562"/>
      <c r="AF16" s="562"/>
      <c r="AG16" s="563"/>
      <c r="AH16" s="561">
        <v>22.2</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12620487</v>
      </c>
      <c r="BO16" s="466"/>
      <c r="BP16" s="466"/>
      <c r="BQ16" s="466"/>
      <c r="BR16" s="466"/>
      <c r="BS16" s="466"/>
      <c r="BT16" s="466"/>
      <c r="BU16" s="467"/>
      <c r="BV16" s="465">
        <v>12862798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15737</v>
      </c>
      <c r="AD17" s="442"/>
      <c r="AE17" s="442"/>
      <c r="AF17" s="442"/>
      <c r="AG17" s="443"/>
      <c r="AH17" s="441">
        <v>16460</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6711871</v>
      </c>
      <c r="BO17" s="466"/>
      <c r="BP17" s="466"/>
      <c r="BQ17" s="466"/>
      <c r="BR17" s="466"/>
      <c r="BS17" s="466"/>
      <c r="BT17" s="466"/>
      <c r="BU17" s="467"/>
      <c r="BV17" s="465">
        <v>6411766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155</v>
      </c>
      <c r="C18" s="528"/>
      <c r="D18" s="528"/>
      <c r="E18" s="529"/>
      <c r="F18" s="529"/>
      <c r="G18" s="529"/>
      <c r="H18" s="529"/>
      <c r="I18" s="529"/>
      <c r="J18" s="529"/>
      <c r="K18" s="529"/>
      <c r="L18" s="530">
        <v>536.11</v>
      </c>
      <c r="M18" s="530"/>
      <c r="N18" s="530"/>
      <c r="O18" s="530"/>
      <c r="P18" s="530"/>
      <c r="Q18" s="530"/>
      <c r="R18" s="531"/>
      <c r="S18" s="531"/>
      <c r="T18" s="531"/>
      <c r="U18" s="531"/>
      <c r="V18" s="532"/>
      <c r="W18" s="546"/>
      <c r="X18" s="547"/>
      <c r="Y18" s="547"/>
      <c r="Z18" s="547"/>
      <c r="AA18" s="547"/>
      <c r="AB18" s="557"/>
      <c r="AC18" s="429">
        <v>66.2</v>
      </c>
      <c r="AD18" s="430"/>
      <c r="AE18" s="430"/>
      <c r="AF18" s="430"/>
      <c r="AG18" s="533"/>
      <c r="AH18" s="429">
        <v>64.3</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14955854</v>
      </c>
      <c r="BO18" s="466"/>
      <c r="BP18" s="466"/>
      <c r="BQ18" s="466"/>
      <c r="BR18" s="466"/>
      <c r="BS18" s="466"/>
      <c r="BT18" s="466"/>
      <c r="BU18" s="467"/>
      <c r="BV18" s="465">
        <v>15163644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157</v>
      </c>
      <c r="C19" s="528"/>
      <c r="D19" s="528"/>
      <c r="E19" s="529"/>
      <c r="F19" s="529"/>
      <c r="G19" s="529"/>
      <c r="H19" s="529"/>
      <c r="I19" s="529"/>
      <c r="J19" s="529"/>
      <c r="K19" s="529"/>
      <c r="L19" s="535">
        <v>101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17833733</v>
      </c>
      <c r="BO19" s="466"/>
      <c r="BP19" s="466"/>
      <c r="BQ19" s="466"/>
      <c r="BR19" s="466"/>
      <c r="BS19" s="466"/>
      <c r="BT19" s="466"/>
      <c r="BU19" s="467"/>
      <c r="BV19" s="465">
        <v>18337541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159</v>
      </c>
      <c r="C20" s="528"/>
      <c r="D20" s="528"/>
      <c r="E20" s="529"/>
      <c r="F20" s="529"/>
      <c r="G20" s="529"/>
      <c r="H20" s="529"/>
      <c r="I20" s="529"/>
      <c r="J20" s="529"/>
      <c r="K20" s="529"/>
      <c r="L20" s="535">
        <v>22678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27393595</v>
      </c>
      <c r="BO23" s="466"/>
      <c r="BP23" s="466"/>
      <c r="BQ23" s="466"/>
      <c r="BR23" s="466"/>
      <c r="BS23" s="466"/>
      <c r="BT23" s="466"/>
      <c r="BU23" s="467"/>
      <c r="BV23" s="465">
        <v>27891774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168</v>
      </c>
      <c r="F24" s="439"/>
      <c r="G24" s="439"/>
      <c r="H24" s="439"/>
      <c r="I24" s="439"/>
      <c r="J24" s="439"/>
      <c r="K24" s="440"/>
      <c r="L24" s="441">
        <v>1</v>
      </c>
      <c r="M24" s="442"/>
      <c r="N24" s="442"/>
      <c r="O24" s="442"/>
      <c r="P24" s="443"/>
      <c r="Q24" s="441">
        <v>7830</v>
      </c>
      <c r="R24" s="442"/>
      <c r="S24" s="442"/>
      <c r="T24" s="442"/>
      <c r="U24" s="442"/>
      <c r="V24" s="443"/>
      <c r="W24" s="507"/>
      <c r="X24" s="498"/>
      <c r="Y24" s="499"/>
      <c r="Z24" s="438" t="s">
        <v>169</v>
      </c>
      <c r="AA24" s="439"/>
      <c r="AB24" s="439"/>
      <c r="AC24" s="439"/>
      <c r="AD24" s="439"/>
      <c r="AE24" s="439"/>
      <c r="AF24" s="439"/>
      <c r="AG24" s="440"/>
      <c r="AH24" s="441">
        <v>493</v>
      </c>
      <c r="AI24" s="442"/>
      <c r="AJ24" s="442"/>
      <c r="AK24" s="442"/>
      <c r="AL24" s="443"/>
      <c r="AM24" s="441">
        <v>1650071</v>
      </c>
      <c r="AN24" s="442"/>
      <c r="AO24" s="442"/>
      <c r="AP24" s="442"/>
      <c r="AQ24" s="442"/>
      <c r="AR24" s="443"/>
      <c r="AS24" s="441">
        <v>3347</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23256862</v>
      </c>
      <c r="BO24" s="466"/>
      <c r="BP24" s="466"/>
      <c r="BQ24" s="466"/>
      <c r="BR24" s="466"/>
      <c r="BS24" s="466"/>
      <c r="BT24" s="466"/>
      <c r="BU24" s="467"/>
      <c r="BV24" s="465">
        <v>23260255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171</v>
      </c>
      <c r="F25" s="439"/>
      <c r="G25" s="439"/>
      <c r="H25" s="439"/>
      <c r="I25" s="439"/>
      <c r="J25" s="439"/>
      <c r="K25" s="440"/>
      <c r="L25" s="441">
        <v>1</v>
      </c>
      <c r="M25" s="442"/>
      <c r="N25" s="442"/>
      <c r="O25" s="442"/>
      <c r="P25" s="443"/>
      <c r="Q25" s="441">
        <v>6380</v>
      </c>
      <c r="R25" s="442"/>
      <c r="S25" s="442"/>
      <c r="T25" s="442"/>
      <c r="U25" s="442"/>
      <c r="V25" s="443"/>
      <c r="W25" s="507"/>
      <c r="X25" s="498"/>
      <c r="Y25" s="499"/>
      <c r="Z25" s="438" t="s">
        <v>172</v>
      </c>
      <c r="AA25" s="439"/>
      <c r="AB25" s="439"/>
      <c r="AC25" s="439"/>
      <c r="AD25" s="439"/>
      <c r="AE25" s="439"/>
      <c r="AF25" s="439"/>
      <c r="AG25" s="440"/>
      <c r="AH25" s="441">
        <v>86</v>
      </c>
      <c r="AI25" s="442"/>
      <c r="AJ25" s="442"/>
      <c r="AK25" s="442"/>
      <c r="AL25" s="443"/>
      <c r="AM25" s="441">
        <v>268406</v>
      </c>
      <c r="AN25" s="442"/>
      <c r="AO25" s="442"/>
      <c r="AP25" s="442"/>
      <c r="AQ25" s="442"/>
      <c r="AR25" s="443"/>
      <c r="AS25" s="441">
        <v>3121</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1677115</v>
      </c>
      <c r="BO25" s="461"/>
      <c r="BP25" s="461"/>
      <c r="BQ25" s="461"/>
      <c r="BR25" s="461"/>
      <c r="BS25" s="461"/>
      <c r="BT25" s="461"/>
      <c r="BU25" s="462"/>
      <c r="BV25" s="460">
        <v>2868533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174</v>
      </c>
      <c r="F26" s="439"/>
      <c r="G26" s="439"/>
      <c r="H26" s="439"/>
      <c r="I26" s="439"/>
      <c r="J26" s="439"/>
      <c r="K26" s="440"/>
      <c r="L26" s="441">
        <v>1</v>
      </c>
      <c r="M26" s="442"/>
      <c r="N26" s="442"/>
      <c r="O26" s="442"/>
      <c r="P26" s="443"/>
      <c r="Q26" s="441">
        <v>5450</v>
      </c>
      <c r="R26" s="442"/>
      <c r="S26" s="442"/>
      <c r="T26" s="442"/>
      <c r="U26" s="442"/>
      <c r="V26" s="443"/>
      <c r="W26" s="507"/>
      <c r="X26" s="498"/>
      <c r="Y26" s="499"/>
      <c r="Z26" s="438" t="s">
        <v>175</v>
      </c>
      <c r="AA26" s="520"/>
      <c r="AB26" s="520"/>
      <c r="AC26" s="520"/>
      <c r="AD26" s="520"/>
      <c r="AE26" s="520"/>
      <c r="AF26" s="520"/>
      <c r="AG26" s="521"/>
      <c r="AH26" s="441">
        <v>14</v>
      </c>
      <c r="AI26" s="442"/>
      <c r="AJ26" s="442"/>
      <c r="AK26" s="442"/>
      <c r="AL26" s="443"/>
      <c r="AM26" s="441">
        <v>51576</v>
      </c>
      <c r="AN26" s="442"/>
      <c r="AO26" s="442"/>
      <c r="AP26" s="442"/>
      <c r="AQ26" s="442"/>
      <c r="AR26" s="443"/>
      <c r="AS26" s="441">
        <v>3684</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130</v>
      </c>
      <c r="BO26" s="466"/>
      <c r="BP26" s="466"/>
      <c r="BQ26" s="466"/>
      <c r="BR26" s="466"/>
      <c r="BS26" s="466"/>
      <c r="BT26" s="466"/>
      <c r="BU26" s="467"/>
      <c r="BV26" s="465" t="s">
        <v>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178</v>
      </c>
      <c r="F27" s="439"/>
      <c r="G27" s="439"/>
      <c r="H27" s="439"/>
      <c r="I27" s="439"/>
      <c r="J27" s="439"/>
      <c r="K27" s="440"/>
      <c r="L27" s="441">
        <v>1</v>
      </c>
      <c r="M27" s="442"/>
      <c r="N27" s="442"/>
      <c r="O27" s="442"/>
      <c r="P27" s="443"/>
      <c r="Q27" s="441">
        <v>3780</v>
      </c>
      <c r="R27" s="442"/>
      <c r="S27" s="442"/>
      <c r="T27" s="442"/>
      <c r="U27" s="442"/>
      <c r="V27" s="443"/>
      <c r="W27" s="507"/>
      <c r="X27" s="498"/>
      <c r="Y27" s="499"/>
      <c r="Z27" s="438" t="s">
        <v>179</v>
      </c>
      <c r="AA27" s="439"/>
      <c r="AB27" s="439"/>
      <c r="AC27" s="439"/>
      <c r="AD27" s="439"/>
      <c r="AE27" s="439"/>
      <c r="AF27" s="439"/>
      <c r="AG27" s="440"/>
      <c r="AH27" s="441">
        <v>4</v>
      </c>
      <c r="AI27" s="442"/>
      <c r="AJ27" s="442"/>
      <c r="AK27" s="442"/>
      <c r="AL27" s="443"/>
      <c r="AM27" s="441">
        <v>14952</v>
      </c>
      <c r="AN27" s="442"/>
      <c r="AO27" s="442"/>
      <c r="AP27" s="442"/>
      <c r="AQ27" s="442"/>
      <c r="AR27" s="443"/>
      <c r="AS27" s="441">
        <v>3738</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769665</v>
      </c>
      <c r="BO27" s="469"/>
      <c r="BP27" s="469"/>
      <c r="BQ27" s="469"/>
      <c r="BR27" s="469"/>
      <c r="BS27" s="469"/>
      <c r="BT27" s="469"/>
      <c r="BU27" s="470"/>
      <c r="BV27" s="468">
        <v>769664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181</v>
      </c>
      <c r="F28" s="439"/>
      <c r="G28" s="439"/>
      <c r="H28" s="439"/>
      <c r="I28" s="439"/>
      <c r="J28" s="439"/>
      <c r="K28" s="440"/>
      <c r="L28" s="441">
        <v>1</v>
      </c>
      <c r="M28" s="442"/>
      <c r="N28" s="442"/>
      <c r="O28" s="442"/>
      <c r="P28" s="443"/>
      <c r="Q28" s="441">
        <v>3250</v>
      </c>
      <c r="R28" s="442"/>
      <c r="S28" s="442"/>
      <c r="T28" s="442"/>
      <c r="U28" s="442"/>
      <c r="V28" s="443"/>
      <c r="W28" s="507"/>
      <c r="X28" s="498"/>
      <c r="Y28" s="499"/>
      <c r="Z28" s="438" t="s">
        <v>182</v>
      </c>
      <c r="AA28" s="439"/>
      <c r="AB28" s="439"/>
      <c r="AC28" s="439"/>
      <c r="AD28" s="439"/>
      <c r="AE28" s="439"/>
      <c r="AF28" s="439"/>
      <c r="AG28" s="440"/>
      <c r="AH28" s="441" t="s">
        <v>130</v>
      </c>
      <c r="AI28" s="442"/>
      <c r="AJ28" s="442"/>
      <c r="AK28" s="442"/>
      <c r="AL28" s="443"/>
      <c r="AM28" s="441" t="s">
        <v>130</v>
      </c>
      <c r="AN28" s="442"/>
      <c r="AO28" s="442"/>
      <c r="AP28" s="442"/>
      <c r="AQ28" s="442"/>
      <c r="AR28" s="443"/>
      <c r="AS28" s="441" t="s">
        <v>130</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2590597</v>
      </c>
      <c r="BO28" s="461"/>
      <c r="BP28" s="461"/>
      <c r="BQ28" s="461"/>
      <c r="BR28" s="461"/>
      <c r="BS28" s="461"/>
      <c r="BT28" s="461"/>
      <c r="BU28" s="462"/>
      <c r="BV28" s="460">
        <v>2612093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184</v>
      </c>
      <c r="F29" s="439"/>
      <c r="G29" s="439"/>
      <c r="H29" s="439"/>
      <c r="I29" s="439"/>
      <c r="J29" s="439"/>
      <c r="K29" s="440"/>
      <c r="L29" s="441">
        <v>20</v>
      </c>
      <c r="M29" s="442"/>
      <c r="N29" s="442"/>
      <c r="O29" s="442"/>
      <c r="P29" s="443"/>
      <c r="Q29" s="441">
        <v>3110</v>
      </c>
      <c r="R29" s="442"/>
      <c r="S29" s="442"/>
      <c r="T29" s="442"/>
      <c r="U29" s="442"/>
      <c r="V29" s="443"/>
      <c r="W29" s="508"/>
      <c r="X29" s="509"/>
      <c r="Y29" s="510"/>
      <c r="Z29" s="438" t="s">
        <v>185</v>
      </c>
      <c r="AA29" s="439"/>
      <c r="AB29" s="439"/>
      <c r="AC29" s="439"/>
      <c r="AD29" s="439"/>
      <c r="AE29" s="439"/>
      <c r="AF29" s="439"/>
      <c r="AG29" s="440"/>
      <c r="AH29" s="441">
        <v>497</v>
      </c>
      <c r="AI29" s="442"/>
      <c r="AJ29" s="442"/>
      <c r="AK29" s="442"/>
      <c r="AL29" s="443"/>
      <c r="AM29" s="441">
        <v>1665023</v>
      </c>
      <c r="AN29" s="442"/>
      <c r="AO29" s="442"/>
      <c r="AP29" s="442"/>
      <c r="AQ29" s="442"/>
      <c r="AR29" s="443"/>
      <c r="AS29" s="441">
        <v>3350</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104913</v>
      </c>
      <c r="BO29" s="466"/>
      <c r="BP29" s="466"/>
      <c r="BQ29" s="466"/>
      <c r="BR29" s="466"/>
      <c r="BS29" s="466"/>
      <c r="BT29" s="466"/>
      <c r="BU29" s="467"/>
      <c r="BV29" s="465">
        <v>104692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99.2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2454093</v>
      </c>
      <c r="BO30" s="469"/>
      <c r="BP30" s="469"/>
      <c r="BQ30" s="469"/>
      <c r="BR30" s="469"/>
      <c r="BS30" s="469"/>
      <c r="BT30" s="469"/>
      <c r="BU30" s="470"/>
      <c r="BV30" s="468">
        <v>2504096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201</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日南市国民健康保険特別会計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日南市水道事業会計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IF('各会計、関係団体の財政状況及び健全化判断比率'!B35="","",'各会計、関係団体の財政状況及び健全化判断比率'!B35)</f>
        <v>日南市簡易水道特別会計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日南串間広域不燃物処理組合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日南市土地開発公社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日南市介護保険特別会計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日南市公共下水道事業会計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IF('各会計、関係団体の財政状況及び健全化判断比率'!B36="","",'各会計、関係団体の財政状況及び健全化判断比率'!B36)</f>
        <v>日南市農業集落排水特別会計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宮崎県市町村総合事務組合（一般会計）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ドリームランドはまゆう</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日南市後期高齢者医療特別会計</v>
      </c>
      <c r="X36" s="423"/>
      <c r="Y36" s="423"/>
      <c r="Z36" s="423"/>
      <c r="AA36" s="423"/>
      <c r="AB36" s="423"/>
      <c r="AC36" s="423"/>
      <c r="AD36" s="423"/>
      <c r="AE36" s="423"/>
      <c r="AF36" s="423"/>
      <c r="AG36" s="423"/>
      <c r="AH36" s="423"/>
      <c r="AI36" s="423"/>
      <c r="AJ36" s="423"/>
      <c r="AK36" s="423"/>
      <c r="AL36" s="213"/>
      <c r="AM36" s="424">
        <f t="shared" si="0"/>
        <v>7</v>
      </c>
      <c r="AN36" s="424"/>
      <c r="AO36" s="423" t="str">
        <f>IF('各会計、関係団体の財政状況及び健全化判断比率'!B33="","",'各会計、関係団体の財政状況及び健全化判断比率'!B33)</f>
        <v>日南市特定環境保全公共下水道事業会計</v>
      </c>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IF('各会計、関係団体の財政状況及び健全化判断比率'!B37="","",'各会計、関係団体の財政状況及び健全化判断比率'!B37)</f>
        <v>日南市漁業集落排水特別会計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宮崎県市町村総合事務組合（市町村交通災害共済事業特別会計）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北郷町温泉協会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f t="shared" si="0"/>
        <v>8</v>
      </c>
      <c r="AN37" s="424"/>
      <c r="AO37" s="423" t="str">
        <f>IF('各会計、関係団体の財政状況及び健全化判断比率'!B34="","",'各会計、関係団体の財政状況及び健全化判断比率'!B34)</f>
        <v>日南市病院事業会計</v>
      </c>
      <c r="AP37" s="423"/>
      <c r="AQ37" s="423"/>
      <c r="AR37" s="423"/>
      <c r="AS37" s="423"/>
      <c r="AT37" s="423"/>
      <c r="AU37" s="423"/>
      <c r="AV37" s="423"/>
      <c r="AW37" s="423"/>
      <c r="AX37" s="423"/>
      <c r="AY37" s="423"/>
      <c r="AZ37" s="423"/>
      <c r="BA37" s="423"/>
      <c r="BB37" s="423"/>
      <c r="BC37" s="423"/>
      <c r="BD37" s="213"/>
      <c r="BE37" s="424">
        <f t="shared" si="1"/>
        <v>12</v>
      </c>
      <c r="BF37" s="424"/>
      <c r="BG37" s="423" t="str">
        <f>IF('各会計、関係団体の財政状況及び健全化判断比率'!B38="","",'各会計、関係団体の財政状況及び健全化判断比率'!B38)</f>
        <v>日南市公設合併処理浄化槽特別会計</v>
      </c>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宮崎県市町村総合事務組合（自治会館管理運営特別会計）</v>
      </c>
      <c r="BZ37" s="423"/>
      <c r="CA37" s="423"/>
      <c r="CB37" s="423"/>
      <c r="CC37" s="423"/>
      <c r="CD37" s="423"/>
      <c r="CE37" s="423"/>
      <c r="CF37" s="423"/>
      <c r="CG37" s="423"/>
      <c r="CH37" s="423"/>
      <c r="CI37" s="423"/>
      <c r="CJ37" s="423"/>
      <c r="CK37" s="423"/>
      <c r="CL37" s="423"/>
      <c r="CM37" s="423"/>
      <c r="CN37" s="213"/>
      <c r="CO37" s="424">
        <f t="shared" si="3"/>
        <v>22</v>
      </c>
      <c r="CP37" s="424"/>
      <c r="CQ37" s="423" t="str">
        <f>IF('各会計、関係団体の財政状況及び健全化判断比率'!BS10="","",'各会計、関係団体の財政状況及び健全化判断比率'!BS10)</f>
        <v>南那珂森林組合</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〇</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宮崎県後期高齢者医療広域連合（一般会計）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宮崎県後期高齢者医療広域連合（後期高齢者医療特別会計）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QEAaHlPwYiSnYfexpWoH3BxMGNwO/s3vpmizOhmlxH2y02TzduY2W7Uo5VpyV6ePZurt2liaCm4LrpmHzsNSg==" saltValue="/zqLW9zJbdz3Z9FDRqSQ5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44" t="s">
        <v>559</v>
      </c>
      <c r="D34" s="1244"/>
      <c r="E34" s="1245"/>
      <c r="F34" s="32">
        <v>9.3699999999999992</v>
      </c>
      <c r="G34" s="33">
        <v>8.81</v>
      </c>
      <c r="H34" s="33">
        <v>8.56</v>
      </c>
      <c r="I34" s="33">
        <v>8.25</v>
      </c>
      <c r="J34" s="34">
        <v>7.1</v>
      </c>
      <c r="K34" s="22"/>
      <c r="L34" s="22"/>
      <c r="M34" s="22"/>
      <c r="N34" s="22"/>
      <c r="O34" s="22"/>
      <c r="P34" s="22"/>
    </row>
    <row r="35" spans="1:16" ht="39" customHeight="1" x14ac:dyDescent="0.2">
      <c r="A35" s="22"/>
      <c r="B35" s="35"/>
      <c r="C35" s="1238" t="s">
        <v>560</v>
      </c>
      <c r="D35" s="1239"/>
      <c r="E35" s="1240"/>
      <c r="F35" s="36">
        <v>4.6500000000000004</v>
      </c>
      <c r="G35" s="37">
        <v>4.8099999999999996</v>
      </c>
      <c r="H35" s="37">
        <v>4.92</v>
      </c>
      <c r="I35" s="37">
        <v>5.03</v>
      </c>
      <c r="J35" s="38">
        <v>5.0999999999999996</v>
      </c>
      <c r="K35" s="22"/>
      <c r="L35" s="22"/>
      <c r="M35" s="22"/>
      <c r="N35" s="22"/>
      <c r="O35" s="22"/>
      <c r="P35" s="22"/>
    </row>
    <row r="36" spans="1:16" ht="39" customHeight="1" x14ac:dyDescent="0.2">
      <c r="A36" s="22"/>
      <c r="B36" s="35"/>
      <c r="C36" s="1238" t="s">
        <v>561</v>
      </c>
      <c r="D36" s="1239"/>
      <c r="E36" s="1240"/>
      <c r="F36" s="36">
        <v>1.1000000000000001</v>
      </c>
      <c r="G36" s="37">
        <v>1.52</v>
      </c>
      <c r="H36" s="37">
        <v>1.65</v>
      </c>
      <c r="I36" s="37">
        <v>2.25</v>
      </c>
      <c r="J36" s="38">
        <v>4.03</v>
      </c>
      <c r="K36" s="22"/>
      <c r="L36" s="22"/>
      <c r="M36" s="22"/>
      <c r="N36" s="22"/>
      <c r="O36" s="22"/>
      <c r="P36" s="22"/>
    </row>
    <row r="37" spans="1:16" ht="39" customHeight="1" x14ac:dyDescent="0.2">
      <c r="A37" s="22"/>
      <c r="B37" s="35"/>
      <c r="C37" s="1238" t="s">
        <v>562</v>
      </c>
      <c r="D37" s="1239"/>
      <c r="E37" s="1240"/>
      <c r="F37" s="36">
        <v>2.06</v>
      </c>
      <c r="G37" s="37">
        <v>2.99</v>
      </c>
      <c r="H37" s="37">
        <v>3.1</v>
      </c>
      <c r="I37" s="37">
        <v>3.38</v>
      </c>
      <c r="J37" s="38">
        <v>1.45</v>
      </c>
      <c r="K37" s="22"/>
      <c r="L37" s="22"/>
      <c r="M37" s="22"/>
      <c r="N37" s="22"/>
      <c r="O37" s="22"/>
      <c r="P37" s="22"/>
    </row>
    <row r="38" spans="1:16" ht="39" customHeight="1" x14ac:dyDescent="0.2">
      <c r="A38" s="22"/>
      <c r="B38" s="35"/>
      <c r="C38" s="1238" t="s">
        <v>563</v>
      </c>
      <c r="D38" s="1239"/>
      <c r="E38" s="1240"/>
      <c r="F38" s="36">
        <v>0.73</v>
      </c>
      <c r="G38" s="37">
        <v>0.45</v>
      </c>
      <c r="H38" s="37">
        <v>0.53</v>
      </c>
      <c r="I38" s="37">
        <v>0.56999999999999995</v>
      </c>
      <c r="J38" s="38">
        <v>1.44</v>
      </c>
      <c r="K38" s="22"/>
      <c r="L38" s="22"/>
      <c r="M38" s="22"/>
      <c r="N38" s="22"/>
      <c r="O38" s="22"/>
      <c r="P38" s="22"/>
    </row>
    <row r="39" spans="1:16" ht="39" customHeight="1" x14ac:dyDescent="0.2">
      <c r="A39" s="22"/>
      <c r="B39" s="35"/>
      <c r="C39" s="1238" t="s">
        <v>564</v>
      </c>
      <c r="D39" s="1239"/>
      <c r="E39" s="1240"/>
      <c r="F39" s="36">
        <v>1.58</v>
      </c>
      <c r="G39" s="37">
        <v>1.74</v>
      </c>
      <c r="H39" s="37">
        <v>1.86</v>
      </c>
      <c r="I39" s="37">
        <v>1.54</v>
      </c>
      <c r="J39" s="38">
        <v>1.36</v>
      </c>
      <c r="K39" s="22"/>
      <c r="L39" s="22"/>
      <c r="M39" s="22"/>
      <c r="N39" s="22"/>
      <c r="O39" s="22"/>
      <c r="P39" s="22"/>
    </row>
    <row r="40" spans="1:16" ht="39" customHeight="1" x14ac:dyDescent="0.2">
      <c r="A40" s="22"/>
      <c r="B40" s="35"/>
      <c r="C40" s="1238" t="s">
        <v>565</v>
      </c>
      <c r="D40" s="1239"/>
      <c r="E40" s="1240"/>
      <c r="F40" s="36">
        <v>0.16</v>
      </c>
      <c r="G40" s="37">
        <v>0.22</v>
      </c>
      <c r="H40" s="37">
        <v>0.26</v>
      </c>
      <c r="I40" s="37">
        <v>0.35</v>
      </c>
      <c r="J40" s="38">
        <v>0.35</v>
      </c>
      <c r="K40" s="22"/>
      <c r="L40" s="22"/>
      <c r="M40" s="22"/>
      <c r="N40" s="22"/>
      <c r="O40" s="22"/>
      <c r="P40" s="22"/>
    </row>
    <row r="41" spans="1:16" ht="39" customHeight="1" x14ac:dyDescent="0.2">
      <c r="A41" s="22"/>
      <c r="B41" s="35"/>
      <c r="C41" s="1238" t="s">
        <v>566</v>
      </c>
      <c r="D41" s="1239"/>
      <c r="E41" s="1240"/>
      <c r="F41" s="36">
        <v>0.27</v>
      </c>
      <c r="G41" s="37">
        <v>0.04</v>
      </c>
      <c r="H41" s="37">
        <v>0.03</v>
      </c>
      <c r="I41" s="37">
        <v>7.0000000000000007E-2</v>
      </c>
      <c r="J41" s="38">
        <v>0.06</v>
      </c>
      <c r="K41" s="22"/>
      <c r="L41" s="22"/>
      <c r="M41" s="22"/>
      <c r="N41" s="22"/>
      <c r="O41" s="22"/>
      <c r="P41" s="22"/>
    </row>
    <row r="42" spans="1:16" ht="39" customHeight="1" x14ac:dyDescent="0.2">
      <c r="A42" s="22"/>
      <c r="B42" s="39"/>
      <c r="C42" s="1238" t="s">
        <v>567</v>
      </c>
      <c r="D42" s="1239"/>
      <c r="E42" s="1240"/>
      <c r="F42" s="36" t="s">
        <v>511</v>
      </c>
      <c r="G42" s="37" t="s">
        <v>511</v>
      </c>
      <c r="H42" s="37" t="s">
        <v>511</v>
      </c>
      <c r="I42" s="37" t="s">
        <v>511</v>
      </c>
      <c r="J42" s="38" t="s">
        <v>511</v>
      </c>
      <c r="K42" s="22"/>
      <c r="L42" s="22"/>
      <c r="M42" s="22"/>
      <c r="N42" s="22"/>
      <c r="O42" s="22"/>
      <c r="P42" s="22"/>
    </row>
    <row r="43" spans="1:16" ht="39" customHeight="1" thickBot="1" x14ac:dyDescent="0.25">
      <c r="A43" s="22"/>
      <c r="B43" s="40"/>
      <c r="C43" s="1241" t="s">
        <v>568</v>
      </c>
      <c r="D43" s="1242"/>
      <c r="E43" s="1243"/>
      <c r="F43" s="41">
        <v>0.21</v>
      </c>
      <c r="G43" s="42">
        <v>0.12</v>
      </c>
      <c r="H43" s="42">
        <v>0.12</v>
      </c>
      <c r="I43" s="42">
        <v>0.11</v>
      </c>
      <c r="J43" s="43">
        <v>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sBe31qhQUb3i5+3uLczbByb8zTvEdHjXicWGODkotJR6ePLeCEzuwqvH0SO98u5IKbqwMeW1WJy7jvf/vYw==" saltValue="Gb3joFmuGXsaj/50zPdv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K57" sqref="K57"/>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3451</v>
      </c>
      <c r="L45" s="60">
        <v>3365</v>
      </c>
      <c r="M45" s="60">
        <v>3223</v>
      </c>
      <c r="N45" s="60">
        <v>3090</v>
      </c>
      <c r="O45" s="61">
        <v>2879</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x14ac:dyDescent="0.2">
      <c r="A48" s="48"/>
      <c r="B48" s="1266"/>
      <c r="C48" s="1267"/>
      <c r="D48" s="62"/>
      <c r="E48" s="1248" t="s">
        <v>15</v>
      </c>
      <c r="F48" s="1248"/>
      <c r="G48" s="1248"/>
      <c r="H48" s="1248"/>
      <c r="I48" s="1248"/>
      <c r="J48" s="1249"/>
      <c r="K48" s="63">
        <v>604</v>
      </c>
      <c r="L48" s="64">
        <v>600</v>
      </c>
      <c r="M48" s="64">
        <v>628</v>
      </c>
      <c r="N48" s="64">
        <v>610</v>
      </c>
      <c r="O48" s="65">
        <v>566</v>
      </c>
      <c r="P48" s="48"/>
      <c r="Q48" s="48"/>
      <c r="R48" s="48"/>
      <c r="S48" s="48"/>
      <c r="T48" s="48"/>
      <c r="U48" s="48"/>
    </row>
    <row r="49" spans="1:21" ht="30.75" customHeight="1" x14ac:dyDescent="0.2">
      <c r="A49" s="48"/>
      <c r="B49" s="1266"/>
      <c r="C49" s="1267"/>
      <c r="D49" s="62"/>
      <c r="E49" s="1248" t="s">
        <v>16</v>
      </c>
      <c r="F49" s="1248"/>
      <c r="G49" s="1248"/>
      <c r="H49" s="1248"/>
      <c r="I49" s="1248"/>
      <c r="J49" s="1249"/>
      <c r="K49" s="63">
        <v>55</v>
      </c>
      <c r="L49" s="64">
        <v>55</v>
      </c>
      <c r="M49" s="64">
        <v>51</v>
      </c>
      <c r="N49" s="64">
        <v>39</v>
      </c>
      <c r="O49" s="65" t="s">
        <v>511</v>
      </c>
      <c r="P49" s="48"/>
      <c r="Q49" s="48"/>
      <c r="R49" s="48"/>
      <c r="S49" s="48"/>
      <c r="T49" s="48"/>
      <c r="U49" s="48"/>
    </row>
    <row r="50" spans="1:21" ht="30.75" customHeight="1" x14ac:dyDescent="0.2">
      <c r="A50" s="48"/>
      <c r="B50" s="1266"/>
      <c r="C50" s="1267"/>
      <c r="D50" s="62"/>
      <c r="E50" s="1248" t="s">
        <v>17</v>
      </c>
      <c r="F50" s="1248"/>
      <c r="G50" s="1248"/>
      <c r="H50" s="1248"/>
      <c r="I50" s="1248"/>
      <c r="J50" s="1249"/>
      <c r="K50" s="63">
        <v>13</v>
      </c>
      <c r="L50" s="64">
        <v>12</v>
      </c>
      <c r="M50" s="64">
        <v>11</v>
      </c>
      <c r="N50" s="64">
        <v>10</v>
      </c>
      <c r="O50" s="65">
        <v>8</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511</v>
      </c>
      <c r="L51" s="64" t="s">
        <v>511</v>
      </c>
      <c r="M51" s="64">
        <v>0</v>
      </c>
      <c r="N51" s="64" t="s">
        <v>511</v>
      </c>
      <c r="O51" s="65" t="s">
        <v>511</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2649</v>
      </c>
      <c r="L52" s="64">
        <v>2589</v>
      </c>
      <c r="M52" s="64">
        <v>2524</v>
      </c>
      <c r="N52" s="64">
        <v>2420</v>
      </c>
      <c r="O52" s="65">
        <v>2272</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1474</v>
      </c>
      <c r="L53" s="69">
        <v>1443</v>
      </c>
      <c r="M53" s="69">
        <v>1389</v>
      </c>
      <c r="N53" s="69">
        <v>1329</v>
      </c>
      <c r="O53" s="70">
        <v>1181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2">
      <c r="B57" s="1254" t="s">
        <v>25</v>
      </c>
      <c r="C57" s="1255"/>
      <c r="D57" s="1258" t="s">
        <v>26</v>
      </c>
      <c r="E57" s="1259"/>
      <c r="F57" s="1259"/>
      <c r="G57" s="1259"/>
      <c r="H57" s="1259"/>
      <c r="I57" s="1259"/>
      <c r="J57" s="1260"/>
      <c r="K57" s="82"/>
      <c r="L57" s="83"/>
      <c r="M57" s="83"/>
      <c r="N57" s="83"/>
      <c r="O57" s="84"/>
    </row>
    <row r="58" spans="1:21" ht="31.5" customHeight="1" thickBot="1" x14ac:dyDescent="0.25">
      <c r="B58" s="1256"/>
      <c r="C58" s="1257"/>
      <c r="D58" s="1261" t="s">
        <v>27</v>
      </c>
      <c r="E58" s="1262"/>
      <c r="F58" s="1262"/>
      <c r="G58" s="1262"/>
      <c r="H58" s="1262"/>
      <c r="I58" s="1262"/>
      <c r="J58" s="1263"/>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Wi+2knvsEFSnhhx6oZ3p9Dti0A/1I1Xnl35IOYmQvih0/KZILnFHCLdItnMXMZOJKF/+7TMQSlMy0ZO5s9d1g==" saltValue="0povkPPIgRo6RfGJuTeY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552</v>
      </c>
      <c r="J40" s="99" t="s">
        <v>553</v>
      </c>
      <c r="K40" s="99" t="s">
        <v>554</v>
      </c>
      <c r="L40" s="99" t="s">
        <v>555</v>
      </c>
      <c r="M40" s="100" t="s">
        <v>556</v>
      </c>
    </row>
    <row r="41" spans="2:13" ht="27.75" customHeight="1" x14ac:dyDescent="0.2">
      <c r="B41" s="1284" t="s">
        <v>30</v>
      </c>
      <c r="C41" s="1285"/>
      <c r="D41" s="101"/>
      <c r="E41" s="1286" t="s">
        <v>31</v>
      </c>
      <c r="F41" s="1286"/>
      <c r="G41" s="1286"/>
      <c r="H41" s="1287"/>
      <c r="I41" s="102">
        <v>30401</v>
      </c>
      <c r="J41" s="103">
        <v>29540</v>
      </c>
      <c r="K41" s="103">
        <v>28878</v>
      </c>
      <c r="L41" s="103">
        <v>27892</v>
      </c>
      <c r="M41" s="104">
        <v>27394</v>
      </c>
    </row>
    <row r="42" spans="2:13" ht="27.75" customHeight="1" x14ac:dyDescent="0.2">
      <c r="B42" s="1274"/>
      <c r="C42" s="1275"/>
      <c r="D42" s="105"/>
      <c r="E42" s="1278" t="s">
        <v>32</v>
      </c>
      <c r="F42" s="1278"/>
      <c r="G42" s="1278"/>
      <c r="H42" s="1279"/>
      <c r="I42" s="106">
        <v>72</v>
      </c>
      <c r="J42" s="107">
        <v>64</v>
      </c>
      <c r="K42" s="107">
        <v>61</v>
      </c>
      <c r="L42" s="107">
        <v>52</v>
      </c>
      <c r="M42" s="108">
        <v>45</v>
      </c>
    </row>
    <row r="43" spans="2:13" ht="27.75" customHeight="1" x14ac:dyDescent="0.2">
      <c r="B43" s="1274"/>
      <c r="C43" s="1275"/>
      <c r="D43" s="105"/>
      <c r="E43" s="1278" t="s">
        <v>33</v>
      </c>
      <c r="F43" s="1278"/>
      <c r="G43" s="1278"/>
      <c r="H43" s="1279"/>
      <c r="I43" s="106">
        <v>8377</v>
      </c>
      <c r="J43" s="107">
        <v>8120</v>
      </c>
      <c r="K43" s="107">
        <v>7865</v>
      </c>
      <c r="L43" s="107">
        <v>7873</v>
      </c>
      <c r="M43" s="108">
        <v>7788</v>
      </c>
    </row>
    <row r="44" spans="2:13" ht="27.75" customHeight="1" x14ac:dyDescent="0.2">
      <c r="B44" s="1274"/>
      <c r="C44" s="1275"/>
      <c r="D44" s="105"/>
      <c r="E44" s="1278" t="s">
        <v>34</v>
      </c>
      <c r="F44" s="1278"/>
      <c r="G44" s="1278"/>
      <c r="H44" s="1279"/>
      <c r="I44" s="106">
        <v>143</v>
      </c>
      <c r="J44" s="107">
        <v>89</v>
      </c>
      <c r="K44" s="107">
        <v>39</v>
      </c>
      <c r="L44" s="107" t="s">
        <v>511</v>
      </c>
      <c r="M44" s="108" t="s">
        <v>511</v>
      </c>
    </row>
    <row r="45" spans="2:13" ht="27.75" customHeight="1" x14ac:dyDescent="0.2">
      <c r="B45" s="1274"/>
      <c r="C45" s="1275"/>
      <c r="D45" s="105"/>
      <c r="E45" s="1278" t="s">
        <v>35</v>
      </c>
      <c r="F45" s="1278"/>
      <c r="G45" s="1278"/>
      <c r="H45" s="1279"/>
      <c r="I45" s="106">
        <v>5623</v>
      </c>
      <c r="J45" s="107">
        <v>5382</v>
      </c>
      <c r="K45" s="107">
        <v>5665</v>
      </c>
      <c r="L45" s="107">
        <v>5561</v>
      </c>
      <c r="M45" s="108">
        <v>5303</v>
      </c>
    </row>
    <row r="46" spans="2:13" ht="27.75" customHeight="1" x14ac:dyDescent="0.2">
      <c r="B46" s="1274"/>
      <c r="C46" s="1275"/>
      <c r="D46" s="109"/>
      <c r="E46" s="1278" t="s">
        <v>36</v>
      </c>
      <c r="F46" s="1278"/>
      <c r="G46" s="1278"/>
      <c r="H46" s="1279"/>
      <c r="I46" s="106" t="s">
        <v>511</v>
      </c>
      <c r="J46" s="107" t="s">
        <v>511</v>
      </c>
      <c r="K46" s="107">
        <v>4</v>
      </c>
      <c r="L46" s="107">
        <v>4</v>
      </c>
      <c r="M46" s="108">
        <v>4</v>
      </c>
    </row>
    <row r="47" spans="2:13" ht="27.75" customHeight="1" x14ac:dyDescent="0.2">
      <c r="B47" s="1274"/>
      <c r="C47" s="1275"/>
      <c r="D47" s="110"/>
      <c r="E47" s="1288" t="s">
        <v>37</v>
      </c>
      <c r="F47" s="1289"/>
      <c r="G47" s="1289"/>
      <c r="H47" s="1290"/>
      <c r="I47" s="106" t="s">
        <v>511</v>
      </c>
      <c r="J47" s="107" t="s">
        <v>511</v>
      </c>
      <c r="K47" s="107" t="s">
        <v>511</v>
      </c>
      <c r="L47" s="107" t="s">
        <v>511</v>
      </c>
      <c r="M47" s="108" t="s">
        <v>511</v>
      </c>
    </row>
    <row r="48" spans="2:13" ht="27.75" customHeight="1" x14ac:dyDescent="0.2">
      <c r="B48" s="1274"/>
      <c r="C48" s="1275"/>
      <c r="D48" s="105"/>
      <c r="E48" s="1278" t="s">
        <v>38</v>
      </c>
      <c r="F48" s="1278"/>
      <c r="G48" s="1278"/>
      <c r="H48" s="1279"/>
      <c r="I48" s="106" t="s">
        <v>511</v>
      </c>
      <c r="J48" s="107" t="s">
        <v>511</v>
      </c>
      <c r="K48" s="107" t="s">
        <v>511</v>
      </c>
      <c r="L48" s="107" t="s">
        <v>511</v>
      </c>
      <c r="M48" s="108" t="s">
        <v>511</v>
      </c>
    </row>
    <row r="49" spans="2:13" ht="27.75" customHeight="1" x14ac:dyDescent="0.2">
      <c r="B49" s="1276"/>
      <c r="C49" s="1277"/>
      <c r="D49" s="105"/>
      <c r="E49" s="1278" t="s">
        <v>39</v>
      </c>
      <c r="F49" s="1278"/>
      <c r="G49" s="1278"/>
      <c r="H49" s="1279"/>
      <c r="I49" s="106" t="s">
        <v>511</v>
      </c>
      <c r="J49" s="107" t="s">
        <v>511</v>
      </c>
      <c r="K49" s="107" t="s">
        <v>511</v>
      </c>
      <c r="L49" s="107" t="s">
        <v>511</v>
      </c>
      <c r="M49" s="108" t="s">
        <v>511</v>
      </c>
    </row>
    <row r="50" spans="2:13" ht="27.75" customHeight="1" x14ac:dyDescent="0.2">
      <c r="B50" s="1272" t="s">
        <v>40</v>
      </c>
      <c r="C50" s="1273"/>
      <c r="D50" s="111"/>
      <c r="E50" s="1278" t="s">
        <v>41</v>
      </c>
      <c r="F50" s="1278"/>
      <c r="G50" s="1278"/>
      <c r="H50" s="1279"/>
      <c r="I50" s="106">
        <v>5051</v>
      </c>
      <c r="J50" s="107">
        <v>5942</v>
      </c>
      <c r="K50" s="107">
        <v>5903</v>
      </c>
      <c r="L50" s="107">
        <v>6181</v>
      </c>
      <c r="M50" s="108">
        <v>6351</v>
      </c>
    </row>
    <row r="51" spans="2:13" ht="27.75" customHeight="1" x14ac:dyDescent="0.2">
      <c r="B51" s="1274"/>
      <c r="C51" s="1275"/>
      <c r="D51" s="105"/>
      <c r="E51" s="1278" t="s">
        <v>42</v>
      </c>
      <c r="F51" s="1278"/>
      <c r="G51" s="1278"/>
      <c r="H51" s="1279"/>
      <c r="I51" s="106">
        <v>1252</v>
      </c>
      <c r="J51" s="107">
        <v>1071</v>
      </c>
      <c r="K51" s="107">
        <v>965</v>
      </c>
      <c r="L51" s="107">
        <v>805</v>
      </c>
      <c r="M51" s="108">
        <v>769</v>
      </c>
    </row>
    <row r="52" spans="2:13" ht="27.75" customHeight="1" x14ac:dyDescent="0.2">
      <c r="B52" s="1276"/>
      <c r="C52" s="1277"/>
      <c r="D52" s="105"/>
      <c r="E52" s="1278" t="s">
        <v>43</v>
      </c>
      <c r="F52" s="1278"/>
      <c r="G52" s="1278"/>
      <c r="H52" s="1279"/>
      <c r="I52" s="106">
        <v>24484</v>
      </c>
      <c r="J52" s="107">
        <v>23704</v>
      </c>
      <c r="K52" s="107">
        <v>23621</v>
      </c>
      <c r="L52" s="107">
        <v>22916</v>
      </c>
      <c r="M52" s="108">
        <v>22815</v>
      </c>
    </row>
    <row r="53" spans="2:13" ht="27.75" customHeight="1" thickBot="1" x14ac:dyDescent="0.25">
      <c r="B53" s="1280" t="s">
        <v>44</v>
      </c>
      <c r="C53" s="1281"/>
      <c r="D53" s="112"/>
      <c r="E53" s="1282" t="s">
        <v>45</v>
      </c>
      <c r="F53" s="1282"/>
      <c r="G53" s="1282"/>
      <c r="H53" s="1283"/>
      <c r="I53" s="113">
        <v>13829</v>
      </c>
      <c r="J53" s="114">
        <v>12478</v>
      </c>
      <c r="K53" s="114">
        <v>12024</v>
      </c>
      <c r="L53" s="114">
        <v>11481</v>
      </c>
      <c r="M53" s="115">
        <v>10599</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BLZyOVN0MxUwxeTg4CDQJkHBJuvP69zI6bNuYL1TD+cP2JiCcRaoLYbe6835mvHYMq7uoUOVK7xRzR0JO+zzw==" saltValue="qo9vJEWfGspNGU3VpfEA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election activeCell="C63" sqref="C63:E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554</v>
      </c>
      <c r="G54" s="124" t="s">
        <v>555</v>
      </c>
      <c r="H54" s="125" t="s">
        <v>556</v>
      </c>
    </row>
    <row r="55" spans="2:8" ht="52.5" customHeight="1" x14ac:dyDescent="0.2">
      <c r="B55" s="126"/>
      <c r="C55" s="1299" t="s">
        <v>48</v>
      </c>
      <c r="D55" s="1299"/>
      <c r="E55" s="1300"/>
      <c r="F55" s="127">
        <v>2460</v>
      </c>
      <c r="G55" s="127">
        <v>2612</v>
      </c>
      <c r="H55" s="128">
        <v>2591</v>
      </c>
    </row>
    <row r="56" spans="2:8" ht="52.5" customHeight="1" x14ac:dyDescent="0.2">
      <c r="B56" s="129"/>
      <c r="C56" s="1301" t="s">
        <v>49</v>
      </c>
      <c r="D56" s="1301"/>
      <c r="E56" s="1302"/>
      <c r="F56" s="130">
        <v>103</v>
      </c>
      <c r="G56" s="130">
        <v>105</v>
      </c>
      <c r="H56" s="131">
        <v>105</v>
      </c>
    </row>
    <row r="57" spans="2:8" ht="53.25" customHeight="1" x14ac:dyDescent="0.2">
      <c r="B57" s="129"/>
      <c r="C57" s="1303" t="s">
        <v>50</v>
      </c>
      <c r="D57" s="1303"/>
      <c r="E57" s="1304"/>
      <c r="F57" s="132">
        <v>2544</v>
      </c>
      <c r="G57" s="132">
        <v>2504</v>
      </c>
      <c r="H57" s="133">
        <v>2454</v>
      </c>
    </row>
    <row r="58" spans="2:8" ht="45.75" customHeight="1" x14ac:dyDescent="0.2">
      <c r="B58" s="134"/>
      <c r="C58" s="1291" t="s">
        <v>574</v>
      </c>
      <c r="D58" s="1292"/>
      <c r="E58" s="1293"/>
      <c r="F58" s="135">
        <v>1091</v>
      </c>
      <c r="G58" s="135">
        <v>1192</v>
      </c>
      <c r="H58" s="136">
        <v>1194</v>
      </c>
    </row>
    <row r="59" spans="2:8" ht="45.75" customHeight="1" x14ac:dyDescent="0.2">
      <c r="B59" s="134"/>
      <c r="C59" s="1291" t="s">
        <v>575</v>
      </c>
      <c r="D59" s="1292"/>
      <c r="E59" s="1293"/>
      <c r="F59" s="135">
        <v>583</v>
      </c>
      <c r="G59" s="135">
        <v>587</v>
      </c>
      <c r="H59" s="136">
        <v>589</v>
      </c>
    </row>
    <row r="60" spans="2:8" ht="45.75" customHeight="1" x14ac:dyDescent="0.2">
      <c r="B60" s="134"/>
      <c r="C60" s="1291" t="s">
        <v>576</v>
      </c>
      <c r="D60" s="1292"/>
      <c r="E60" s="1293"/>
      <c r="F60" s="135">
        <v>156</v>
      </c>
      <c r="G60" s="135">
        <v>157</v>
      </c>
      <c r="H60" s="136">
        <v>158</v>
      </c>
    </row>
    <row r="61" spans="2:8" ht="45.75" customHeight="1" x14ac:dyDescent="0.2">
      <c r="B61" s="134"/>
      <c r="C61" s="1291" t="s">
        <v>577</v>
      </c>
      <c r="D61" s="1292"/>
      <c r="E61" s="1293"/>
      <c r="F61" s="135">
        <v>316</v>
      </c>
      <c r="G61" s="135">
        <v>188</v>
      </c>
      <c r="H61" s="136">
        <v>119</v>
      </c>
    </row>
    <row r="62" spans="2:8" ht="45.75" customHeight="1" thickBot="1" x14ac:dyDescent="0.25">
      <c r="B62" s="137"/>
      <c r="C62" s="1294" t="s">
        <v>578</v>
      </c>
      <c r="D62" s="1295"/>
      <c r="E62" s="1296"/>
      <c r="F62" s="138">
        <v>81</v>
      </c>
      <c r="G62" s="138">
        <v>81</v>
      </c>
      <c r="H62" s="139">
        <v>81</v>
      </c>
    </row>
    <row r="63" spans="2:8" ht="52.5" customHeight="1" thickBot="1" x14ac:dyDescent="0.25">
      <c r="B63" s="140"/>
      <c r="C63" s="1297" t="s">
        <v>51</v>
      </c>
      <c r="D63" s="1297"/>
      <c r="E63" s="1298"/>
      <c r="F63" s="141">
        <v>5107</v>
      </c>
      <c r="G63" s="141">
        <v>5221</v>
      </c>
      <c r="H63" s="142">
        <v>5150</v>
      </c>
    </row>
    <row r="64" spans="2:8" ht="15" customHeight="1" x14ac:dyDescent="0.2"/>
    <row r="65" ht="0" hidden="1" customHeight="1" x14ac:dyDescent="0.2"/>
    <row r="66" ht="0" hidden="1" customHeight="1" x14ac:dyDescent="0.2"/>
  </sheetData>
  <sheetProtection algorithmName="SHA-512" hashValue="bv/704qShGUb2bATkVgOgM818tIynwlz65yJgOUQjzW13UsT7o4ktQhUBgZ4/biH4eZG6NmjxhorJBnkpfN6OQ==" saltValue="LdTuy9wl/cRCnVkc9Kdy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91BE2-BCCF-4EAC-A8FB-6D736951C3C9}">
  <sheetPr>
    <pageSetUpPr fitToPage="1"/>
  </sheetPr>
  <dimension ref="A1:WZM191"/>
  <sheetViews>
    <sheetView showGridLines="0" zoomScale="55" zoomScaleNormal="55" zoomScaleSheetLayoutView="55" workbookViewId="0">
      <selection activeCell="AN43" sqref="AN43:DC47"/>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603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595</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552</v>
      </c>
      <c r="BQ50" s="1318"/>
      <c r="BR50" s="1318"/>
      <c r="BS50" s="1318"/>
      <c r="BT50" s="1318"/>
      <c r="BU50" s="1318"/>
      <c r="BV50" s="1318"/>
      <c r="BW50" s="1318"/>
      <c r="BX50" s="1318" t="s">
        <v>553</v>
      </c>
      <c r="BY50" s="1318"/>
      <c r="BZ50" s="1318"/>
      <c r="CA50" s="1318"/>
      <c r="CB50" s="1318"/>
      <c r="CC50" s="1318"/>
      <c r="CD50" s="1318"/>
      <c r="CE50" s="1318"/>
      <c r="CF50" s="1318" t="s">
        <v>554</v>
      </c>
      <c r="CG50" s="1318"/>
      <c r="CH50" s="1318"/>
      <c r="CI50" s="1318"/>
      <c r="CJ50" s="1318"/>
      <c r="CK50" s="1318"/>
      <c r="CL50" s="1318"/>
      <c r="CM50" s="1318"/>
      <c r="CN50" s="1318" t="s">
        <v>555</v>
      </c>
      <c r="CO50" s="1318"/>
      <c r="CP50" s="1318"/>
      <c r="CQ50" s="1318"/>
      <c r="CR50" s="1318"/>
      <c r="CS50" s="1318"/>
      <c r="CT50" s="1318"/>
      <c r="CU50" s="1318"/>
      <c r="CV50" s="1318" t="s">
        <v>556</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596</v>
      </c>
      <c r="AO51" s="1321"/>
      <c r="AP51" s="1321"/>
      <c r="AQ51" s="1321"/>
      <c r="AR51" s="1321"/>
      <c r="AS51" s="1321"/>
      <c r="AT51" s="1321"/>
      <c r="AU51" s="1321"/>
      <c r="AV51" s="1321"/>
      <c r="AW51" s="1321"/>
      <c r="AX51" s="1321"/>
      <c r="AY51" s="1321"/>
      <c r="AZ51" s="1321"/>
      <c r="BA51" s="1321"/>
      <c r="BB51" s="1321" t="s">
        <v>597</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89.5</v>
      </c>
      <c r="CG51" s="1319"/>
      <c r="CH51" s="1319"/>
      <c r="CI51" s="1319"/>
      <c r="CJ51" s="1319"/>
      <c r="CK51" s="1319"/>
      <c r="CL51" s="1319"/>
      <c r="CM51" s="1319"/>
      <c r="CN51" s="1319">
        <v>87.7</v>
      </c>
      <c r="CO51" s="1319"/>
      <c r="CP51" s="1319"/>
      <c r="CQ51" s="1319"/>
      <c r="CR51" s="1319"/>
      <c r="CS51" s="1319"/>
      <c r="CT51" s="1319"/>
      <c r="CU51" s="1319"/>
      <c r="CV51" s="1319">
        <v>82.3</v>
      </c>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598</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54.5</v>
      </c>
      <c r="CG53" s="1319"/>
      <c r="CH53" s="1319"/>
      <c r="CI53" s="1319"/>
      <c r="CJ53" s="1319"/>
      <c r="CK53" s="1319"/>
      <c r="CL53" s="1319"/>
      <c r="CM53" s="1319"/>
      <c r="CN53" s="1319">
        <v>56</v>
      </c>
      <c r="CO53" s="1319"/>
      <c r="CP53" s="1319"/>
      <c r="CQ53" s="1319"/>
      <c r="CR53" s="1319"/>
      <c r="CS53" s="1319"/>
      <c r="CT53" s="1319"/>
      <c r="CU53" s="1319"/>
      <c r="CV53" s="1319">
        <v>57.8</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599</v>
      </c>
      <c r="AO55" s="1318"/>
      <c r="AP55" s="1318"/>
      <c r="AQ55" s="1318"/>
      <c r="AR55" s="1318"/>
      <c r="AS55" s="1318"/>
      <c r="AT55" s="1318"/>
      <c r="AU55" s="1318"/>
      <c r="AV55" s="1318"/>
      <c r="AW55" s="1318"/>
      <c r="AX55" s="1318"/>
      <c r="AY55" s="1318"/>
      <c r="AZ55" s="1318"/>
      <c r="BA55" s="1318"/>
      <c r="BB55" s="1321" t="s">
        <v>597</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32.5</v>
      </c>
      <c r="CG55" s="1319"/>
      <c r="CH55" s="1319"/>
      <c r="CI55" s="1319"/>
      <c r="CJ55" s="1319"/>
      <c r="CK55" s="1319"/>
      <c r="CL55" s="1319"/>
      <c r="CM55" s="1319"/>
      <c r="CN55" s="1319">
        <v>30.2</v>
      </c>
      <c r="CO55" s="1319"/>
      <c r="CP55" s="1319"/>
      <c r="CQ55" s="1319"/>
      <c r="CR55" s="1319"/>
      <c r="CS55" s="1319"/>
      <c r="CT55" s="1319"/>
      <c r="CU55" s="1319"/>
      <c r="CV55" s="1319">
        <v>25.4</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598</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57</v>
      </c>
      <c r="CG57" s="1319"/>
      <c r="CH57" s="1319"/>
      <c r="CI57" s="1319"/>
      <c r="CJ57" s="1319"/>
      <c r="CK57" s="1319"/>
      <c r="CL57" s="1319"/>
      <c r="CM57" s="1319"/>
      <c r="CN57" s="1319">
        <v>58.9</v>
      </c>
      <c r="CO57" s="1319"/>
      <c r="CP57" s="1319"/>
      <c r="CQ57" s="1319"/>
      <c r="CR57" s="1319"/>
      <c r="CS57" s="1319"/>
      <c r="CT57" s="1319"/>
      <c r="CU57" s="1319"/>
      <c r="CV57" s="1319">
        <v>60.2</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600</v>
      </c>
    </row>
    <row r="64" spans="1:109" ht="13.2" x14ac:dyDescent="0.2">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601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595</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552</v>
      </c>
      <c r="BQ72" s="1318"/>
      <c r="BR72" s="1318"/>
      <c r="BS72" s="1318"/>
      <c r="BT72" s="1318"/>
      <c r="BU72" s="1318"/>
      <c r="BV72" s="1318"/>
      <c r="BW72" s="1318"/>
      <c r="BX72" s="1318" t="s">
        <v>553</v>
      </c>
      <c r="BY72" s="1318"/>
      <c r="BZ72" s="1318"/>
      <c r="CA72" s="1318"/>
      <c r="CB72" s="1318"/>
      <c r="CC72" s="1318"/>
      <c r="CD72" s="1318"/>
      <c r="CE72" s="1318"/>
      <c r="CF72" s="1318" t="s">
        <v>554</v>
      </c>
      <c r="CG72" s="1318"/>
      <c r="CH72" s="1318"/>
      <c r="CI72" s="1318"/>
      <c r="CJ72" s="1318"/>
      <c r="CK72" s="1318"/>
      <c r="CL72" s="1318"/>
      <c r="CM72" s="1318"/>
      <c r="CN72" s="1318" t="s">
        <v>555</v>
      </c>
      <c r="CO72" s="1318"/>
      <c r="CP72" s="1318"/>
      <c r="CQ72" s="1318"/>
      <c r="CR72" s="1318"/>
      <c r="CS72" s="1318"/>
      <c r="CT72" s="1318"/>
      <c r="CU72" s="1318"/>
      <c r="CV72" s="1318" t="s">
        <v>556</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596</v>
      </c>
      <c r="AO73" s="1321"/>
      <c r="AP73" s="1321"/>
      <c r="AQ73" s="1321"/>
      <c r="AR73" s="1321"/>
      <c r="AS73" s="1321"/>
      <c r="AT73" s="1321"/>
      <c r="AU73" s="1321"/>
      <c r="AV73" s="1321"/>
      <c r="AW73" s="1321"/>
      <c r="AX73" s="1321"/>
      <c r="AY73" s="1321"/>
      <c r="AZ73" s="1321"/>
      <c r="BA73" s="1321"/>
      <c r="BB73" s="1321" t="s">
        <v>597</v>
      </c>
      <c r="BC73" s="1321"/>
      <c r="BD73" s="1321"/>
      <c r="BE73" s="1321"/>
      <c r="BF73" s="1321"/>
      <c r="BG73" s="1321"/>
      <c r="BH73" s="1321"/>
      <c r="BI73" s="1321"/>
      <c r="BJ73" s="1321"/>
      <c r="BK73" s="1321"/>
      <c r="BL73" s="1321"/>
      <c r="BM73" s="1321"/>
      <c r="BN73" s="1321"/>
      <c r="BO73" s="1321"/>
      <c r="BP73" s="1319">
        <v>104.4</v>
      </c>
      <c r="BQ73" s="1319"/>
      <c r="BR73" s="1319"/>
      <c r="BS73" s="1319"/>
      <c r="BT73" s="1319"/>
      <c r="BU73" s="1319"/>
      <c r="BV73" s="1319"/>
      <c r="BW73" s="1319"/>
      <c r="BX73" s="1319">
        <v>92.1</v>
      </c>
      <c r="BY73" s="1319"/>
      <c r="BZ73" s="1319"/>
      <c r="CA73" s="1319"/>
      <c r="CB73" s="1319"/>
      <c r="CC73" s="1319"/>
      <c r="CD73" s="1319"/>
      <c r="CE73" s="1319"/>
      <c r="CF73" s="1319">
        <v>89.5</v>
      </c>
      <c r="CG73" s="1319"/>
      <c r="CH73" s="1319"/>
      <c r="CI73" s="1319"/>
      <c r="CJ73" s="1319"/>
      <c r="CK73" s="1319"/>
      <c r="CL73" s="1319"/>
      <c r="CM73" s="1319"/>
      <c r="CN73" s="1319">
        <v>87.7</v>
      </c>
      <c r="CO73" s="1319"/>
      <c r="CP73" s="1319"/>
      <c r="CQ73" s="1319"/>
      <c r="CR73" s="1319"/>
      <c r="CS73" s="1319"/>
      <c r="CT73" s="1319"/>
      <c r="CU73" s="1319"/>
      <c r="CV73" s="1319">
        <v>82.3</v>
      </c>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602</v>
      </c>
      <c r="BC75" s="1321"/>
      <c r="BD75" s="1321"/>
      <c r="BE75" s="1321"/>
      <c r="BF75" s="1321"/>
      <c r="BG75" s="1321"/>
      <c r="BH75" s="1321"/>
      <c r="BI75" s="1321"/>
      <c r="BJ75" s="1321"/>
      <c r="BK75" s="1321"/>
      <c r="BL75" s="1321"/>
      <c r="BM75" s="1321"/>
      <c r="BN75" s="1321"/>
      <c r="BO75" s="1321"/>
      <c r="BP75" s="1319">
        <v>11.9</v>
      </c>
      <c r="BQ75" s="1319"/>
      <c r="BR75" s="1319"/>
      <c r="BS75" s="1319"/>
      <c r="BT75" s="1319"/>
      <c r="BU75" s="1319"/>
      <c r="BV75" s="1319"/>
      <c r="BW75" s="1319"/>
      <c r="BX75" s="1319">
        <v>11.2</v>
      </c>
      <c r="BY75" s="1319"/>
      <c r="BZ75" s="1319"/>
      <c r="CA75" s="1319"/>
      <c r="CB75" s="1319"/>
      <c r="CC75" s="1319"/>
      <c r="CD75" s="1319"/>
      <c r="CE75" s="1319"/>
      <c r="CF75" s="1319">
        <v>10.7</v>
      </c>
      <c r="CG75" s="1319"/>
      <c r="CH75" s="1319"/>
      <c r="CI75" s="1319"/>
      <c r="CJ75" s="1319"/>
      <c r="CK75" s="1319"/>
      <c r="CL75" s="1319"/>
      <c r="CM75" s="1319"/>
      <c r="CN75" s="1319">
        <v>10.3</v>
      </c>
      <c r="CO75" s="1319"/>
      <c r="CP75" s="1319"/>
      <c r="CQ75" s="1319"/>
      <c r="CR75" s="1319"/>
      <c r="CS75" s="1319"/>
      <c r="CT75" s="1319"/>
      <c r="CU75" s="1319"/>
      <c r="CV75" s="1319">
        <v>9.8000000000000007</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599</v>
      </c>
      <c r="AO77" s="1318"/>
      <c r="AP77" s="1318"/>
      <c r="AQ77" s="1318"/>
      <c r="AR77" s="1318"/>
      <c r="AS77" s="1318"/>
      <c r="AT77" s="1318"/>
      <c r="AU77" s="1318"/>
      <c r="AV77" s="1318"/>
      <c r="AW77" s="1318"/>
      <c r="AX77" s="1318"/>
      <c r="AY77" s="1318"/>
      <c r="AZ77" s="1318"/>
      <c r="BA77" s="1318"/>
      <c r="BB77" s="1321" t="s">
        <v>597</v>
      </c>
      <c r="BC77" s="1321"/>
      <c r="BD77" s="1321"/>
      <c r="BE77" s="1321"/>
      <c r="BF77" s="1321"/>
      <c r="BG77" s="1321"/>
      <c r="BH77" s="1321"/>
      <c r="BI77" s="1321"/>
      <c r="BJ77" s="1321"/>
      <c r="BK77" s="1321"/>
      <c r="BL77" s="1321"/>
      <c r="BM77" s="1321"/>
      <c r="BN77" s="1321"/>
      <c r="BO77" s="1321"/>
      <c r="BP77" s="1319">
        <v>45.9</v>
      </c>
      <c r="BQ77" s="1319"/>
      <c r="BR77" s="1319"/>
      <c r="BS77" s="1319"/>
      <c r="BT77" s="1319"/>
      <c r="BU77" s="1319"/>
      <c r="BV77" s="1319"/>
      <c r="BW77" s="1319"/>
      <c r="BX77" s="1319">
        <v>39</v>
      </c>
      <c r="BY77" s="1319"/>
      <c r="BZ77" s="1319"/>
      <c r="CA77" s="1319"/>
      <c r="CB77" s="1319"/>
      <c r="CC77" s="1319"/>
      <c r="CD77" s="1319"/>
      <c r="CE77" s="1319"/>
      <c r="CF77" s="1319">
        <v>32.5</v>
      </c>
      <c r="CG77" s="1319"/>
      <c r="CH77" s="1319"/>
      <c r="CI77" s="1319"/>
      <c r="CJ77" s="1319"/>
      <c r="CK77" s="1319"/>
      <c r="CL77" s="1319"/>
      <c r="CM77" s="1319"/>
      <c r="CN77" s="1319">
        <v>30.2</v>
      </c>
      <c r="CO77" s="1319"/>
      <c r="CP77" s="1319"/>
      <c r="CQ77" s="1319"/>
      <c r="CR77" s="1319"/>
      <c r="CS77" s="1319"/>
      <c r="CT77" s="1319"/>
      <c r="CU77" s="1319"/>
      <c r="CV77" s="1319">
        <v>25.4</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602</v>
      </c>
      <c r="BC79" s="1321"/>
      <c r="BD79" s="1321"/>
      <c r="BE79" s="1321"/>
      <c r="BF79" s="1321"/>
      <c r="BG79" s="1321"/>
      <c r="BH79" s="1321"/>
      <c r="BI79" s="1321"/>
      <c r="BJ79" s="1321"/>
      <c r="BK79" s="1321"/>
      <c r="BL79" s="1321"/>
      <c r="BM79" s="1321"/>
      <c r="BN79" s="1321"/>
      <c r="BO79" s="1321"/>
      <c r="BP79" s="1319">
        <v>8.8000000000000007</v>
      </c>
      <c r="BQ79" s="1319"/>
      <c r="BR79" s="1319"/>
      <c r="BS79" s="1319"/>
      <c r="BT79" s="1319"/>
      <c r="BU79" s="1319"/>
      <c r="BV79" s="1319"/>
      <c r="BW79" s="1319"/>
      <c r="BX79" s="1319">
        <v>9</v>
      </c>
      <c r="BY79" s="1319"/>
      <c r="BZ79" s="1319"/>
      <c r="CA79" s="1319"/>
      <c r="CB79" s="1319"/>
      <c r="CC79" s="1319"/>
      <c r="CD79" s="1319"/>
      <c r="CE79" s="1319"/>
      <c r="CF79" s="1319">
        <v>8.1999999999999993</v>
      </c>
      <c r="CG79" s="1319"/>
      <c r="CH79" s="1319"/>
      <c r="CI79" s="1319"/>
      <c r="CJ79" s="1319"/>
      <c r="CK79" s="1319"/>
      <c r="CL79" s="1319"/>
      <c r="CM79" s="1319"/>
      <c r="CN79" s="1319">
        <v>8</v>
      </c>
      <c r="CO79" s="1319"/>
      <c r="CP79" s="1319"/>
      <c r="CQ79" s="1319"/>
      <c r="CR79" s="1319"/>
      <c r="CS79" s="1319"/>
      <c r="CT79" s="1319"/>
      <c r="CU79" s="1319"/>
      <c r="CV79" s="1319">
        <v>7.8</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Dcgl6m/Ykuc7xvKHf2p5VARqnj5gwZkGiRHjuynndrPMX/pPs5Fn0qkIQScPHRNb+2lGjJKu9ePLhkfywqkq0A==" saltValue="nd5zzNGSMd65KXvEk7Wxn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969BA-46A1-4CC9-B7C9-F4965747F141}">
  <sheetPr>
    <pageSetUpPr fitToPage="1"/>
  </sheetPr>
  <dimension ref="A1:DR135"/>
  <sheetViews>
    <sheetView showGridLines="0" topLeftCell="A91" zoomScale="70" zoomScaleNormal="70" zoomScaleSheetLayoutView="70" workbookViewId="0">
      <selection activeCell="C113" sqref="C113"/>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0zcnVudEW3Dyzoq3m82o2c+KZJNFfOacLCALt8CVXwsRFMrsgn/ItlISHTKtgz83c1wyOwp2raQYvgbnBHSQsQ==" saltValue="5P5kaI6H0zBHN0D59iU5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17D70-9571-4DD0-8A88-A8C33DF63E7C}">
  <sheetPr>
    <pageSetUpPr fitToPage="1"/>
  </sheetPr>
  <dimension ref="A1:DR135"/>
  <sheetViews>
    <sheetView showGridLines="0" topLeftCell="A91" zoomScale="70" zoomScaleNormal="70" zoomScaleSheetLayoutView="55" workbookViewId="0">
      <selection activeCell="B116" sqref="B116"/>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mYfedvYCE5yfBEeoIKM0/xmk+PW4FXp2VivbEBi/J01t1YdgWJLcXhrvF4GXaeGft30fkllITi7FOPskOKm4g==" saltValue="CkVK9QgWggHPBdxK8Hr4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549</v>
      </c>
      <c r="G2" s="156"/>
      <c r="H2" s="157"/>
    </row>
    <row r="3" spans="1:8" x14ac:dyDescent="0.2">
      <c r="A3" s="153" t="s">
        <v>542</v>
      </c>
      <c r="B3" s="158"/>
      <c r="C3" s="159"/>
      <c r="D3" s="160">
        <v>63390</v>
      </c>
      <c r="E3" s="161"/>
      <c r="F3" s="162">
        <v>66255</v>
      </c>
      <c r="G3" s="163"/>
      <c r="H3" s="164"/>
    </row>
    <row r="4" spans="1:8" x14ac:dyDescent="0.2">
      <c r="A4" s="165"/>
      <c r="B4" s="166"/>
      <c r="C4" s="167"/>
      <c r="D4" s="168">
        <v>22746</v>
      </c>
      <c r="E4" s="169"/>
      <c r="F4" s="170">
        <v>31822</v>
      </c>
      <c r="G4" s="171"/>
      <c r="H4" s="172"/>
    </row>
    <row r="5" spans="1:8" x14ac:dyDescent="0.2">
      <c r="A5" s="153" t="s">
        <v>544</v>
      </c>
      <c r="B5" s="158"/>
      <c r="C5" s="159"/>
      <c r="D5" s="160">
        <v>52538</v>
      </c>
      <c r="E5" s="161"/>
      <c r="F5" s="162">
        <v>92247</v>
      </c>
      <c r="G5" s="163"/>
      <c r="H5" s="164"/>
    </row>
    <row r="6" spans="1:8" x14ac:dyDescent="0.2">
      <c r="A6" s="165"/>
      <c r="B6" s="166"/>
      <c r="C6" s="167"/>
      <c r="D6" s="168">
        <v>13830</v>
      </c>
      <c r="E6" s="169"/>
      <c r="F6" s="170">
        <v>37204</v>
      </c>
      <c r="G6" s="171"/>
      <c r="H6" s="172"/>
    </row>
    <row r="7" spans="1:8" x14ac:dyDescent="0.2">
      <c r="A7" s="153" t="s">
        <v>545</v>
      </c>
      <c r="B7" s="158"/>
      <c r="C7" s="159"/>
      <c r="D7" s="160">
        <v>66627</v>
      </c>
      <c r="E7" s="161"/>
      <c r="F7" s="162">
        <v>67319</v>
      </c>
      <c r="G7" s="163"/>
      <c r="H7" s="164"/>
    </row>
    <row r="8" spans="1:8" x14ac:dyDescent="0.2">
      <c r="A8" s="165"/>
      <c r="B8" s="166"/>
      <c r="C8" s="167"/>
      <c r="D8" s="168">
        <v>18030</v>
      </c>
      <c r="E8" s="169"/>
      <c r="F8" s="170">
        <v>38101</v>
      </c>
      <c r="G8" s="171"/>
      <c r="H8" s="172"/>
    </row>
    <row r="9" spans="1:8" x14ac:dyDescent="0.2">
      <c r="A9" s="153" t="s">
        <v>546</v>
      </c>
      <c r="B9" s="158"/>
      <c r="C9" s="159"/>
      <c r="D9" s="160">
        <v>38595</v>
      </c>
      <c r="E9" s="161"/>
      <c r="F9" s="162">
        <v>70615</v>
      </c>
      <c r="G9" s="163"/>
      <c r="H9" s="164"/>
    </row>
    <row r="10" spans="1:8" x14ac:dyDescent="0.2">
      <c r="A10" s="165"/>
      <c r="B10" s="166"/>
      <c r="C10" s="167"/>
      <c r="D10" s="168">
        <v>14713</v>
      </c>
      <c r="E10" s="169"/>
      <c r="F10" s="170">
        <v>37382</v>
      </c>
      <c r="G10" s="171"/>
      <c r="H10" s="172"/>
    </row>
    <row r="11" spans="1:8" x14ac:dyDescent="0.2">
      <c r="A11" s="153" t="s">
        <v>547</v>
      </c>
      <c r="B11" s="158"/>
      <c r="C11" s="159"/>
      <c r="D11" s="160">
        <v>38705</v>
      </c>
      <c r="E11" s="161"/>
      <c r="F11" s="162">
        <v>69185</v>
      </c>
      <c r="G11" s="163"/>
      <c r="H11" s="164"/>
    </row>
    <row r="12" spans="1:8" x14ac:dyDescent="0.2">
      <c r="A12" s="165"/>
      <c r="B12" s="166"/>
      <c r="C12" s="173"/>
      <c r="D12" s="168">
        <v>14948</v>
      </c>
      <c r="E12" s="169"/>
      <c r="F12" s="170">
        <v>38519</v>
      </c>
      <c r="G12" s="171"/>
      <c r="H12" s="172"/>
    </row>
    <row r="13" spans="1:8" x14ac:dyDescent="0.2">
      <c r="A13" s="153"/>
      <c r="B13" s="158"/>
      <c r="C13" s="174"/>
      <c r="D13" s="175">
        <v>51971</v>
      </c>
      <c r="E13" s="176"/>
      <c r="F13" s="177">
        <v>73124</v>
      </c>
      <c r="G13" s="178"/>
      <c r="H13" s="164"/>
    </row>
    <row r="14" spans="1:8" x14ac:dyDescent="0.2">
      <c r="A14" s="165"/>
      <c r="B14" s="166"/>
      <c r="C14" s="167"/>
      <c r="D14" s="168">
        <v>16853</v>
      </c>
      <c r="E14" s="169"/>
      <c r="F14" s="170">
        <v>36606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4.6500000000000004</v>
      </c>
      <c r="C19" s="179">
        <f>ROUND(VALUE(SUBSTITUTE(実質収支比率等に係る経年分析!G$48,"▲","-")),2)</f>
        <v>4.82</v>
      </c>
      <c r="D19" s="179">
        <f>ROUND(VALUE(SUBSTITUTE(実質収支比率等に係る経年分析!H$48,"▲","-")),2)</f>
        <v>4.92</v>
      </c>
      <c r="E19" s="179">
        <f>ROUND(VALUE(SUBSTITUTE(実質収支比率等に係る経年分析!I$48,"▲","-")),2)</f>
        <v>5.04</v>
      </c>
      <c r="F19" s="179">
        <f>ROUND(VALUE(SUBSTITUTE(実質収支比率等に係る経年分析!J$48,"▲","-")),2)</f>
        <v>5.0999999999999996</v>
      </c>
    </row>
    <row r="20" spans="1:11" x14ac:dyDescent="0.2">
      <c r="A20" s="179" t="s">
        <v>55</v>
      </c>
      <c r="B20" s="179">
        <f>ROUND(VALUE(SUBSTITUTE(実質収支比率等に係る経年分析!F$47,"▲","-")),2)</f>
        <v>13.67</v>
      </c>
      <c r="C20" s="179">
        <f>ROUND(VALUE(SUBSTITUTE(実質収支比率等に係る経年分析!G$47,"▲","-")),2)</f>
        <v>14.52</v>
      </c>
      <c r="D20" s="179">
        <f>ROUND(VALUE(SUBSTITUTE(実質収支比率等に係る経年分析!H$47,"▲","-")),2)</f>
        <v>15.55</v>
      </c>
      <c r="E20" s="179">
        <f>ROUND(VALUE(SUBSTITUTE(実質収支比率等に係る経年分析!I$47,"▲","-")),2)</f>
        <v>16.98</v>
      </c>
      <c r="F20" s="179">
        <f>ROUND(VALUE(SUBSTITUTE(実質収支比率等に係る経年分析!J$47,"▲","-")),2)</f>
        <v>17.239999999999998</v>
      </c>
    </row>
    <row r="21" spans="1:11" x14ac:dyDescent="0.2">
      <c r="A21" s="179" t="s">
        <v>56</v>
      </c>
      <c r="B21" s="179">
        <f>IF(ISNUMBER(VALUE(SUBSTITUTE(実質収支比率等に係る経年分析!F$49,"▲","-"))),ROUND(VALUE(SUBSTITUTE(実質収支比率等に係る経年分析!F$49,"▲","-")),2),NA())</f>
        <v>-0.08</v>
      </c>
      <c r="C21" s="179">
        <f>IF(ISNUMBER(VALUE(SUBSTITUTE(実質収支比率等に係る経年分析!G$49,"▲","-"))),ROUND(VALUE(SUBSTITUTE(実質収支比率等に係る経年分析!G$49,"▲","-")),2),NA())</f>
        <v>1.3</v>
      </c>
      <c r="D21" s="179">
        <f>IF(ISNUMBER(VALUE(SUBSTITUTE(実質収支比率等に係る経年分析!H$49,"▲","-"))),ROUND(VALUE(SUBSTITUTE(実質収支比率等に係る経年分析!H$49,"▲","-")),2),NA())</f>
        <v>0.92</v>
      </c>
      <c r="E21" s="179">
        <f>IF(ISNUMBER(VALUE(SUBSTITUTE(実質収支比率等に係る経年分析!I$49,"▲","-"))),ROUND(VALUE(SUBSTITUTE(実質収支比率等に係る経年分析!I$49,"▲","-")),2),NA())</f>
        <v>0.96</v>
      </c>
      <c r="F21" s="179">
        <f>IF(ISNUMBER(VALUE(SUBSTITUTE(実質収支比率等に係る経年分析!J$49,"▲","-"))),ROUND(VALUE(SUBSTITUTE(実質収支比率等に係る経年分析!J$49,"▲","-")),2),NA())</f>
        <v>-0.2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日南市公設合併処理浄化槽特別会計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0.27</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7.0000000000000007E-2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2">
      <c r="A30" s="180" t="str">
        <f>IF(連結実質赤字比率に係る赤字・黒字の構成分析!C$40="",NA(),連結実質赤字比率に係る赤字・黒字の構成分析!C$40)</f>
        <v>日南市特定環境保全公共下水道事業会計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0.35</v>
      </c>
    </row>
    <row r="31" spans="1:11" x14ac:dyDescent="0.2">
      <c r="A31" s="180" t="str">
        <f>IF(連結実質赤字比率に係る赤字・黒字の構成分析!C$39="",NA(),連結実質赤字比率に係る赤字・黒字の構成分析!C$39)</f>
        <v>日南市病院事業会計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1.58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1.74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1.86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1.54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1.36</v>
      </c>
    </row>
    <row r="32" spans="1:11" x14ac:dyDescent="0.2">
      <c r="A32" s="180" t="str">
        <f>IF(連結実質赤字比率に係る赤字・黒字の構成分析!C$38="",NA(),連結実質赤字比率に係る赤字・黒字の構成分析!C$38)</f>
        <v>日南市介護保険特別会計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0.56999999999999995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1.44</v>
      </c>
    </row>
    <row r="33" spans="1:16" x14ac:dyDescent="0.2">
      <c r="A33" s="180" t="str">
        <f>IF(連結実質赤字比率に係る赤字・黒字の構成分析!C$37="",NA(),連結実質赤字比率に係る赤字・黒字の構成分析!C$37)</f>
        <v>日南市国民健康保険特別会計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3.38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1.45</v>
      </c>
    </row>
    <row r="34" spans="1:16" x14ac:dyDescent="0.2">
      <c r="A34" s="180" t="str">
        <f>IF(連結実質赤字比率に係る赤字・黒字の構成分析!C$36="",NA(),連結実質赤字比率に係る赤字・黒字の構成分析!C$36)</f>
        <v>日南市公共下水道事業会計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1.1000000000000001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4.03</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4.6500000000000004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4.8099999999999996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5.0999999999999996</v>
      </c>
    </row>
    <row r="36" spans="1:16" x14ac:dyDescent="0.2">
      <c r="A36" s="180" t="str">
        <f>IF(連結実質赤字比率に係る赤字・黒字の構成分析!C$34="",NA(),連結実質赤字比率に係る赤字・黒字の構成分析!C$34)</f>
        <v>日南市水道事業会計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9.3699999999999992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8.81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8.56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7.1</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2649</v>
      </c>
      <c r="E42" s="181"/>
      <c r="F42" s="181"/>
      <c r="G42" s="181">
        <f>'実質公債費比率（分子）の構造'!L$52</f>
        <v>2589</v>
      </c>
      <c r="H42" s="181"/>
      <c r="I42" s="181"/>
      <c r="J42" s="181">
        <f>'実質公債費比率（分子）の構造'!M$52</f>
        <v>2524</v>
      </c>
      <c r="K42" s="181"/>
      <c r="L42" s="181"/>
      <c r="M42" s="181">
        <f>'実質公債費比率（分子）の構造'!N$52</f>
        <v>2420</v>
      </c>
      <c r="N42" s="181"/>
      <c r="O42" s="181"/>
      <c r="P42" s="181">
        <f>'実質公債費比率（分子）の構造'!O$52</f>
        <v>2272</v>
      </c>
    </row>
    <row r="43" spans="1:16" x14ac:dyDescent="0.2">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13</v>
      </c>
      <c r="C44" s="181"/>
      <c r="D44" s="181"/>
      <c r="E44" s="181">
        <f>'実質公債費比率（分子）の構造'!L$50</f>
        <v>12</v>
      </c>
      <c r="F44" s="181"/>
      <c r="G44" s="181"/>
      <c r="H44" s="181">
        <f>'実質公債費比率（分子）の構造'!M$50</f>
        <v>11</v>
      </c>
      <c r="I44" s="181"/>
      <c r="J44" s="181"/>
      <c r="K44" s="181">
        <f>'実質公債費比率（分子）の構造'!N$50</f>
        <v>10</v>
      </c>
      <c r="L44" s="181"/>
      <c r="M44" s="181"/>
      <c r="N44" s="181">
        <f>'実質公債費比率（分子）の構造'!O$50</f>
        <v>8</v>
      </c>
      <c r="O44" s="181"/>
      <c r="P44" s="181"/>
    </row>
    <row r="45" spans="1:16" x14ac:dyDescent="0.2">
      <c r="A45" s="181" t="s">
        <v>66</v>
      </c>
      <c r="B45" s="181">
        <f>'実質公債費比率（分子）の構造'!K$49</f>
        <v>55</v>
      </c>
      <c r="C45" s="181"/>
      <c r="D45" s="181"/>
      <c r="E45" s="181">
        <f>'実質公債費比率（分子）の構造'!L$49</f>
        <v>55</v>
      </c>
      <c r="F45" s="181"/>
      <c r="G45" s="181"/>
      <c r="H45" s="181">
        <f>'実質公債費比率（分子）の構造'!M$49</f>
        <v>51</v>
      </c>
      <c r="I45" s="181"/>
      <c r="J45" s="181"/>
      <c r="K45" s="181">
        <f>'実質公債費比率（分子）の構造'!N$49</f>
        <v>39</v>
      </c>
      <c r="L45" s="181"/>
      <c r="M45" s="181"/>
      <c r="N45" s="181" t="str">
        <f>'実質公債費比率（分子）の構造'!O$49</f>
        <v>-</v>
      </c>
      <c r="O45" s="181"/>
      <c r="P45" s="181"/>
    </row>
    <row r="46" spans="1:16" x14ac:dyDescent="0.2">
      <c r="A46" s="181" t="s">
        <v>67</v>
      </c>
      <c r="B46" s="181">
        <f>'実質公債費比率（分子）の構造'!K$48</f>
        <v>604</v>
      </c>
      <c r="C46" s="181"/>
      <c r="D46" s="181"/>
      <c r="E46" s="181">
        <f>'実質公債費比率（分子）の構造'!L$48</f>
        <v>600</v>
      </c>
      <c r="F46" s="181"/>
      <c r="G46" s="181"/>
      <c r="H46" s="181">
        <f>'実質公債費比率（分子）の構造'!M$48</f>
        <v>628</v>
      </c>
      <c r="I46" s="181"/>
      <c r="J46" s="181"/>
      <c r="K46" s="181">
        <f>'実質公債費比率（分子）の構造'!N$48</f>
        <v>610</v>
      </c>
      <c r="L46" s="181"/>
      <c r="M46" s="181"/>
      <c r="N46" s="181">
        <f>'実質公債費比率（分子）の構造'!O$48</f>
        <v>566</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3451</v>
      </c>
      <c r="C49" s="181"/>
      <c r="D49" s="181"/>
      <c r="E49" s="181">
        <f>'実質公債費比率（分子）の構造'!L$45</f>
        <v>3365</v>
      </c>
      <c r="F49" s="181"/>
      <c r="G49" s="181"/>
      <c r="H49" s="181">
        <f>'実質公債費比率（分子）の構造'!M$45</f>
        <v>3223</v>
      </c>
      <c r="I49" s="181"/>
      <c r="J49" s="181"/>
      <c r="K49" s="181">
        <f>'実質公債費比率（分子）の構造'!N$45</f>
        <v>3090</v>
      </c>
      <c r="L49" s="181"/>
      <c r="M49" s="181"/>
      <c r="N49" s="181">
        <f>'実質公債費比率（分子）の構造'!O$45</f>
        <v>2879</v>
      </c>
      <c r="O49" s="181"/>
      <c r="P49" s="181"/>
    </row>
    <row r="50" spans="1:16" x14ac:dyDescent="0.2">
      <c r="A50" s="181" t="s">
        <v>71</v>
      </c>
      <c r="B50" s="181" t="e">
        <f>NA()</f>
        <v>#N/A</v>
      </c>
      <c r="C50" s="181">
        <f>IF(ISNUMBER('実質公債費比率（分子）の構造'!K$53),'実質公債費比率（分子）の構造'!K$53,NA())</f>
        <v>1474</v>
      </c>
      <c r="D50" s="181" t="e">
        <f>NA()</f>
        <v>#N/A</v>
      </c>
      <c r="E50" s="181" t="e">
        <f>NA()</f>
        <v>#N/A</v>
      </c>
      <c r="F50" s="181">
        <f>IF(ISNUMBER('実質公債費比率（分子）の構造'!L$53),'実質公債費比率（分子）の構造'!L$53,NA())</f>
        <v>1443</v>
      </c>
      <c r="G50" s="181" t="e">
        <f>NA()</f>
        <v>#N/A</v>
      </c>
      <c r="H50" s="181" t="e">
        <f>NA()</f>
        <v>#N/A</v>
      </c>
      <c r="I50" s="181">
        <f>IF(ISNUMBER('実質公債費比率（分子）の構造'!M$53),'実質公債費比率（分子）の構造'!M$53,NA())</f>
        <v>1389</v>
      </c>
      <c r="J50" s="181" t="e">
        <f>NA()</f>
        <v>#N/A</v>
      </c>
      <c r="K50" s="181" t="e">
        <f>NA()</f>
        <v>#N/A</v>
      </c>
      <c r="L50" s="181">
        <f>IF(ISNUMBER('実質公債費比率（分子）の構造'!N$53),'実質公債費比率（分子）の構造'!N$53,NA())</f>
        <v>1329</v>
      </c>
      <c r="M50" s="181" t="e">
        <f>NA()</f>
        <v>#N/A</v>
      </c>
      <c r="N50" s="181" t="e">
        <f>NA()</f>
        <v>#N/A</v>
      </c>
      <c r="O50" s="181">
        <f>IF(ISNUMBER('実質公債費比率（分子）の構造'!O$53),'実質公債費比率（分子）の構造'!O$53,NA())</f>
        <v>1181</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24484</v>
      </c>
      <c r="E56" s="180"/>
      <c r="F56" s="180"/>
      <c r="G56" s="180">
        <f>'将来負担比率（分子）の構造'!J$52</f>
        <v>23704</v>
      </c>
      <c r="H56" s="180"/>
      <c r="I56" s="180"/>
      <c r="J56" s="180">
        <f>'将来負担比率（分子）の構造'!K$52</f>
        <v>23621</v>
      </c>
      <c r="K56" s="180"/>
      <c r="L56" s="180"/>
      <c r="M56" s="180">
        <f>'将来負担比率（分子）の構造'!L$52</f>
        <v>22916</v>
      </c>
      <c r="N56" s="180"/>
      <c r="O56" s="180"/>
      <c r="P56" s="180">
        <f>'将来負担比率（分子）の構造'!M$52</f>
        <v>22815</v>
      </c>
    </row>
    <row r="57" spans="1:16" x14ac:dyDescent="0.2">
      <c r="A57" s="180" t="s">
        <v>42</v>
      </c>
      <c r="B57" s="180"/>
      <c r="C57" s="180"/>
      <c r="D57" s="180">
        <f>'将来負担比率（分子）の構造'!I$51</f>
        <v>1252</v>
      </c>
      <c r="E57" s="180"/>
      <c r="F57" s="180"/>
      <c r="G57" s="180">
        <f>'将来負担比率（分子）の構造'!J$51</f>
        <v>1071</v>
      </c>
      <c r="H57" s="180"/>
      <c r="I57" s="180"/>
      <c r="J57" s="180">
        <f>'将来負担比率（分子）の構造'!K$51</f>
        <v>965</v>
      </c>
      <c r="K57" s="180"/>
      <c r="L57" s="180"/>
      <c r="M57" s="180">
        <f>'将来負担比率（分子）の構造'!L$51</f>
        <v>805</v>
      </c>
      <c r="N57" s="180"/>
      <c r="O57" s="180"/>
      <c r="P57" s="180">
        <f>'将来負担比率（分子）の構造'!M$51</f>
        <v>769</v>
      </c>
    </row>
    <row r="58" spans="1:16" x14ac:dyDescent="0.2">
      <c r="A58" s="180" t="s">
        <v>41</v>
      </c>
      <c r="B58" s="180"/>
      <c r="C58" s="180"/>
      <c r="D58" s="180">
        <f>'将来負担比率（分子）の構造'!I$50</f>
        <v>5051</v>
      </c>
      <c r="E58" s="180"/>
      <c r="F58" s="180"/>
      <c r="G58" s="180">
        <f>'将来負担比率（分子）の構造'!J$50</f>
        <v>5942</v>
      </c>
      <c r="H58" s="180"/>
      <c r="I58" s="180"/>
      <c r="J58" s="180">
        <f>'将来負担比率（分子）の構造'!K$50</f>
        <v>5903</v>
      </c>
      <c r="K58" s="180"/>
      <c r="L58" s="180"/>
      <c r="M58" s="180">
        <f>'将来負担比率（分子）の構造'!L$50</f>
        <v>6181</v>
      </c>
      <c r="N58" s="180"/>
      <c r="O58" s="180"/>
      <c r="P58" s="180">
        <f>'将来負担比率（分子）の構造'!M$50</f>
        <v>6351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f>'将来負担比率（分子）の構造'!K$46</f>
        <v>4</v>
      </c>
      <c r="I61" s="180"/>
      <c r="J61" s="180"/>
      <c r="K61" s="180">
        <f>'将来負担比率（分子）の構造'!L$46</f>
        <v>4</v>
      </c>
      <c r="L61" s="180"/>
      <c r="M61" s="180"/>
      <c r="N61" s="180">
        <f>'将来負担比率（分子）の構造'!M$46</f>
        <v>4</v>
      </c>
      <c r="O61" s="180"/>
      <c r="P61" s="180"/>
    </row>
    <row r="62" spans="1:16" x14ac:dyDescent="0.2">
      <c r="A62" s="180" t="s">
        <v>35</v>
      </c>
      <c r="B62" s="180">
        <f>'将来負担比率（分子）の構造'!I$45</f>
        <v>5623</v>
      </c>
      <c r="C62" s="180"/>
      <c r="D62" s="180"/>
      <c r="E62" s="180">
        <f>'将来負担比率（分子）の構造'!J$45</f>
        <v>5382</v>
      </c>
      <c r="F62" s="180"/>
      <c r="G62" s="180"/>
      <c r="H62" s="180">
        <f>'将来負担比率（分子）の構造'!K$45</f>
        <v>5665</v>
      </c>
      <c r="I62" s="180"/>
      <c r="J62" s="180"/>
      <c r="K62" s="180">
        <f>'将来負担比率（分子）の構造'!L$45</f>
        <v>5561</v>
      </c>
      <c r="L62" s="180"/>
      <c r="M62" s="180"/>
      <c r="N62" s="180">
        <f>'将来負担比率（分子）の構造'!M$45</f>
        <v>5303</v>
      </c>
      <c r="O62" s="180"/>
      <c r="P62" s="180"/>
    </row>
    <row r="63" spans="1:16" x14ac:dyDescent="0.2">
      <c r="A63" s="180" t="s">
        <v>34</v>
      </c>
      <c r="B63" s="180">
        <f>'将来負担比率（分子）の構造'!I$44</f>
        <v>143</v>
      </c>
      <c r="C63" s="180"/>
      <c r="D63" s="180"/>
      <c r="E63" s="180">
        <f>'将来負担比率（分子）の構造'!J$44</f>
        <v>89</v>
      </c>
      <c r="F63" s="180"/>
      <c r="G63" s="180"/>
      <c r="H63" s="180">
        <f>'将来負担比率（分子）の構造'!K$44</f>
        <v>39</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8377</v>
      </c>
      <c r="C64" s="180"/>
      <c r="D64" s="180"/>
      <c r="E64" s="180">
        <f>'将来負担比率（分子）の構造'!J$43</f>
        <v>8120</v>
      </c>
      <c r="F64" s="180"/>
      <c r="G64" s="180"/>
      <c r="H64" s="180">
        <f>'将来負担比率（分子）の構造'!K$43</f>
        <v>7865</v>
      </c>
      <c r="I64" s="180"/>
      <c r="J64" s="180"/>
      <c r="K64" s="180">
        <f>'将来負担比率（分子）の構造'!L$43</f>
        <v>7873</v>
      </c>
      <c r="L64" s="180"/>
      <c r="M64" s="180"/>
      <c r="N64" s="180">
        <f>'将来負担比率（分子）の構造'!M$43</f>
        <v>7788</v>
      </c>
      <c r="O64" s="180"/>
      <c r="P64" s="180"/>
    </row>
    <row r="65" spans="1:16" x14ac:dyDescent="0.2">
      <c r="A65" s="180" t="s">
        <v>32</v>
      </c>
      <c r="B65" s="180">
        <f>'将来負担比率（分子）の構造'!I$42</f>
        <v>72</v>
      </c>
      <c r="C65" s="180"/>
      <c r="D65" s="180"/>
      <c r="E65" s="180">
        <f>'将来負担比率（分子）の構造'!J$42</f>
        <v>64</v>
      </c>
      <c r="F65" s="180"/>
      <c r="G65" s="180"/>
      <c r="H65" s="180">
        <f>'将来負担比率（分子）の構造'!K$42</f>
        <v>61</v>
      </c>
      <c r="I65" s="180"/>
      <c r="J65" s="180"/>
      <c r="K65" s="180">
        <f>'将来負担比率（分子）の構造'!L$42</f>
        <v>52</v>
      </c>
      <c r="L65" s="180"/>
      <c r="M65" s="180"/>
      <c r="N65" s="180">
        <f>'将来負担比率（分子）の構造'!M$42</f>
        <v>45</v>
      </c>
      <c r="O65" s="180"/>
      <c r="P65" s="180"/>
    </row>
    <row r="66" spans="1:16" x14ac:dyDescent="0.2">
      <c r="A66" s="180" t="s">
        <v>31</v>
      </c>
      <c r="B66" s="180">
        <f>'将来負担比率（分子）の構造'!I$41</f>
        <v>30401</v>
      </c>
      <c r="C66" s="180"/>
      <c r="D66" s="180"/>
      <c r="E66" s="180">
        <f>'将来負担比率（分子）の構造'!J$41</f>
        <v>29540</v>
      </c>
      <c r="F66" s="180"/>
      <c r="G66" s="180"/>
      <c r="H66" s="180">
        <f>'将来負担比率（分子）の構造'!K$41</f>
        <v>28878</v>
      </c>
      <c r="I66" s="180"/>
      <c r="J66" s="180"/>
      <c r="K66" s="180">
        <f>'将来負担比率（分子）の構造'!L$41</f>
        <v>27892</v>
      </c>
      <c r="L66" s="180"/>
      <c r="M66" s="180"/>
      <c r="N66" s="180">
        <f>'将来負担比率（分子）の構造'!M$41</f>
        <v>27394</v>
      </c>
      <c r="O66" s="180"/>
      <c r="P66" s="180"/>
    </row>
    <row r="67" spans="1:16" x14ac:dyDescent="0.2">
      <c r="A67" s="180" t="s">
        <v>75</v>
      </c>
      <c r="B67" s="180" t="e">
        <f>NA()</f>
        <v>#N/A</v>
      </c>
      <c r="C67" s="180">
        <f>IF(ISNUMBER('将来負担比率（分子）の構造'!I$53), IF('将来負担比率（分子）の構造'!I$53 &lt; 0, 0, '将来負担比率（分子）の構造'!I$53), NA())</f>
        <v>13829</v>
      </c>
      <c r="D67" s="180" t="e">
        <f>NA()</f>
        <v>#N/A</v>
      </c>
      <c r="E67" s="180" t="e">
        <f>NA()</f>
        <v>#N/A</v>
      </c>
      <c r="F67" s="180">
        <f>IF(ISNUMBER('将来負担比率（分子）の構造'!J$53), IF('将来負担比率（分子）の構造'!J$53 &lt; 0, 0, '将来負担比率（分子）の構造'!J$53), NA())</f>
        <v>12478</v>
      </c>
      <c r="G67" s="180" t="e">
        <f>NA()</f>
        <v>#N/A</v>
      </c>
      <c r="H67" s="180" t="e">
        <f>NA()</f>
        <v>#N/A</v>
      </c>
      <c r="I67" s="180">
        <f>IF(ISNUMBER('将来負担比率（分子）の構造'!K$53), IF('将来負担比率（分子）の構造'!K$53 &lt; 0, 0, '将来負担比率（分子）の構造'!K$53), NA())</f>
        <v>12024</v>
      </c>
      <c r="J67" s="180" t="e">
        <f>NA()</f>
        <v>#N/A</v>
      </c>
      <c r="K67" s="180" t="e">
        <f>NA()</f>
        <v>#N/A</v>
      </c>
      <c r="L67" s="180">
        <f>IF(ISNUMBER('将来負担比率（分子）の構造'!L$53), IF('将来負担比率（分子）の構造'!L$53 &lt; 0, 0, '将来負担比率（分子）の構造'!L$53), NA())</f>
        <v>11481</v>
      </c>
      <c r="M67" s="180" t="e">
        <f>NA()</f>
        <v>#N/A</v>
      </c>
      <c r="N67" s="180" t="e">
        <f>NA()</f>
        <v>#N/A</v>
      </c>
      <c r="O67" s="180">
        <f>IF(ISNUMBER('将来負担比率（分子）の構造'!M$53), IF('将来負担比率（分子）の構造'!M$53 &lt; 0, 0, '将来負担比率（分子）の構造'!M$53), NA())</f>
        <v>10599</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2460</v>
      </c>
      <c r="C72" s="184">
        <f>基金残高に係る経年分析!G55</f>
        <v>2612</v>
      </c>
      <c r="D72" s="184">
        <f>基金残高に係る経年分析!H55</f>
        <v>2591</v>
      </c>
    </row>
    <row r="73" spans="1:16" x14ac:dyDescent="0.2">
      <c r="A73" s="183" t="s">
        <v>78</v>
      </c>
      <c r="B73" s="184">
        <f>基金残高に係る経年分析!F56</f>
        <v>103</v>
      </c>
      <c r="C73" s="184">
        <f>基金残高に係る経年分析!G56</f>
        <v>105</v>
      </c>
      <c r="D73" s="184">
        <f>基金残高に係る経年分析!H56</f>
        <v>105</v>
      </c>
    </row>
    <row r="74" spans="1:16" x14ac:dyDescent="0.2">
      <c r="A74" s="183" t="s">
        <v>79</v>
      </c>
      <c r="B74" s="184">
        <f>基金残高に係る経年分析!F57</f>
        <v>2544</v>
      </c>
      <c r="C74" s="184">
        <f>基金残高に係る経年分析!G57</f>
        <v>2504</v>
      </c>
      <c r="D74" s="184">
        <f>基金残高に係る経年分析!H57</f>
        <v>2454</v>
      </c>
    </row>
  </sheetData>
  <sheetProtection algorithmName="SHA-512" hashValue="h3Qn7VuhDSM0nNTdAXmcSr2jy5Y8MviddEsUauTFPnGWqG+3AqVvpkvMv33x1zyBenTS1oPvg58/5K/dX2foBg==" saltValue="5K5Vu1C5yhwMKSDwq24p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225</v>
      </c>
      <c r="C5" s="761"/>
      <c r="D5" s="761"/>
      <c r="E5" s="761"/>
      <c r="F5" s="761"/>
      <c r="G5" s="761"/>
      <c r="H5" s="761"/>
      <c r="I5" s="761"/>
      <c r="J5" s="761"/>
      <c r="K5" s="761"/>
      <c r="L5" s="761"/>
      <c r="M5" s="761"/>
      <c r="N5" s="761"/>
      <c r="O5" s="761"/>
      <c r="P5" s="761"/>
      <c r="Q5" s="762"/>
      <c r="R5" s="726">
        <v>5468888</v>
      </c>
      <c r="S5" s="727"/>
      <c r="T5" s="727"/>
      <c r="U5" s="727"/>
      <c r="V5" s="727"/>
      <c r="W5" s="727"/>
      <c r="X5" s="727"/>
      <c r="Y5" s="773"/>
      <c r="Z5" s="791">
        <v>20.2</v>
      </c>
      <c r="AA5" s="791"/>
      <c r="AB5" s="791"/>
      <c r="AC5" s="791"/>
      <c r="AD5" s="792">
        <v>5468888</v>
      </c>
      <c r="AE5" s="792"/>
      <c r="AF5" s="792"/>
      <c r="AG5" s="792"/>
      <c r="AH5" s="792"/>
      <c r="AI5" s="792"/>
      <c r="AJ5" s="792"/>
      <c r="AK5" s="792"/>
      <c r="AL5" s="774">
        <v>37.4</v>
      </c>
      <c r="AM5" s="743"/>
      <c r="AN5" s="743"/>
      <c r="AO5" s="775"/>
      <c r="AP5" s="760" t="s">
        <v>226</v>
      </c>
      <c r="AQ5" s="761"/>
      <c r="AR5" s="761"/>
      <c r="AS5" s="761"/>
      <c r="AT5" s="761"/>
      <c r="AU5" s="761"/>
      <c r="AV5" s="761"/>
      <c r="AW5" s="761"/>
      <c r="AX5" s="761"/>
      <c r="AY5" s="761"/>
      <c r="AZ5" s="761"/>
      <c r="BA5" s="761"/>
      <c r="BB5" s="761"/>
      <c r="BC5" s="761"/>
      <c r="BD5" s="761"/>
      <c r="BE5" s="761"/>
      <c r="BF5" s="762"/>
      <c r="BG5" s="661">
        <v>5457319</v>
      </c>
      <c r="BH5" s="664"/>
      <c r="BI5" s="664"/>
      <c r="BJ5" s="664"/>
      <c r="BK5" s="664"/>
      <c r="BL5" s="664"/>
      <c r="BM5" s="664"/>
      <c r="BN5" s="665"/>
      <c r="BO5" s="723">
        <v>99.8</v>
      </c>
      <c r="BP5" s="723"/>
      <c r="BQ5" s="723"/>
      <c r="BR5" s="723"/>
      <c r="BS5" s="724">
        <v>362679</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2">
      <c r="B6" s="658" t="s">
        <v>230</v>
      </c>
      <c r="C6" s="659"/>
      <c r="D6" s="659"/>
      <c r="E6" s="659"/>
      <c r="F6" s="659"/>
      <c r="G6" s="659"/>
      <c r="H6" s="659"/>
      <c r="I6" s="659"/>
      <c r="J6" s="659"/>
      <c r="K6" s="659"/>
      <c r="L6" s="659"/>
      <c r="M6" s="659"/>
      <c r="N6" s="659"/>
      <c r="O6" s="659"/>
      <c r="P6" s="659"/>
      <c r="Q6" s="660"/>
      <c r="R6" s="661">
        <v>262295</v>
      </c>
      <c r="S6" s="664"/>
      <c r="T6" s="664"/>
      <c r="U6" s="664"/>
      <c r="V6" s="664"/>
      <c r="W6" s="664"/>
      <c r="X6" s="664"/>
      <c r="Y6" s="665"/>
      <c r="Z6" s="723">
        <v>1</v>
      </c>
      <c r="AA6" s="723"/>
      <c r="AB6" s="723"/>
      <c r="AC6" s="723"/>
      <c r="AD6" s="724">
        <v>262295</v>
      </c>
      <c r="AE6" s="724"/>
      <c r="AF6" s="724"/>
      <c r="AG6" s="724"/>
      <c r="AH6" s="724"/>
      <c r="AI6" s="724"/>
      <c r="AJ6" s="724"/>
      <c r="AK6" s="724"/>
      <c r="AL6" s="666">
        <v>1.8</v>
      </c>
      <c r="AM6" s="667"/>
      <c r="AN6" s="667"/>
      <c r="AO6" s="725"/>
      <c r="AP6" s="658" t="s">
        <v>231</v>
      </c>
      <c r="AQ6" s="659"/>
      <c r="AR6" s="659"/>
      <c r="AS6" s="659"/>
      <c r="AT6" s="659"/>
      <c r="AU6" s="659"/>
      <c r="AV6" s="659"/>
      <c r="AW6" s="659"/>
      <c r="AX6" s="659"/>
      <c r="AY6" s="659"/>
      <c r="AZ6" s="659"/>
      <c r="BA6" s="659"/>
      <c r="BB6" s="659"/>
      <c r="BC6" s="659"/>
      <c r="BD6" s="659"/>
      <c r="BE6" s="659"/>
      <c r="BF6" s="660"/>
      <c r="BG6" s="661">
        <v>5457319</v>
      </c>
      <c r="BH6" s="664"/>
      <c r="BI6" s="664"/>
      <c r="BJ6" s="664"/>
      <c r="BK6" s="664"/>
      <c r="BL6" s="664"/>
      <c r="BM6" s="664"/>
      <c r="BN6" s="665"/>
      <c r="BO6" s="723">
        <v>99.8</v>
      </c>
      <c r="BP6" s="723"/>
      <c r="BQ6" s="723"/>
      <c r="BR6" s="723"/>
      <c r="BS6" s="724">
        <v>362679</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203107</v>
      </c>
      <c r="CS6" s="664"/>
      <c r="CT6" s="664"/>
      <c r="CU6" s="664"/>
      <c r="CV6" s="664"/>
      <c r="CW6" s="664"/>
      <c r="CX6" s="664"/>
      <c r="CY6" s="665"/>
      <c r="CZ6" s="774">
        <v>0.8</v>
      </c>
      <c r="DA6" s="743"/>
      <c r="DB6" s="743"/>
      <c r="DC6" s="777"/>
      <c r="DD6" s="669" t="s">
        <v>233</v>
      </c>
      <c r="DE6" s="664"/>
      <c r="DF6" s="664"/>
      <c r="DG6" s="664"/>
      <c r="DH6" s="664"/>
      <c r="DI6" s="664"/>
      <c r="DJ6" s="664"/>
      <c r="DK6" s="664"/>
      <c r="DL6" s="664"/>
      <c r="DM6" s="664"/>
      <c r="DN6" s="664"/>
      <c r="DO6" s="664"/>
      <c r="DP6" s="665"/>
      <c r="DQ6" s="669">
        <v>203105</v>
      </c>
      <c r="DR6" s="664"/>
      <c r="DS6" s="664"/>
      <c r="DT6" s="664"/>
      <c r="DU6" s="664"/>
      <c r="DV6" s="664"/>
      <c r="DW6" s="664"/>
      <c r="DX6" s="664"/>
      <c r="DY6" s="664"/>
      <c r="DZ6" s="664"/>
      <c r="EA6" s="664"/>
      <c r="EB6" s="664"/>
      <c r="EC6" s="704"/>
    </row>
    <row r="7" spans="2:143" ht="11.25" customHeight="1" x14ac:dyDescent="0.2">
      <c r="B7" s="658" t="s">
        <v>234</v>
      </c>
      <c r="C7" s="659"/>
      <c r="D7" s="659"/>
      <c r="E7" s="659"/>
      <c r="F7" s="659"/>
      <c r="G7" s="659"/>
      <c r="H7" s="659"/>
      <c r="I7" s="659"/>
      <c r="J7" s="659"/>
      <c r="K7" s="659"/>
      <c r="L7" s="659"/>
      <c r="M7" s="659"/>
      <c r="N7" s="659"/>
      <c r="O7" s="659"/>
      <c r="P7" s="659"/>
      <c r="Q7" s="660"/>
      <c r="R7" s="661">
        <v>6527</v>
      </c>
      <c r="S7" s="664"/>
      <c r="T7" s="664"/>
      <c r="U7" s="664"/>
      <c r="V7" s="664"/>
      <c r="W7" s="664"/>
      <c r="X7" s="664"/>
      <c r="Y7" s="665"/>
      <c r="Z7" s="723">
        <v>0</v>
      </c>
      <c r="AA7" s="723"/>
      <c r="AB7" s="723"/>
      <c r="AC7" s="723"/>
      <c r="AD7" s="724">
        <v>6527</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2210503</v>
      </c>
      <c r="BH7" s="664"/>
      <c r="BI7" s="664"/>
      <c r="BJ7" s="664"/>
      <c r="BK7" s="664"/>
      <c r="BL7" s="664"/>
      <c r="BM7" s="664"/>
      <c r="BN7" s="665"/>
      <c r="BO7" s="723">
        <v>40.4</v>
      </c>
      <c r="BP7" s="723"/>
      <c r="BQ7" s="723"/>
      <c r="BR7" s="723"/>
      <c r="BS7" s="724">
        <v>37056</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3748931</v>
      </c>
      <c r="CS7" s="664"/>
      <c r="CT7" s="664"/>
      <c r="CU7" s="664"/>
      <c r="CV7" s="664"/>
      <c r="CW7" s="664"/>
      <c r="CX7" s="664"/>
      <c r="CY7" s="665"/>
      <c r="CZ7" s="723">
        <v>14.3</v>
      </c>
      <c r="DA7" s="723"/>
      <c r="DB7" s="723"/>
      <c r="DC7" s="723"/>
      <c r="DD7" s="669">
        <v>17194</v>
      </c>
      <c r="DE7" s="664"/>
      <c r="DF7" s="664"/>
      <c r="DG7" s="664"/>
      <c r="DH7" s="664"/>
      <c r="DI7" s="664"/>
      <c r="DJ7" s="664"/>
      <c r="DK7" s="664"/>
      <c r="DL7" s="664"/>
      <c r="DM7" s="664"/>
      <c r="DN7" s="664"/>
      <c r="DO7" s="664"/>
      <c r="DP7" s="665"/>
      <c r="DQ7" s="669">
        <v>3188064</v>
      </c>
      <c r="DR7" s="664"/>
      <c r="DS7" s="664"/>
      <c r="DT7" s="664"/>
      <c r="DU7" s="664"/>
      <c r="DV7" s="664"/>
      <c r="DW7" s="664"/>
      <c r="DX7" s="664"/>
      <c r="DY7" s="664"/>
      <c r="DZ7" s="664"/>
      <c r="EA7" s="664"/>
      <c r="EB7" s="664"/>
      <c r="EC7" s="704"/>
    </row>
    <row r="8" spans="2:143" ht="11.25" customHeight="1" x14ac:dyDescent="0.2">
      <c r="B8" s="658" t="s">
        <v>237</v>
      </c>
      <c r="C8" s="659"/>
      <c r="D8" s="659"/>
      <c r="E8" s="659"/>
      <c r="F8" s="659"/>
      <c r="G8" s="659"/>
      <c r="H8" s="659"/>
      <c r="I8" s="659"/>
      <c r="J8" s="659"/>
      <c r="K8" s="659"/>
      <c r="L8" s="659"/>
      <c r="M8" s="659"/>
      <c r="N8" s="659"/>
      <c r="O8" s="659"/>
      <c r="P8" s="659"/>
      <c r="Q8" s="660"/>
      <c r="R8" s="661">
        <v>10916</v>
      </c>
      <c r="S8" s="664"/>
      <c r="T8" s="664"/>
      <c r="U8" s="664"/>
      <c r="V8" s="664"/>
      <c r="W8" s="664"/>
      <c r="X8" s="664"/>
      <c r="Y8" s="665"/>
      <c r="Z8" s="723">
        <v>0</v>
      </c>
      <c r="AA8" s="723"/>
      <c r="AB8" s="723"/>
      <c r="AC8" s="723"/>
      <c r="AD8" s="724">
        <v>10916</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83443</v>
      </c>
      <c r="BH8" s="664"/>
      <c r="BI8" s="664"/>
      <c r="BJ8" s="664"/>
      <c r="BK8" s="664"/>
      <c r="BL8" s="664"/>
      <c r="BM8" s="664"/>
      <c r="BN8" s="665"/>
      <c r="BO8" s="723">
        <v>1.5</v>
      </c>
      <c r="BP8" s="723"/>
      <c r="BQ8" s="723"/>
      <c r="BR8" s="723"/>
      <c r="BS8" s="669" t="s">
        <v>130</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9608907</v>
      </c>
      <c r="CS8" s="664"/>
      <c r="CT8" s="664"/>
      <c r="CU8" s="664"/>
      <c r="CV8" s="664"/>
      <c r="CW8" s="664"/>
      <c r="CX8" s="664"/>
      <c r="CY8" s="665"/>
      <c r="CZ8" s="723">
        <v>36.700000000000003</v>
      </c>
      <c r="DA8" s="723"/>
      <c r="DB8" s="723"/>
      <c r="DC8" s="723"/>
      <c r="DD8" s="669">
        <v>1900</v>
      </c>
      <c r="DE8" s="664"/>
      <c r="DF8" s="664"/>
      <c r="DG8" s="664"/>
      <c r="DH8" s="664"/>
      <c r="DI8" s="664"/>
      <c r="DJ8" s="664"/>
      <c r="DK8" s="664"/>
      <c r="DL8" s="664"/>
      <c r="DM8" s="664"/>
      <c r="DN8" s="664"/>
      <c r="DO8" s="664"/>
      <c r="DP8" s="665"/>
      <c r="DQ8" s="669">
        <v>4980400</v>
      </c>
      <c r="DR8" s="664"/>
      <c r="DS8" s="664"/>
      <c r="DT8" s="664"/>
      <c r="DU8" s="664"/>
      <c r="DV8" s="664"/>
      <c r="DW8" s="664"/>
      <c r="DX8" s="664"/>
      <c r="DY8" s="664"/>
      <c r="DZ8" s="664"/>
      <c r="EA8" s="664"/>
      <c r="EB8" s="664"/>
      <c r="EC8" s="704"/>
    </row>
    <row r="9" spans="2:143" ht="11.25" customHeight="1" x14ac:dyDescent="0.2">
      <c r="B9" s="658" t="s">
        <v>240</v>
      </c>
      <c r="C9" s="659"/>
      <c r="D9" s="659"/>
      <c r="E9" s="659"/>
      <c r="F9" s="659"/>
      <c r="G9" s="659"/>
      <c r="H9" s="659"/>
      <c r="I9" s="659"/>
      <c r="J9" s="659"/>
      <c r="K9" s="659"/>
      <c r="L9" s="659"/>
      <c r="M9" s="659"/>
      <c r="N9" s="659"/>
      <c r="O9" s="659"/>
      <c r="P9" s="659"/>
      <c r="Q9" s="660"/>
      <c r="R9" s="661">
        <v>12428</v>
      </c>
      <c r="S9" s="664"/>
      <c r="T9" s="664"/>
      <c r="U9" s="664"/>
      <c r="V9" s="664"/>
      <c r="W9" s="664"/>
      <c r="X9" s="664"/>
      <c r="Y9" s="665"/>
      <c r="Z9" s="723">
        <v>0</v>
      </c>
      <c r="AA9" s="723"/>
      <c r="AB9" s="723"/>
      <c r="AC9" s="723"/>
      <c r="AD9" s="724">
        <v>12428</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1802628</v>
      </c>
      <c r="BH9" s="664"/>
      <c r="BI9" s="664"/>
      <c r="BJ9" s="664"/>
      <c r="BK9" s="664"/>
      <c r="BL9" s="664"/>
      <c r="BM9" s="664"/>
      <c r="BN9" s="665"/>
      <c r="BO9" s="723">
        <v>33</v>
      </c>
      <c r="BP9" s="723"/>
      <c r="BQ9" s="723"/>
      <c r="BR9" s="723"/>
      <c r="BS9" s="669" t="s">
        <v>130</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2225757</v>
      </c>
      <c r="CS9" s="664"/>
      <c r="CT9" s="664"/>
      <c r="CU9" s="664"/>
      <c r="CV9" s="664"/>
      <c r="CW9" s="664"/>
      <c r="CX9" s="664"/>
      <c r="CY9" s="665"/>
      <c r="CZ9" s="723">
        <v>8.5</v>
      </c>
      <c r="DA9" s="723"/>
      <c r="DB9" s="723"/>
      <c r="DC9" s="723"/>
      <c r="DD9" s="669">
        <v>562881</v>
      </c>
      <c r="DE9" s="664"/>
      <c r="DF9" s="664"/>
      <c r="DG9" s="664"/>
      <c r="DH9" s="664"/>
      <c r="DI9" s="664"/>
      <c r="DJ9" s="664"/>
      <c r="DK9" s="664"/>
      <c r="DL9" s="664"/>
      <c r="DM9" s="664"/>
      <c r="DN9" s="664"/>
      <c r="DO9" s="664"/>
      <c r="DP9" s="665"/>
      <c r="DQ9" s="669">
        <v>1411321</v>
      </c>
      <c r="DR9" s="664"/>
      <c r="DS9" s="664"/>
      <c r="DT9" s="664"/>
      <c r="DU9" s="664"/>
      <c r="DV9" s="664"/>
      <c r="DW9" s="664"/>
      <c r="DX9" s="664"/>
      <c r="DY9" s="664"/>
      <c r="DZ9" s="664"/>
      <c r="EA9" s="664"/>
      <c r="EB9" s="664"/>
      <c r="EC9" s="704"/>
    </row>
    <row r="10" spans="2:143" ht="11.25" customHeight="1" x14ac:dyDescent="0.2">
      <c r="B10" s="658" t="s">
        <v>243</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130</v>
      </c>
      <c r="AA10" s="723"/>
      <c r="AB10" s="723"/>
      <c r="AC10" s="723"/>
      <c r="AD10" s="724" t="s">
        <v>233</v>
      </c>
      <c r="AE10" s="724"/>
      <c r="AF10" s="724"/>
      <c r="AG10" s="724"/>
      <c r="AH10" s="724"/>
      <c r="AI10" s="724"/>
      <c r="AJ10" s="724"/>
      <c r="AK10" s="724"/>
      <c r="AL10" s="666" t="s">
        <v>233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137237</v>
      </c>
      <c r="BH10" s="664"/>
      <c r="BI10" s="664"/>
      <c r="BJ10" s="664"/>
      <c r="BK10" s="664"/>
      <c r="BL10" s="664"/>
      <c r="BM10" s="664"/>
      <c r="BN10" s="665"/>
      <c r="BO10" s="723">
        <v>2.5</v>
      </c>
      <c r="BP10" s="723"/>
      <c r="BQ10" s="723"/>
      <c r="BR10" s="723"/>
      <c r="BS10" s="669" t="s">
        <v>130</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2838</v>
      </c>
      <c r="CS10" s="664"/>
      <c r="CT10" s="664"/>
      <c r="CU10" s="664"/>
      <c r="CV10" s="664"/>
      <c r="CW10" s="664"/>
      <c r="CX10" s="664"/>
      <c r="CY10" s="665"/>
      <c r="CZ10" s="723">
        <v>0</v>
      </c>
      <c r="DA10" s="723"/>
      <c r="DB10" s="723"/>
      <c r="DC10" s="723"/>
      <c r="DD10" s="669" t="s">
        <v>130</v>
      </c>
      <c r="DE10" s="664"/>
      <c r="DF10" s="664"/>
      <c r="DG10" s="664"/>
      <c r="DH10" s="664"/>
      <c r="DI10" s="664"/>
      <c r="DJ10" s="664"/>
      <c r="DK10" s="664"/>
      <c r="DL10" s="664"/>
      <c r="DM10" s="664"/>
      <c r="DN10" s="664"/>
      <c r="DO10" s="664"/>
      <c r="DP10" s="665"/>
      <c r="DQ10" s="669">
        <v>1936</v>
      </c>
      <c r="DR10" s="664"/>
      <c r="DS10" s="664"/>
      <c r="DT10" s="664"/>
      <c r="DU10" s="664"/>
      <c r="DV10" s="664"/>
      <c r="DW10" s="664"/>
      <c r="DX10" s="664"/>
      <c r="DY10" s="664"/>
      <c r="DZ10" s="664"/>
      <c r="EA10" s="664"/>
      <c r="EB10" s="664"/>
      <c r="EC10" s="704"/>
    </row>
    <row r="11" spans="2:143" ht="11.25" customHeight="1" x14ac:dyDescent="0.2">
      <c r="B11" s="658" t="s">
        <v>246</v>
      </c>
      <c r="C11" s="659"/>
      <c r="D11" s="659"/>
      <c r="E11" s="659"/>
      <c r="F11" s="659"/>
      <c r="G11" s="659"/>
      <c r="H11" s="659"/>
      <c r="I11" s="659"/>
      <c r="J11" s="659"/>
      <c r="K11" s="659"/>
      <c r="L11" s="659"/>
      <c r="M11" s="659"/>
      <c r="N11" s="659"/>
      <c r="O11" s="659"/>
      <c r="P11" s="659"/>
      <c r="Q11" s="660"/>
      <c r="R11" s="661" t="s">
        <v>233</v>
      </c>
      <c r="S11" s="664"/>
      <c r="T11" s="664"/>
      <c r="U11" s="664"/>
      <c r="V11" s="664"/>
      <c r="W11" s="664"/>
      <c r="X11" s="664"/>
      <c r="Y11" s="665"/>
      <c r="Z11" s="723" t="s">
        <v>233</v>
      </c>
      <c r="AA11" s="723"/>
      <c r="AB11" s="723"/>
      <c r="AC11" s="723"/>
      <c r="AD11" s="724" t="s">
        <v>233</v>
      </c>
      <c r="AE11" s="724"/>
      <c r="AF11" s="724"/>
      <c r="AG11" s="724"/>
      <c r="AH11" s="724"/>
      <c r="AI11" s="724"/>
      <c r="AJ11" s="724"/>
      <c r="AK11" s="724"/>
      <c r="AL11" s="666" t="s">
        <v>130</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187195</v>
      </c>
      <c r="BH11" s="664"/>
      <c r="BI11" s="664"/>
      <c r="BJ11" s="664"/>
      <c r="BK11" s="664"/>
      <c r="BL11" s="664"/>
      <c r="BM11" s="664"/>
      <c r="BN11" s="665"/>
      <c r="BO11" s="723">
        <v>3.4</v>
      </c>
      <c r="BP11" s="723"/>
      <c r="BQ11" s="723"/>
      <c r="BR11" s="723"/>
      <c r="BS11" s="669">
        <v>37056</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1017233</v>
      </c>
      <c r="CS11" s="664"/>
      <c r="CT11" s="664"/>
      <c r="CU11" s="664"/>
      <c r="CV11" s="664"/>
      <c r="CW11" s="664"/>
      <c r="CX11" s="664"/>
      <c r="CY11" s="665"/>
      <c r="CZ11" s="723">
        <v>3.9</v>
      </c>
      <c r="DA11" s="723"/>
      <c r="DB11" s="723"/>
      <c r="DC11" s="723"/>
      <c r="DD11" s="669">
        <v>227934</v>
      </c>
      <c r="DE11" s="664"/>
      <c r="DF11" s="664"/>
      <c r="DG11" s="664"/>
      <c r="DH11" s="664"/>
      <c r="DI11" s="664"/>
      <c r="DJ11" s="664"/>
      <c r="DK11" s="664"/>
      <c r="DL11" s="664"/>
      <c r="DM11" s="664"/>
      <c r="DN11" s="664"/>
      <c r="DO11" s="664"/>
      <c r="DP11" s="665"/>
      <c r="DQ11" s="669">
        <v>566225</v>
      </c>
      <c r="DR11" s="664"/>
      <c r="DS11" s="664"/>
      <c r="DT11" s="664"/>
      <c r="DU11" s="664"/>
      <c r="DV11" s="664"/>
      <c r="DW11" s="664"/>
      <c r="DX11" s="664"/>
      <c r="DY11" s="664"/>
      <c r="DZ11" s="664"/>
      <c r="EA11" s="664"/>
      <c r="EB11" s="664"/>
      <c r="EC11" s="704"/>
    </row>
    <row r="12" spans="2:143" ht="11.25" customHeight="1" x14ac:dyDescent="0.2">
      <c r="B12" s="658" t="s">
        <v>249</v>
      </c>
      <c r="C12" s="659"/>
      <c r="D12" s="659"/>
      <c r="E12" s="659"/>
      <c r="F12" s="659"/>
      <c r="G12" s="659"/>
      <c r="H12" s="659"/>
      <c r="I12" s="659"/>
      <c r="J12" s="659"/>
      <c r="K12" s="659"/>
      <c r="L12" s="659"/>
      <c r="M12" s="659"/>
      <c r="N12" s="659"/>
      <c r="O12" s="659"/>
      <c r="P12" s="659"/>
      <c r="Q12" s="660"/>
      <c r="R12" s="661">
        <v>1025579</v>
      </c>
      <c r="S12" s="664"/>
      <c r="T12" s="664"/>
      <c r="U12" s="664"/>
      <c r="V12" s="664"/>
      <c r="W12" s="664"/>
      <c r="X12" s="664"/>
      <c r="Y12" s="665"/>
      <c r="Z12" s="723">
        <v>3.8</v>
      </c>
      <c r="AA12" s="723"/>
      <c r="AB12" s="723"/>
      <c r="AC12" s="723"/>
      <c r="AD12" s="724">
        <v>1025579</v>
      </c>
      <c r="AE12" s="724"/>
      <c r="AF12" s="724"/>
      <c r="AG12" s="724"/>
      <c r="AH12" s="724"/>
      <c r="AI12" s="724"/>
      <c r="AJ12" s="724"/>
      <c r="AK12" s="724"/>
      <c r="AL12" s="666">
        <v>7</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2710205</v>
      </c>
      <c r="BH12" s="664"/>
      <c r="BI12" s="664"/>
      <c r="BJ12" s="664"/>
      <c r="BK12" s="664"/>
      <c r="BL12" s="664"/>
      <c r="BM12" s="664"/>
      <c r="BN12" s="665"/>
      <c r="BO12" s="723">
        <v>49.6</v>
      </c>
      <c r="BP12" s="723"/>
      <c r="BQ12" s="723"/>
      <c r="BR12" s="723"/>
      <c r="BS12" s="669">
        <v>325623</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844760</v>
      </c>
      <c r="CS12" s="664"/>
      <c r="CT12" s="664"/>
      <c r="CU12" s="664"/>
      <c r="CV12" s="664"/>
      <c r="CW12" s="664"/>
      <c r="CX12" s="664"/>
      <c r="CY12" s="665"/>
      <c r="CZ12" s="723">
        <v>3.2</v>
      </c>
      <c r="DA12" s="723"/>
      <c r="DB12" s="723"/>
      <c r="DC12" s="723"/>
      <c r="DD12" s="669">
        <v>22357</v>
      </c>
      <c r="DE12" s="664"/>
      <c r="DF12" s="664"/>
      <c r="DG12" s="664"/>
      <c r="DH12" s="664"/>
      <c r="DI12" s="664"/>
      <c r="DJ12" s="664"/>
      <c r="DK12" s="664"/>
      <c r="DL12" s="664"/>
      <c r="DM12" s="664"/>
      <c r="DN12" s="664"/>
      <c r="DO12" s="664"/>
      <c r="DP12" s="665"/>
      <c r="DQ12" s="669">
        <v>332826</v>
      </c>
      <c r="DR12" s="664"/>
      <c r="DS12" s="664"/>
      <c r="DT12" s="664"/>
      <c r="DU12" s="664"/>
      <c r="DV12" s="664"/>
      <c r="DW12" s="664"/>
      <c r="DX12" s="664"/>
      <c r="DY12" s="664"/>
      <c r="DZ12" s="664"/>
      <c r="EA12" s="664"/>
      <c r="EB12" s="664"/>
      <c r="EC12" s="704"/>
    </row>
    <row r="13" spans="2:143" ht="11.25" customHeight="1" x14ac:dyDescent="0.2">
      <c r="B13" s="658" t="s">
        <v>252</v>
      </c>
      <c r="C13" s="659"/>
      <c r="D13" s="659"/>
      <c r="E13" s="659"/>
      <c r="F13" s="659"/>
      <c r="G13" s="659"/>
      <c r="H13" s="659"/>
      <c r="I13" s="659"/>
      <c r="J13" s="659"/>
      <c r="K13" s="659"/>
      <c r="L13" s="659"/>
      <c r="M13" s="659"/>
      <c r="N13" s="659"/>
      <c r="O13" s="659"/>
      <c r="P13" s="659"/>
      <c r="Q13" s="660"/>
      <c r="R13" s="661">
        <v>11638</v>
      </c>
      <c r="S13" s="664"/>
      <c r="T13" s="664"/>
      <c r="U13" s="664"/>
      <c r="V13" s="664"/>
      <c r="W13" s="664"/>
      <c r="X13" s="664"/>
      <c r="Y13" s="665"/>
      <c r="Z13" s="723">
        <v>0</v>
      </c>
      <c r="AA13" s="723"/>
      <c r="AB13" s="723"/>
      <c r="AC13" s="723"/>
      <c r="AD13" s="724">
        <v>11638</v>
      </c>
      <c r="AE13" s="724"/>
      <c r="AF13" s="724"/>
      <c r="AG13" s="724"/>
      <c r="AH13" s="724"/>
      <c r="AI13" s="724"/>
      <c r="AJ13" s="724"/>
      <c r="AK13" s="724"/>
      <c r="AL13" s="666">
        <v>0.1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2631033</v>
      </c>
      <c r="BH13" s="664"/>
      <c r="BI13" s="664"/>
      <c r="BJ13" s="664"/>
      <c r="BK13" s="664"/>
      <c r="BL13" s="664"/>
      <c r="BM13" s="664"/>
      <c r="BN13" s="665"/>
      <c r="BO13" s="723">
        <v>48.1</v>
      </c>
      <c r="BP13" s="723"/>
      <c r="BQ13" s="723"/>
      <c r="BR13" s="723"/>
      <c r="BS13" s="669">
        <v>325623</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1852780</v>
      </c>
      <c r="CS13" s="664"/>
      <c r="CT13" s="664"/>
      <c r="CU13" s="664"/>
      <c r="CV13" s="664"/>
      <c r="CW13" s="664"/>
      <c r="CX13" s="664"/>
      <c r="CY13" s="665"/>
      <c r="CZ13" s="723">
        <v>7.1</v>
      </c>
      <c r="DA13" s="723"/>
      <c r="DB13" s="723"/>
      <c r="DC13" s="723"/>
      <c r="DD13" s="669">
        <v>728336</v>
      </c>
      <c r="DE13" s="664"/>
      <c r="DF13" s="664"/>
      <c r="DG13" s="664"/>
      <c r="DH13" s="664"/>
      <c r="DI13" s="664"/>
      <c r="DJ13" s="664"/>
      <c r="DK13" s="664"/>
      <c r="DL13" s="664"/>
      <c r="DM13" s="664"/>
      <c r="DN13" s="664"/>
      <c r="DO13" s="664"/>
      <c r="DP13" s="665"/>
      <c r="DQ13" s="669">
        <v>1100474</v>
      </c>
      <c r="DR13" s="664"/>
      <c r="DS13" s="664"/>
      <c r="DT13" s="664"/>
      <c r="DU13" s="664"/>
      <c r="DV13" s="664"/>
      <c r="DW13" s="664"/>
      <c r="DX13" s="664"/>
      <c r="DY13" s="664"/>
      <c r="DZ13" s="664"/>
      <c r="EA13" s="664"/>
      <c r="EB13" s="664"/>
      <c r="EC13" s="704"/>
    </row>
    <row r="14" spans="2:143" ht="11.25" customHeight="1" x14ac:dyDescent="0.2">
      <c r="B14" s="658" t="s">
        <v>255</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256</v>
      </c>
      <c r="AA14" s="723"/>
      <c r="AB14" s="723"/>
      <c r="AC14" s="723"/>
      <c r="AD14" s="724" t="s">
        <v>233</v>
      </c>
      <c r="AE14" s="724"/>
      <c r="AF14" s="724"/>
      <c r="AG14" s="724"/>
      <c r="AH14" s="724"/>
      <c r="AI14" s="724"/>
      <c r="AJ14" s="724"/>
      <c r="AK14" s="724"/>
      <c r="AL14" s="666" t="s">
        <v>233</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182467</v>
      </c>
      <c r="BH14" s="664"/>
      <c r="BI14" s="664"/>
      <c r="BJ14" s="664"/>
      <c r="BK14" s="664"/>
      <c r="BL14" s="664"/>
      <c r="BM14" s="664"/>
      <c r="BN14" s="665"/>
      <c r="BO14" s="723">
        <v>3.3</v>
      </c>
      <c r="BP14" s="723"/>
      <c r="BQ14" s="723"/>
      <c r="BR14" s="723"/>
      <c r="BS14" s="669" t="s">
        <v>256</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1009588</v>
      </c>
      <c r="CS14" s="664"/>
      <c r="CT14" s="664"/>
      <c r="CU14" s="664"/>
      <c r="CV14" s="664"/>
      <c r="CW14" s="664"/>
      <c r="CX14" s="664"/>
      <c r="CY14" s="665"/>
      <c r="CZ14" s="723">
        <v>3.9</v>
      </c>
      <c r="DA14" s="723"/>
      <c r="DB14" s="723"/>
      <c r="DC14" s="723"/>
      <c r="DD14" s="669">
        <v>78545</v>
      </c>
      <c r="DE14" s="664"/>
      <c r="DF14" s="664"/>
      <c r="DG14" s="664"/>
      <c r="DH14" s="664"/>
      <c r="DI14" s="664"/>
      <c r="DJ14" s="664"/>
      <c r="DK14" s="664"/>
      <c r="DL14" s="664"/>
      <c r="DM14" s="664"/>
      <c r="DN14" s="664"/>
      <c r="DO14" s="664"/>
      <c r="DP14" s="665"/>
      <c r="DQ14" s="669">
        <v>881594</v>
      </c>
      <c r="DR14" s="664"/>
      <c r="DS14" s="664"/>
      <c r="DT14" s="664"/>
      <c r="DU14" s="664"/>
      <c r="DV14" s="664"/>
      <c r="DW14" s="664"/>
      <c r="DX14" s="664"/>
      <c r="DY14" s="664"/>
      <c r="DZ14" s="664"/>
      <c r="EA14" s="664"/>
      <c r="EB14" s="664"/>
      <c r="EC14" s="704"/>
    </row>
    <row r="15" spans="2:143" ht="11.25" customHeight="1" x14ac:dyDescent="0.2">
      <c r="B15" s="658" t="s">
        <v>259</v>
      </c>
      <c r="C15" s="659"/>
      <c r="D15" s="659"/>
      <c r="E15" s="659"/>
      <c r="F15" s="659"/>
      <c r="G15" s="659"/>
      <c r="H15" s="659"/>
      <c r="I15" s="659"/>
      <c r="J15" s="659"/>
      <c r="K15" s="659"/>
      <c r="L15" s="659"/>
      <c r="M15" s="659"/>
      <c r="N15" s="659"/>
      <c r="O15" s="659"/>
      <c r="P15" s="659"/>
      <c r="Q15" s="660"/>
      <c r="R15" s="661">
        <v>43391</v>
      </c>
      <c r="S15" s="664"/>
      <c r="T15" s="664"/>
      <c r="U15" s="664"/>
      <c r="V15" s="664"/>
      <c r="W15" s="664"/>
      <c r="X15" s="664"/>
      <c r="Y15" s="665"/>
      <c r="Z15" s="723">
        <v>0.2</v>
      </c>
      <c r="AA15" s="723"/>
      <c r="AB15" s="723"/>
      <c r="AC15" s="723"/>
      <c r="AD15" s="724">
        <v>43391</v>
      </c>
      <c r="AE15" s="724"/>
      <c r="AF15" s="724"/>
      <c r="AG15" s="724"/>
      <c r="AH15" s="724"/>
      <c r="AI15" s="724"/>
      <c r="AJ15" s="724"/>
      <c r="AK15" s="724"/>
      <c r="AL15" s="666">
        <v>0.3</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354144</v>
      </c>
      <c r="BH15" s="664"/>
      <c r="BI15" s="664"/>
      <c r="BJ15" s="664"/>
      <c r="BK15" s="664"/>
      <c r="BL15" s="664"/>
      <c r="BM15" s="664"/>
      <c r="BN15" s="665"/>
      <c r="BO15" s="723">
        <v>6.5</v>
      </c>
      <c r="BP15" s="723"/>
      <c r="BQ15" s="723"/>
      <c r="BR15" s="723"/>
      <c r="BS15" s="669" t="s">
        <v>130</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2092796</v>
      </c>
      <c r="CS15" s="664"/>
      <c r="CT15" s="664"/>
      <c r="CU15" s="664"/>
      <c r="CV15" s="664"/>
      <c r="CW15" s="664"/>
      <c r="CX15" s="664"/>
      <c r="CY15" s="665"/>
      <c r="CZ15" s="723">
        <v>8</v>
      </c>
      <c r="DA15" s="723"/>
      <c r="DB15" s="723"/>
      <c r="DC15" s="723"/>
      <c r="DD15" s="669">
        <v>434859</v>
      </c>
      <c r="DE15" s="664"/>
      <c r="DF15" s="664"/>
      <c r="DG15" s="664"/>
      <c r="DH15" s="664"/>
      <c r="DI15" s="664"/>
      <c r="DJ15" s="664"/>
      <c r="DK15" s="664"/>
      <c r="DL15" s="664"/>
      <c r="DM15" s="664"/>
      <c r="DN15" s="664"/>
      <c r="DO15" s="664"/>
      <c r="DP15" s="665"/>
      <c r="DQ15" s="669">
        <v>1477253</v>
      </c>
      <c r="DR15" s="664"/>
      <c r="DS15" s="664"/>
      <c r="DT15" s="664"/>
      <c r="DU15" s="664"/>
      <c r="DV15" s="664"/>
      <c r="DW15" s="664"/>
      <c r="DX15" s="664"/>
      <c r="DY15" s="664"/>
      <c r="DZ15" s="664"/>
      <c r="EA15" s="664"/>
      <c r="EB15" s="664"/>
      <c r="EC15" s="704"/>
    </row>
    <row r="16" spans="2:143" ht="11.25" customHeight="1" x14ac:dyDescent="0.2">
      <c r="B16" s="658" t="s">
        <v>262</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256</v>
      </c>
      <c r="AA16" s="723"/>
      <c r="AB16" s="723"/>
      <c r="AC16" s="723"/>
      <c r="AD16" s="724" t="s">
        <v>130</v>
      </c>
      <c r="AE16" s="724"/>
      <c r="AF16" s="724"/>
      <c r="AG16" s="724"/>
      <c r="AH16" s="724"/>
      <c r="AI16" s="724"/>
      <c r="AJ16" s="724"/>
      <c r="AK16" s="724"/>
      <c r="AL16" s="666" t="s">
        <v>233</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130</v>
      </c>
      <c r="BP16" s="723"/>
      <c r="BQ16" s="723"/>
      <c r="BR16" s="723"/>
      <c r="BS16" s="669" t="s">
        <v>130</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700801</v>
      </c>
      <c r="CS16" s="664"/>
      <c r="CT16" s="664"/>
      <c r="CU16" s="664"/>
      <c r="CV16" s="664"/>
      <c r="CW16" s="664"/>
      <c r="CX16" s="664"/>
      <c r="CY16" s="665"/>
      <c r="CZ16" s="723">
        <v>2.7</v>
      </c>
      <c r="DA16" s="723"/>
      <c r="DB16" s="723"/>
      <c r="DC16" s="723"/>
      <c r="DD16" s="669" t="s">
        <v>233</v>
      </c>
      <c r="DE16" s="664"/>
      <c r="DF16" s="664"/>
      <c r="DG16" s="664"/>
      <c r="DH16" s="664"/>
      <c r="DI16" s="664"/>
      <c r="DJ16" s="664"/>
      <c r="DK16" s="664"/>
      <c r="DL16" s="664"/>
      <c r="DM16" s="664"/>
      <c r="DN16" s="664"/>
      <c r="DO16" s="664"/>
      <c r="DP16" s="665"/>
      <c r="DQ16" s="669">
        <v>72626</v>
      </c>
      <c r="DR16" s="664"/>
      <c r="DS16" s="664"/>
      <c r="DT16" s="664"/>
      <c r="DU16" s="664"/>
      <c r="DV16" s="664"/>
      <c r="DW16" s="664"/>
      <c r="DX16" s="664"/>
      <c r="DY16" s="664"/>
      <c r="DZ16" s="664"/>
      <c r="EA16" s="664"/>
      <c r="EB16" s="664"/>
      <c r="EC16" s="704"/>
    </row>
    <row r="17" spans="2:133" ht="11.25" customHeight="1" x14ac:dyDescent="0.2">
      <c r="B17" s="658" t="s">
        <v>265</v>
      </c>
      <c r="C17" s="659"/>
      <c r="D17" s="659"/>
      <c r="E17" s="659"/>
      <c r="F17" s="659"/>
      <c r="G17" s="659"/>
      <c r="H17" s="659"/>
      <c r="I17" s="659"/>
      <c r="J17" s="659"/>
      <c r="K17" s="659"/>
      <c r="L17" s="659"/>
      <c r="M17" s="659"/>
      <c r="N17" s="659"/>
      <c r="O17" s="659"/>
      <c r="P17" s="659"/>
      <c r="Q17" s="660"/>
      <c r="R17" s="661">
        <v>22406</v>
      </c>
      <c r="S17" s="664"/>
      <c r="T17" s="664"/>
      <c r="U17" s="664"/>
      <c r="V17" s="664"/>
      <c r="W17" s="664"/>
      <c r="X17" s="664"/>
      <c r="Y17" s="665"/>
      <c r="Z17" s="723">
        <v>0.1</v>
      </c>
      <c r="AA17" s="723"/>
      <c r="AB17" s="723"/>
      <c r="AC17" s="723"/>
      <c r="AD17" s="724">
        <v>22406</v>
      </c>
      <c r="AE17" s="724"/>
      <c r="AF17" s="724"/>
      <c r="AG17" s="724"/>
      <c r="AH17" s="724"/>
      <c r="AI17" s="724"/>
      <c r="AJ17" s="724"/>
      <c r="AK17" s="724"/>
      <c r="AL17" s="666">
        <v>0.2</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256</v>
      </c>
      <c r="BH17" s="664"/>
      <c r="BI17" s="664"/>
      <c r="BJ17" s="664"/>
      <c r="BK17" s="664"/>
      <c r="BL17" s="664"/>
      <c r="BM17" s="664"/>
      <c r="BN17" s="665"/>
      <c r="BO17" s="723" t="s">
        <v>130</v>
      </c>
      <c r="BP17" s="723"/>
      <c r="BQ17" s="723"/>
      <c r="BR17" s="723"/>
      <c r="BS17" s="669" t="s">
        <v>130</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2878927</v>
      </c>
      <c r="CS17" s="664"/>
      <c r="CT17" s="664"/>
      <c r="CU17" s="664"/>
      <c r="CV17" s="664"/>
      <c r="CW17" s="664"/>
      <c r="CX17" s="664"/>
      <c r="CY17" s="665"/>
      <c r="CZ17" s="723">
        <v>11</v>
      </c>
      <c r="DA17" s="723"/>
      <c r="DB17" s="723"/>
      <c r="DC17" s="723"/>
      <c r="DD17" s="669" t="s">
        <v>130</v>
      </c>
      <c r="DE17" s="664"/>
      <c r="DF17" s="664"/>
      <c r="DG17" s="664"/>
      <c r="DH17" s="664"/>
      <c r="DI17" s="664"/>
      <c r="DJ17" s="664"/>
      <c r="DK17" s="664"/>
      <c r="DL17" s="664"/>
      <c r="DM17" s="664"/>
      <c r="DN17" s="664"/>
      <c r="DO17" s="664"/>
      <c r="DP17" s="665"/>
      <c r="DQ17" s="669">
        <v>2761504</v>
      </c>
      <c r="DR17" s="664"/>
      <c r="DS17" s="664"/>
      <c r="DT17" s="664"/>
      <c r="DU17" s="664"/>
      <c r="DV17" s="664"/>
      <c r="DW17" s="664"/>
      <c r="DX17" s="664"/>
      <c r="DY17" s="664"/>
      <c r="DZ17" s="664"/>
      <c r="EA17" s="664"/>
      <c r="EB17" s="664"/>
      <c r="EC17" s="704"/>
    </row>
    <row r="18" spans="2:133" ht="11.25" customHeight="1" x14ac:dyDescent="0.2">
      <c r="B18" s="658" t="s">
        <v>268</v>
      </c>
      <c r="C18" s="659"/>
      <c r="D18" s="659"/>
      <c r="E18" s="659"/>
      <c r="F18" s="659"/>
      <c r="G18" s="659"/>
      <c r="H18" s="659"/>
      <c r="I18" s="659"/>
      <c r="J18" s="659"/>
      <c r="K18" s="659"/>
      <c r="L18" s="659"/>
      <c r="M18" s="659"/>
      <c r="N18" s="659"/>
      <c r="O18" s="659"/>
      <c r="P18" s="659"/>
      <c r="Q18" s="660"/>
      <c r="R18" s="661">
        <v>8625031</v>
      </c>
      <c r="S18" s="664"/>
      <c r="T18" s="664"/>
      <c r="U18" s="664"/>
      <c r="V18" s="664"/>
      <c r="W18" s="664"/>
      <c r="X18" s="664"/>
      <c r="Y18" s="665"/>
      <c r="Z18" s="723">
        <v>31.9</v>
      </c>
      <c r="AA18" s="723"/>
      <c r="AB18" s="723"/>
      <c r="AC18" s="723"/>
      <c r="AD18" s="724">
        <v>7627892</v>
      </c>
      <c r="AE18" s="724"/>
      <c r="AF18" s="724"/>
      <c r="AG18" s="724"/>
      <c r="AH18" s="724"/>
      <c r="AI18" s="724"/>
      <c r="AJ18" s="724"/>
      <c r="AK18" s="724"/>
      <c r="AL18" s="666">
        <v>52.2</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233</v>
      </c>
      <c r="BH18" s="664"/>
      <c r="BI18" s="664"/>
      <c r="BJ18" s="664"/>
      <c r="BK18" s="664"/>
      <c r="BL18" s="664"/>
      <c r="BM18" s="664"/>
      <c r="BN18" s="665"/>
      <c r="BO18" s="723" t="s">
        <v>130</v>
      </c>
      <c r="BP18" s="723"/>
      <c r="BQ18" s="723"/>
      <c r="BR18" s="723"/>
      <c r="BS18" s="669" t="s">
        <v>233</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233</v>
      </c>
      <c r="DA18" s="723"/>
      <c r="DB18" s="723"/>
      <c r="DC18" s="723"/>
      <c r="DD18" s="669" t="s">
        <v>233</v>
      </c>
      <c r="DE18" s="664"/>
      <c r="DF18" s="664"/>
      <c r="DG18" s="664"/>
      <c r="DH18" s="664"/>
      <c r="DI18" s="664"/>
      <c r="DJ18" s="664"/>
      <c r="DK18" s="664"/>
      <c r="DL18" s="664"/>
      <c r="DM18" s="664"/>
      <c r="DN18" s="664"/>
      <c r="DO18" s="664"/>
      <c r="DP18" s="665"/>
      <c r="DQ18" s="669" t="s">
        <v>233</v>
      </c>
      <c r="DR18" s="664"/>
      <c r="DS18" s="664"/>
      <c r="DT18" s="664"/>
      <c r="DU18" s="664"/>
      <c r="DV18" s="664"/>
      <c r="DW18" s="664"/>
      <c r="DX18" s="664"/>
      <c r="DY18" s="664"/>
      <c r="DZ18" s="664"/>
      <c r="EA18" s="664"/>
      <c r="EB18" s="664"/>
      <c r="EC18" s="704"/>
    </row>
    <row r="19" spans="2:133" ht="11.25" customHeight="1" x14ac:dyDescent="0.2">
      <c r="B19" s="658" t="s">
        <v>271</v>
      </c>
      <c r="C19" s="659"/>
      <c r="D19" s="659"/>
      <c r="E19" s="659"/>
      <c r="F19" s="659"/>
      <c r="G19" s="659"/>
      <c r="H19" s="659"/>
      <c r="I19" s="659"/>
      <c r="J19" s="659"/>
      <c r="K19" s="659"/>
      <c r="L19" s="659"/>
      <c r="M19" s="659"/>
      <c r="N19" s="659"/>
      <c r="O19" s="659"/>
      <c r="P19" s="659"/>
      <c r="Q19" s="660"/>
      <c r="R19" s="661">
        <v>7627892</v>
      </c>
      <c r="S19" s="664"/>
      <c r="T19" s="664"/>
      <c r="U19" s="664"/>
      <c r="V19" s="664"/>
      <c r="W19" s="664"/>
      <c r="X19" s="664"/>
      <c r="Y19" s="665"/>
      <c r="Z19" s="723">
        <v>28.2</v>
      </c>
      <c r="AA19" s="723"/>
      <c r="AB19" s="723"/>
      <c r="AC19" s="723"/>
      <c r="AD19" s="724">
        <v>7627892</v>
      </c>
      <c r="AE19" s="724"/>
      <c r="AF19" s="724"/>
      <c r="AG19" s="724"/>
      <c r="AH19" s="724"/>
      <c r="AI19" s="724"/>
      <c r="AJ19" s="724"/>
      <c r="AK19" s="724"/>
      <c r="AL19" s="666">
        <v>52.2</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11569</v>
      </c>
      <c r="BH19" s="664"/>
      <c r="BI19" s="664"/>
      <c r="BJ19" s="664"/>
      <c r="BK19" s="664"/>
      <c r="BL19" s="664"/>
      <c r="BM19" s="664"/>
      <c r="BN19" s="665"/>
      <c r="BO19" s="723">
        <v>0.2</v>
      </c>
      <c r="BP19" s="723"/>
      <c r="BQ19" s="723"/>
      <c r="BR19" s="723"/>
      <c r="BS19" s="669" t="s">
        <v>233</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130</v>
      </c>
      <c r="DA19" s="723"/>
      <c r="DB19" s="723"/>
      <c r="DC19" s="723"/>
      <c r="DD19" s="669" t="s">
        <v>233</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x14ac:dyDescent="0.2">
      <c r="B20" s="658" t="s">
        <v>274</v>
      </c>
      <c r="C20" s="659"/>
      <c r="D20" s="659"/>
      <c r="E20" s="659"/>
      <c r="F20" s="659"/>
      <c r="G20" s="659"/>
      <c r="H20" s="659"/>
      <c r="I20" s="659"/>
      <c r="J20" s="659"/>
      <c r="K20" s="659"/>
      <c r="L20" s="659"/>
      <c r="M20" s="659"/>
      <c r="N20" s="659"/>
      <c r="O20" s="659"/>
      <c r="P20" s="659"/>
      <c r="Q20" s="660"/>
      <c r="R20" s="661">
        <v>997139</v>
      </c>
      <c r="S20" s="664"/>
      <c r="T20" s="664"/>
      <c r="U20" s="664"/>
      <c r="V20" s="664"/>
      <c r="W20" s="664"/>
      <c r="X20" s="664"/>
      <c r="Y20" s="665"/>
      <c r="Z20" s="723">
        <v>3.7</v>
      </c>
      <c r="AA20" s="723"/>
      <c r="AB20" s="723"/>
      <c r="AC20" s="723"/>
      <c r="AD20" s="724" t="s">
        <v>233</v>
      </c>
      <c r="AE20" s="724"/>
      <c r="AF20" s="724"/>
      <c r="AG20" s="724"/>
      <c r="AH20" s="724"/>
      <c r="AI20" s="724"/>
      <c r="AJ20" s="724"/>
      <c r="AK20" s="724"/>
      <c r="AL20" s="666" t="s">
        <v>233</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11569</v>
      </c>
      <c r="BH20" s="664"/>
      <c r="BI20" s="664"/>
      <c r="BJ20" s="664"/>
      <c r="BK20" s="664"/>
      <c r="BL20" s="664"/>
      <c r="BM20" s="664"/>
      <c r="BN20" s="665"/>
      <c r="BO20" s="723">
        <v>0.2</v>
      </c>
      <c r="BP20" s="723"/>
      <c r="BQ20" s="723"/>
      <c r="BR20" s="723"/>
      <c r="BS20" s="669" t="s">
        <v>130</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26186425</v>
      </c>
      <c r="CS20" s="664"/>
      <c r="CT20" s="664"/>
      <c r="CU20" s="664"/>
      <c r="CV20" s="664"/>
      <c r="CW20" s="664"/>
      <c r="CX20" s="664"/>
      <c r="CY20" s="665"/>
      <c r="CZ20" s="723">
        <v>100</v>
      </c>
      <c r="DA20" s="723"/>
      <c r="DB20" s="723"/>
      <c r="DC20" s="723"/>
      <c r="DD20" s="669">
        <v>2074006</v>
      </c>
      <c r="DE20" s="664"/>
      <c r="DF20" s="664"/>
      <c r="DG20" s="664"/>
      <c r="DH20" s="664"/>
      <c r="DI20" s="664"/>
      <c r="DJ20" s="664"/>
      <c r="DK20" s="664"/>
      <c r="DL20" s="664"/>
      <c r="DM20" s="664"/>
      <c r="DN20" s="664"/>
      <c r="DO20" s="664"/>
      <c r="DP20" s="665"/>
      <c r="DQ20" s="669">
        <v>16977328</v>
      </c>
      <c r="DR20" s="664"/>
      <c r="DS20" s="664"/>
      <c r="DT20" s="664"/>
      <c r="DU20" s="664"/>
      <c r="DV20" s="664"/>
      <c r="DW20" s="664"/>
      <c r="DX20" s="664"/>
      <c r="DY20" s="664"/>
      <c r="DZ20" s="664"/>
      <c r="EA20" s="664"/>
      <c r="EB20" s="664"/>
      <c r="EC20" s="704"/>
    </row>
    <row r="21" spans="2:133" ht="11.25" customHeight="1" x14ac:dyDescent="0.2">
      <c r="B21" s="658" t="s">
        <v>277</v>
      </c>
      <c r="C21" s="659"/>
      <c r="D21" s="659"/>
      <c r="E21" s="659"/>
      <c r="F21" s="659"/>
      <c r="G21" s="659"/>
      <c r="H21" s="659"/>
      <c r="I21" s="659"/>
      <c r="J21" s="659"/>
      <c r="K21" s="659"/>
      <c r="L21" s="659"/>
      <c r="M21" s="659"/>
      <c r="N21" s="659"/>
      <c r="O21" s="659"/>
      <c r="P21" s="659"/>
      <c r="Q21" s="660"/>
      <c r="R21" s="661" t="s">
        <v>233</v>
      </c>
      <c r="S21" s="664"/>
      <c r="T21" s="664"/>
      <c r="U21" s="664"/>
      <c r="V21" s="664"/>
      <c r="W21" s="664"/>
      <c r="X21" s="664"/>
      <c r="Y21" s="665"/>
      <c r="Z21" s="723" t="s">
        <v>130</v>
      </c>
      <c r="AA21" s="723"/>
      <c r="AB21" s="723"/>
      <c r="AC21" s="723"/>
      <c r="AD21" s="724" t="s">
        <v>233</v>
      </c>
      <c r="AE21" s="724"/>
      <c r="AF21" s="724"/>
      <c r="AG21" s="724"/>
      <c r="AH21" s="724"/>
      <c r="AI21" s="724"/>
      <c r="AJ21" s="724"/>
      <c r="AK21" s="724"/>
      <c r="AL21" s="666" t="s">
        <v>233</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11569</v>
      </c>
      <c r="BH21" s="664"/>
      <c r="BI21" s="664"/>
      <c r="BJ21" s="664"/>
      <c r="BK21" s="664"/>
      <c r="BL21" s="664"/>
      <c r="BM21" s="664"/>
      <c r="BN21" s="665"/>
      <c r="BO21" s="723">
        <v>0.2</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279</v>
      </c>
      <c r="C22" s="659"/>
      <c r="D22" s="659"/>
      <c r="E22" s="659"/>
      <c r="F22" s="659"/>
      <c r="G22" s="659"/>
      <c r="H22" s="659"/>
      <c r="I22" s="659"/>
      <c r="J22" s="659"/>
      <c r="K22" s="659"/>
      <c r="L22" s="659"/>
      <c r="M22" s="659"/>
      <c r="N22" s="659"/>
      <c r="O22" s="659"/>
      <c r="P22" s="659"/>
      <c r="Q22" s="660"/>
      <c r="R22" s="661">
        <v>15489099</v>
      </c>
      <c r="S22" s="664"/>
      <c r="T22" s="664"/>
      <c r="U22" s="664"/>
      <c r="V22" s="664"/>
      <c r="W22" s="664"/>
      <c r="X22" s="664"/>
      <c r="Y22" s="665"/>
      <c r="Z22" s="723">
        <v>57.3</v>
      </c>
      <c r="AA22" s="723"/>
      <c r="AB22" s="723"/>
      <c r="AC22" s="723"/>
      <c r="AD22" s="724">
        <v>14491960</v>
      </c>
      <c r="AE22" s="724"/>
      <c r="AF22" s="724"/>
      <c r="AG22" s="724"/>
      <c r="AH22" s="724"/>
      <c r="AI22" s="724"/>
      <c r="AJ22" s="724"/>
      <c r="AK22" s="724"/>
      <c r="AL22" s="666">
        <v>99.1</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256</v>
      </c>
      <c r="BH22" s="664"/>
      <c r="BI22" s="664"/>
      <c r="BJ22" s="664"/>
      <c r="BK22" s="664"/>
      <c r="BL22" s="664"/>
      <c r="BM22" s="664"/>
      <c r="BN22" s="665"/>
      <c r="BO22" s="723" t="s">
        <v>130</v>
      </c>
      <c r="BP22" s="723"/>
      <c r="BQ22" s="723"/>
      <c r="BR22" s="723"/>
      <c r="BS22" s="669" t="s">
        <v>256</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282</v>
      </c>
      <c r="C23" s="659"/>
      <c r="D23" s="659"/>
      <c r="E23" s="659"/>
      <c r="F23" s="659"/>
      <c r="G23" s="659"/>
      <c r="H23" s="659"/>
      <c r="I23" s="659"/>
      <c r="J23" s="659"/>
      <c r="K23" s="659"/>
      <c r="L23" s="659"/>
      <c r="M23" s="659"/>
      <c r="N23" s="659"/>
      <c r="O23" s="659"/>
      <c r="P23" s="659"/>
      <c r="Q23" s="660"/>
      <c r="R23" s="661">
        <v>8627</v>
      </c>
      <c r="S23" s="664"/>
      <c r="T23" s="664"/>
      <c r="U23" s="664"/>
      <c r="V23" s="664"/>
      <c r="W23" s="664"/>
      <c r="X23" s="664"/>
      <c r="Y23" s="665"/>
      <c r="Z23" s="723">
        <v>0</v>
      </c>
      <c r="AA23" s="723"/>
      <c r="AB23" s="723"/>
      <c r="AC23" s="723"/>
      <c r="AD23" s="724">
        <v>8627</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233</v>
      </c>
      <c r="BH23" s="664"/>
      <c r="BI23" s="664"/>
      <c r="BJ23" s="664"/>
      <c r="BK23" s="664"/>
      <c r="BL23" s="664"/>
      <c r="BM23" s="664"/>
      <c r="BN23" s="665"/>
      <c r="BO23" s="723" t="s">
        <v>233</v>
      </c>
      <c r="BP23" s="723"/>
      <c r="BQ23" s="723"/>
      <c r="BR23" s="723"/>
      <c r="BS23" s="669" t="s">
        <v>233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2">
      <c r="B24" s="658" t="s">
        <v>289</v>
      </c>
      <c r="C24" s="659"/>
      <c r="D24" s="659"/>
      <c r="E24" s="659"/>
      <c r="F24" s="659"/>
      <c r="G24" s="659"/>
      <c r="H24" s="659"/>
      <c r="I24" s="659"/>
      <c r="J24" s="659"/>
      <c r="K24" s="659"/>
      <c r="L24" s="659"/>
      <c r="M24" s="659"/>
      <c r="N24" s="659"/>
      <c r="O24" s="659"/>
      <c r="P24" s="659"/>
      <c r="Q24" s="660"/>
      <c r="R24" s="661">
        <v>338234</v>
      </c>
      <c r="S24" s="664"/>
      <c r="T24" s="664"/>
      <c r="U24" s="664"/>
      <c r="V24" s="664"/>
      <c r="W24" s="664"/>
      <c r="X24" s="664"/>
      <c r="Y24" s="665"/>
      <c r="Z24" s="723">
        <v>1.3</v>
      </c>
      <c r="AA24" s="723"/>
      <c r="AB24" s="723"/>
      <c r="AC24" s="723"/>
      <c r="AD24" s="724" t="s">
        <v>233</v>
      </c>
      <c r="AE24" s="724"/>
      <c r="AF24" s="724"/>
      <c r="AG24" s="724"/>
      <c r="AH24" s="724"/>
      <c r="AI24" s="724"/>
      <c r="AJ24" s="724"/>
      <c r="AK24" s="724"/>
      <c r="AL24" s="666" t="s">
        <v>130</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233</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13753918</v>
      </c>
      <c r="CS24" s="727"/>
      <c r="CT24" s="727"/>
      <c r="CU24" s="727"/>
      <c r="CV24" s="727"/>
      <c r="CW24" s="727"/>
      <c r="CX24" s="727"/>
      <c r="CY24" s="773"/>
      <c r="CZ24" s="774">
        <v>52.5</v>
      </c>
      <c r="DA24" s="743"/>
      <c r="DB24" s="743"/>
      <c r="DC24" s="777"/>
      <c r="DD24" s="772">
        <v>9248415</v>
      </c>
      <c r="DE24" s="727"/>
      <c r="DF24" s="727"/>
      <c r="DG24" s="727"/>
      <c r="DH24" s="727"/>
      <c r="DI24" s="727"/>
      <c r="DJ24" s="727"/>
      <c r="DK24" s="773"/>
      <c r="DL24" s="772">
        <v>9154126</v>
      </c>
      <c r="DM24" s="727"/>
      <c r="DN24" s="727"/>
      <c r="DO24" s="727"/>
      <c r="DP24" s="727"/>
      <c r="DQ24" s="727"/>
      <c r="DR24" s="727"/>
      <c r="DS24" s="727"/>
      <c r="DT24" s="727"/>
      <c r="DU24" s="727"/>
      <c r="DV24" s="773"/>
      <c r="DW24" s="774">
        <v>59.8</v>
      </c>
      <c r="DX24" s="743"/>
      <c r="DY24" s="743"/>
      <c r="DZ24" s="743"/>
      <c r="EA24" s="743"/>
      <c r="EB24" s="743"/>
      <c r="EC24" s="775"/>
    </row>
    <row r="25" spans="2:133" ht="11.25" customHeight="1" x14ac:dyDescent="0.2">
      <c r="B25" s="658" t="s">
        <v>292</v>
      </c>
      <c r="C25" s="659"/>
      <c r="D25" s="659"/>
      <c r="E25" s="659"/>
      <c r="F25" s="659"/>
      <c r="G25" s="659"/>
      <c r="H25" s="659"/>
      <c r="I25" s="659"/>
      <c r="J25" s="659"/>
      <c r="K25" s="659"/>
      <c r="L25" s="659"/>
      <c r="M25" s="659"/>
      <c r="N25" s="659"/>
      <c r="O25" s="659"/>
      <c r="P25" s="659"/>
      <c r="Q25" s="660"/>
      <c r="R25" s="661">
        <v>381928</v>
      </c>
      <c r="S25" s="664"/>
      <c r="T25" s="664"/>
      <c r="U25" s="664"/>
      <c r="V25" s="664"/>
      <c r="W25" s="664"/>
      <c r="X25" s="664"/>
      <c r="Y25" s="665"/>
      <c r="Z25" s="723">
        <v>1.4</v>
      </c>
      <c r="AA25" s="723"/>
      <c r="AB25" s="723"/>
      <c r="AC25" s="723"/>
      <c r="AD25" s="724">
        <v>13901</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233</v>
      </c>
      <c r="BH25" s="664"/>
      <c r="BI25" s="664"/>
      <c r="BJ25" s="664"/>
      <c r="BK25" s="664"/>
      <c r="BL25" s="664"/>
      <c r="BM25" s="664"/>
      <c r="BN25" s="665"/>
      <c r="BO25" s="723" t="s">
        <v>130</v>
      </c>
      <c r="BP25" s="723"/>
      <c r="BQ25" s="723"/>
      <c r="BR25" s="723"/>
      <c r="BS25" s="669" t="s">
        <v>130</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4708300</v>
      </c>
      <c r="CS25" s="662"/>
      <c r="CT25" s="662"/>
      <c r="CU25" s="662"/>
      <c r="CV25" s="662"/>
      <c r="CW25" s="662"/>
      <c r="CX25" s="662"/>
      <c r="CY25" s="663"/>
      <c r="CZ25" s="666">
        <v>18</v>
      </c>
      <c r="DA25" s="695"/>
      <c r="DB25" s="695"/>
      <c r="DC25" s="696"/>
      <c r="DD25" s="669">
        <v>4403162</v>
      </c>
      <c r="DE25" s="662"/>
      <c r="DF25" s="662"/>
      <c r="DG25" s="662"/>
      <c r="DH25" s="662"/>
      <c r="DI25" s="662"/>
      <c r="DJ25" s="662"/>
      <c r="DK25" s="663"/>
      <c r="DL25" s="669">
        <v>4309213</v>
      </c>
      <c r="DM25" s="662"/>
      <c r="DN25" s="662"/>
      <c r="DO25" s="662"/>
      <c r="DP25" s="662"/>
      <c r="DQ25" s="662"/>
      <c r="DR25" s="662"/>
      <c r="DS25" s="662"/>
      <c r="DT25" s="662"/>
      <c r="DU25" s="662"/>
      <c r="DV25" s="663"/>
      <c r="DW25" s="666">
        <v>28.2</v>
      </c>
      <c r="DX25" s="695"/>
      <c r="DY25" s="695"/>
      <c r="DZ25" s="695"/>
      <c r="EA25" s="695"/>
      <c r="EB25" s="695"/>
      <c r="EC25" s="697"/>
    </row>
    <row r="26" spans="2:133" ht="11.25" customHeight="1" x14ac:dyDescent="0.2">
      <c r="B26" s="658" t="s">
        <v>295</v>
      </c>
      <c r="C26" s="659"/>
      <c r="D26" s="659"/>
      <c r="E26" s="659"/>
      <c r="F26" s="659"/>
      <c r="G26" s="659"/>
      <c r="H26" s="659"/>
      <c r="I26" s="659"/>
      <c r="J26" s="659"/>
      <c r="K26" s="659"/>
      <c r="L26" s="659"/>
      <c r="M26" s="659"/>
      <c r="N26" s="659"/>
      <c r="O26" s="659"/>
      <c r="P26" s="659"/>
      <c r="Q26" s="660"/>
      <c r="R26" s="661">
        <v>134781</v>
      </c>
      <c r="S26" s="664"/>
      <c r="T26" s="664"/>
      <c r="U26" s="664"/>
      <c r="V26" s="664"/>
      <c r="W26" s="664"/>
      <c r="X26" s="664"/>
      <c r="Y26" s="665"/>
      <c r="Z26" s="723">
        <v>0.5</v>
      </c>
      <c r="AA26" s="723"/>
      <c r="AB26" s="723"/>
      <c r="AC26" s="723"/>
      <c r="AD26" s="724" t="s">
        <v>233</v>
      </c>
      <c r="AE26" s="724"/>
      <c r="AF26" s="724"/>
      <c r="AG26" s="724"/>
      <c r="AH26" s="724"/>
      <c r="AI26" s="724"/>
      <c r="AJ26" s="724"/>
      <c r="AK26" s="724"/>
      <c r="AL26" s="666" t="s">
        <v>130</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130</v>
      </c>
      <c r="BH26" s="664"/>
      <c r="BI26" s="664"/>
      <c r="BJ26" s="664"/>
      <c r="BK26" s="664"/>
      <c r="BL26" s="664"/>
      <c r="BM26" s="664"/>
      <c r="BN26" s="665"/>
      <c r="BO26" s="723" t="s">
        <v>130</v>
      </c>
      <c r="BP26" s="723"/>
      <c r="BQ26" s="723"/>
      <c r="BR26" s="723"/>
      <c r="BS26" s="669" t="s">
        <v>233</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3159139</v>
      </c>
      <c r="CS26" s="664"/>
      <c r="CT26" s="664"/>
      <c r="CU26" s="664"/>
      <c r="CV26" s="664"/>
      <c r="CW26" s="664"/>
      <c r="CX26" s="664"/>
      <c r="CY26" s="665"/>
      <c r="CZ26" s="666">
        <v>12.1</v>
      </c>
      <c r="DA26" s="695"/>
      <c r="DB26" s="695"/>
      <c r="DC26" s="696"/>
      <c r="DD26" s="669">
        <v>2930250</v>
      </c>
      <c r="DE26" s="664"/>
      <c r="DF26" s="664"/>
      <c r="DG26" s="664"/>
      <c r="DH26" s="664"/>
      <c r="DI26" s="664"/>
      <c r="DJ26" s="664"/>
      <c r="DK26" s="665"/>
      <c r="DL26" s="669" t="s">
        <v>233</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2">
      <c r="B27" s="658" t="s">
        <v>298</v>
      </c>
      <c r="C27" s="659"/>
      <c r="D27" s="659"/>
      <c r="E27" s="659"/>
      <c r="F27" s="659"/>
      <c r="G27" s="659"/>
      <c r="H27" s="659"/>
      <c r="I27" s="659"/>
      <c r="J27" s="659"/>
      <c r="K27" s="659"/>
      <c r="L27" s="659"/>
      <c r="M27" s="659"/>
      <c r="N27" s="659"/>
      <c r="O27" s="659"/>
      <c r="P27" s="659"/>
      <c r="Q27" s="660"/>
      <c r="R27" s="661">
        <v>3739989</v>
      </c>
      <c r="S27" s="664"/>
      <c r="T27" s="664"/>
      <c r="U27" s="664"/>
      <c r="V27" s="664"/>
      <c r="W27" s="664"/>
      <c r="X27" s="664"/>
      <c r="Y27" s="665"/>
      <c r="Z27" s="723">
        <v>13.8</v>
      </c>
      <c r="AA27" s="723"/>
      <c r="AB27" s="723"/>
      <c r="AC27" s="723"/>
      <c r="AD27" s="724" t="s">
        <v>233</v>
      </c>
      <c r="AE27" s="724"/>
      <c r="AF27" s="724"/>
      <c r="AG27" s="724"/>
      <c r="AH27" s="724"/>
      <c r="AI27" s="724"/>
      <c r="AJ27" s="724"/>
      <c r="AK27" s="724"/>
      <c r="AL27" s="666" t="s">
        <v>233</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5468888</v>
      </c>
      <c r="BH27" s="664"/>
      <c r="BI27" s="664"/>
      <c r="BJ27" s="664"/>
      <c r="BK27" s="664"/>
      <c r="BL27" s="664"/>
      <c r="BM27" s="664"/>
      <c r="BN27" s="665"/>
      <c r="BO27" s="723">
        <v>100</v>
      </c>
      <c r="BP27" s="723"/>
      <c r="BQ27" s="723"/>
      <c r="BR27" s="723"/>
      <c r="BS27" s="669">
        <v>362679</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6166691</v>
      </c>
      <c r="CS27" s="662"/>
      <c r="CT27" s="662"/>
      <c r="CU27" s="662"/>
      <c r="CV27" s="662"/>
      <c r="CW27" s="662"/>
      <c r="CX27" s="662"/>
      <c r="CY27" s="663"/>
      <c r="CZ27" s="666">
        <v>23.5</v>
      </c>
      <c r="DA27" s="695"/>
      <c r="DB27" s="695"/>
      <c r="DC27" s="696"/>
      <c r="DD27" s="669">
        <v>2083749</v>
      </c>
      <c r="DE27" s="662"/>
      <c r="DF27" s="662"/>
      <c r="DG27" s="662"/>
      <c r="DH27" s="662"/>
      <c r="DI27" s="662"/>
      <c r="DJ27" s="662"/>
      <c r="DK27" s="663"/>
      <c r="DL27" s="669">
        <v>2083409</v>
      </c>
      <c r="DM27" s="662"/>
      <c r="DN27" s="662"/>
      <c r="DO27" s="662"/>
      <c r="DP27" s="662"/>
      <c r="DQ27" s="662"/>
      <c r="DR27" s="662"/>
      <c r="DS27" s="662"/>
      <c r="DT27" s="662"/>
      <c r="DU27" s="662"/>
      <c r="DV27" s="663"/>
      <c r="DW27" s="666">
        <v>13.6</v>
      </c>
      <c r="DX27" s="695"/>
      <c r="DY27" s="695"/>
      <c r="DZ27" s="695"/>
      <c r="EA27" s="695"/>
      <c r="EB27" s="695"/>
      <c r="EC27" s="697"/>
    </row>
    <row r="28" spans="2:133" ht="11.25" customHeight="1" x14ac:dyDescent="0.2">
      <c r="B28" s="766" t="s">
        <v>301</v>
      </c>
      <c r="C28" s="767"/>
      <c r="D28" s="767"/>
      <c r="E28" s="767"/>
      <c r="F28" s="767"/>
      <c r="G28" s="767"/>
      <c r="H28" s="767"/>
      <c r="I28" s="767"/>
      <c r="J28" s="767"/>
      <c r="K28" s="767"/>
      <c r="L28" s="767"/>
      <c r="M28" s="767"/>
      <c r="N28" s="767"/>
      <c r="O28" s="767"/>
      <c r="P28" s="767"/>
      <c r="Q28" s="768"/>
      <c r="R28" s="661" t="s">
        <v>256</v>
      </c>
      <c r="S28" s="664"/>
      <c r="T28" s="664"/>
      <c r="U28" s="664"/>
      <c r="V28" s="664"/>
      <c r="W28" s="664"/>
      <c r="X28" s="664"/>
      <c r="Y28" s="665"/>
      <c r="Z28" s="723" t="s">
        <v>233</v>
      </c>
      <c r="AA28" s="723"/>
      <c r="AB28" s="723"/>
      <c r="AC28" s="723"/>
      <c r="AD28" s="724" t="s">
        <v>130</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2878927</v>
      </c>
      <c r="CS28" s="664"/>
      <c r="CT28" s="664"/>
      <c r="CU28" s="664"/>
      <c r="CV28" s="664"/>
      <c r="CW28" s="664"/>
      <c r="CX28" s="664"/>
      <c r="CY28" s="665"/>
      <c r="CZ28" s="666">
        <v>11</v>
      </c>
      <c r="DA28" s="695"/>
      <c r="DB28" s="695"/>
      <c r="DC28" s="696"/>
      <c r="DD28" s="669">
        <v>2761504</v>
      </c>
      <c r="DE28" s="664"/>
      <c r="DF28" s="664"/>
      <c r="DG28" s="664"/>
      <c r="DH28" s="664"/>
      <c r="DI28" s="664"/>
      <c r="DJ28" s="664"/>
      <c r="DK28" s="665"/>
      <c r="DL28" s="669">
        <v>2761504</v>
      </c>
      <c r="DM28" s="664"/>
      <c r="DN28" s="664"/>
      <c r="DO28" s="664"/>
      <c r="DP28" s="664"/>
      <c r="DQ28" s="664"/>
      <c r="DR28" s="664"/>
      <c r="DS28" s="664"/>
      <c r="DT28" s="664"/>
      <c r="DU28" s="664"/>
      <c r="DV28" s="665"/>
      <c r="DW28" s="666">
        <v>18</v>
      </c>
      <c r="DX28" s="695"/>
      <c r="DY28" s="695"/>
      <c r="DZ28" s="695"/>
      <c r="EA28" s="695"/>
      <c r="EB28" s="695"/>
      <c r="EC28" s="697"/>
    </row>
    <row r="29" spans="2:133" ht="11.25" customHeight="1" x14ac:dyDescent="0.2">
      <c r="B29" s="658" t="s">
        <v>303</v>
      </c>
      <c r="C29" s="659"/>
      <c r="D29" s="659"/>
      <c r="E29" s="659"/>
      <c r="F29" s="659"/>
      <c r="G29" s="659"/>
      <c r="H29" s="659"/>
      <c r="I29" s="659"/>
      <c r="J29" s="659"/>
      <c r="K29" s="659"/>
      <c r="L29" s="659"/>
      <c r="M29" s="659"/>
      <c r="N29" s="659"/>
      <c r="O29" s="659"/>
      <c r="P29" s="659"/>
      <c r="Q29" s="660"/>
      <c r="R29" s="661">
        <v>2271161</v>
      </c>
      <c r="S29" s="664"/>
      <c r="T29" s="664"/>
      <c r="U29" s="664"/>
      <c r="V29" s="664"/>
      <c r="W29" s="664"/>
      <c r="X29" s="664"/>
      <c r="Y29" s="665"/>
      <c r="Z29" s="723">
        <v>8.4</v>
      </c>
      <c r="AA29" s="723"/>
      <c r="AB29" s="723"/>
      <c r="AC29" s="723"/>
      <c r="AD29" s="724" t="s">
        <v>233</v>
      </c>
      <c r="AE29" s="724"/>
      <c r="AF29" s="724"/>
      <c r="AG29" s="724"/>
      <c r="AH29" s="724"/>
      <c r="AI29" s="724"/>
      <c r="AJ29" s="724"/>
      <c r="AK29" s="724"/>
      <c r="AL29" s="666" t="s">
        <v>233</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2878927</v>
      </c>
      <c r="CS29" s="662"/>
      <c r="CT29" s="662"/>
      <c r="CU29" s="662"/>
      <c r="CV29" s="662"/>
      <c r="CW29" s="662"/>
      <c r="CX29" s="662"/>
      <c r="CY29" s="663"/>
      <c r="CZ29" s="666">
        <v>11</v>
      </c>
      <c r="DA29" s="695"/>
      <c r="DB29" s="695"/>
      <c r="DC29" s="696"/>
      <c r="DD29" s="669">
        <v>2761504</v>
      </c>
      <c r="DE29" s="662"/>
      <c r="DF29" s="662"/>
      <c r="DG29" s="662"/>
      <c r="DH29" s="662"/>
      <c r="DI29" s="662"/>
      <c r="DJ29" s="662"/>
      <c r="DK29" s="663"/>
      <c r="DL29" s="669">
        <v>2761504</v>
      </c>
      <c r="DM29" s="662"/>
      <c r="DN29" s="662"/>
      <c r="DO29" s="662"/>
      <c r="DP29" s="662"/>
      <c r="DQ29" s="662"/>
      <c r="DR29" s="662"/>
      <c r="DS29" s="662"/>
      <c r="DT29" s="662"/>
      <c r="DU29" s="662"/>
      <c r="DV29" s="663"/>
      <c r="DW29" s="666">
        <v>18</v>
      </c>
      <c r="DX29" s="695"/>
      <c r="DY29" s="695"/>
      <c r="DZ29" s="695"/>
      <c r="EA29" s="695"/>
      <c r="EB29" s="695"/>
      <c r="EC29" s="697"/>
    </row>
    <row r="30" spans="2:133" ht="11.25" customHeight="1" x14ac:dyDescent="0.2">
      <c r="B30" s="658" t="s">
        <v>307</v>
      </c>
      <c r="C30" s="659"/>
      <c r="D30" s="659"/>
      <c r="E30" s="659"/>
      <c r="F30" s="659"/>
      <c r="G30" s="659"/>
      <c r="H30" s="659"/>
      <c r="I30" s="659"/>
      <c r="J30" s="659"/>
      <c r="K30" s="659"/>
      <c r="L30" s="659"/>
      <c r="M30" s="659"/>
      <c r="N30" s="659"/>
      <c r="O30" s="659"/>
      <c r="P30" s="659"/>
      <c r="Q30" s="660"/>
      <c r="R30" s="661">
        <v>164469</v>
      </c>
      <c r="S30" s="664"/>
      <c r="T30" s="664"/>
      <c r="U30" s="664"/>
      <c r="V30" s="664"/>
      <c r="W30" s="664"/>
      <c r="X30" s="664"/>
      <c r="Y30" s="665"/>
      <c r="Z30" s="723">
        <v>0.6</v>
      </c>
      <c r="AA30" s="723"/>
      <c r="AB30" s="723"/>
      <c r="AC30" s="723"/>
      <c r="AD30" s="724">
        <v>102767</v>
      </c>
      <c r="AE30" s="724"/>
      <c r="AF30" s="724"/>
      <c r="AG30" s="724"/>
      <c r="AH30" s="724"/>
      <c r="AI30" s="724"/>
      <c r="AJ30" s="724"/>
      <c r="AK30" s="724"/>
      <c r="AL30" s="666">
        <v>0.7</v>
      </c>
      <c r="AM30" s="667"/>
      <c r="AN30" s="667"/>
      <c r="AO30" s="725"/>
      <c r="AP30" s="751" t="s">
        <v>308</v>
      </c>
      <c r="AQ30" s="752"/>
      <c r="AR30" s="752"/>
      <c r="AS30" s="752"/>
      <c r="AT30" s="757" t="s">
        <v>309</v>
      </c>
      <c r="AU30" s="230"/>
      <c r="AV30" s="230"/>
      <c r="AW30" s="230"/>
      <c r="AX30" s="760" t="s">
        <v>185</v>
      </c>
      <c r="AY30" s="761"/>
      <c r="AZ30" s="761"/>
      <c r="BA30" s="761"/>
      <c r="BB30" s="761"/>
      <c r="BC30" s="761"/>
      <c r="BD30" s="761"/>
      <c r="BE30" s="761"/>
      <c r="BF30" s="762"/>
      <c r="BG30" s="741">
        <v>99.4</v>
      </c>
      <c r="BH30" s="742"/>
      <c r="BI30" s="742"/>
      <c r="BJ30" s="742"/>
      <c r="BK30" s="742"/>
      <c r="BL30" s="742"/>
      <c r="BM30" s="743">
        <v>96.7</v>
      </c>
      <c r="BN30" s="742"/>
      <c r="BO30" s="742"/>
      <c r="BP30" s="742"/>
      <c r="BQ30" s="744"/>
      <c r="BR30" s="741">
        <v>99.2</v>
      </c>
      <c r="BS30" s="742"/>
      <c r="BT30" s="742"/>
      <c r="BU30" s="742"/>
      <c r="BV30" s="742"/>
      <c r="BW30" s="742"/>
      <c r="BX30" s="743">
        <v>96</v>
      </c>
      <c r="BY30" s="742"/>
      <c r="BZ30" s="742"/>
      <c r="CA30" s="742"/>
      <c r="CB30" s="744"/>
      <c r="CD30" s="747"/>
      <c r="CE30" s="748"/>
      <c r="CF30" s="705" t="s">
        <v>310</v>
      </c>
      <c r="CG30" s="702"/>
      <c r="CH30" s="702"/>
      <c r="CI30" s="702"/>
      <c r="CJ30" s="702"/>
      <c r="CK30" s="702"/>
      <c r="CL30" s="702"/>
      <c r="CM30" s="702"/>
      <c r="CN30" s="702"/>
      <c r="CO30" s="702"/>
      <c r="CP30" s="702"/>
      <c r="CQ30" s="703"/>
      <c r="CR30" s="661">
        <v>2656368</v>
      </c>
      <c r="CS30" s="664"/>
      <c r="CT30" s="664"/>
      <c r="CU30" s="664"/>
      <c r="CV30" s="664"/>
      <c r="CW30" s="664"/>
      <c r="CX30" s="664"/>
      <c r="CY30" s="665"/>
      <c r="CZ30" s="666">
        <v>10.1</v>
      </c>
      <c r="DA30" s="695"/>
      <c r="DB30" s="695"/>
      <c r="DC30" s="696"/>
      <c r="DD30" s="669">
        <v>2539416</v>
      </c>
      <c r="DE30" s="664"/>
      <c r="DF30" s="664"/>
      <c r="DG30" s="664"/>
      <c r="DH30" s="664"/>
      <c r="DI30" s="664"/>
      <c r="DJ30" s="664"/>
      <c r="DK30" s="665"/>
      <c r="DL30" s="669">
        <v>2539416</v>
      </c>
      <c r="DM30" s="664"/>
      <c r="DN30" s="664"/>
      <c r="DO30" s="664"/>
      <c r="DP30" s="664"/>
      <c r="DQ30" s="664"/>
      <c r="DR30" s="664"/>
      <c r="DS30" s="664"/>
      <c r="DT30" s="664"/>
      <c r="DU30" s="664"/>
      <c r="DV30" s="665"/>
      <c r="DW30" s="666">
        <v>16.600000000000001</v>
      </c>
      <c r="DX30" s="695"/>
      <c r="DY30" s="695"/>
      <c r="DZ30" s="695"/>
      <c r="EA30" s="695"/>
      <c r="EB30" s="695"/>
      <c r="EC30" s="697"/>
    </row>
    <row r="31" spans="2:133" ht="11.25" customHeight="1" x14ac:dyDescent="0.2">
      <c r="B31" s="658" t="s">
        <v>311</v>
      </c>
      <c r="C31" s="659"/>
      <c r="D31" s="659"/>
      <c r="E31" s="659"/>
      <c r="F31" s="659"/>
      <c r="G31" s="659"/>
      <c r="H31" s="659"/>
      <c r="I31" s="659"/>
      <c r="J31" s="659"/>
      <c r="K31" s="659"/>
      <c r="L31" s="659"/>
      <c r="M31" s="659"/>
      <c r="N31" s="659"/>
      <c r="O31" s="659"/>
      <c r="P31" s="659"/>
      <c r="Q31" s="660"/>
      <c r="R31" s="661">
        <v>129062</v>
      </c>
      <c r="S31" s="664"/>
      <c r="T31" s="664"/>
      <c r="U31" s="664"/>
      <c r="V31" s="664"/>
      <c r="W31" s="664"/>
      <c r="X31" s="664"/>
      <c r="Y31" s="665"/>
      <c r="Z31" s="723">
        <v>0.5</v>
      </c>
      <c r="AA31" s="723"/>
      <c r="AB31" s="723"/>
      <c r="AC31" s="723"/>
      <c r="AD31" s="724" t="s">
        <v>233</v>
      </c>
      <c r="AE31" s="724"/>
      <c r="AF31" s="724"/>
      <c r="AG31" s="724"/>
      <c r="AH31" s="724"/>
      <c r="AI31" s="724"/>
      <c r="AJ31" s="724"/>
      <c r="AK31" s="724"/>
      <c r="AL31" s="666" t="s">
        <v>256</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99.8</v>
      </c>
      <c r="BH31" s="662"/>
      <c r="BI31" s="662"/>
      <c r="BJ31" s="662"/>
      <c r="BK31" s="662"/>
      <c r="BL31" s="662"/>
      <c r="BM31" s="667">
        <v>98.2</v>
      </c>
      <c r="BN31" s="740"/>
      <c r="BO31" s="740"/>
      <c r="BP31" s="740"/>
      <c r="BQ31" s="701"/>
      <c r="BR31" s="739">
        <v>99.3</v>
      </c>
      <c r="BS31" s="662"/>
      <c r="BT31" s="662"/>
      <c r="BU31" s="662"/>
      <c r="BV31" s="662"/>
      <c r="BW31" s="662"/>
      <c r="BX31" s="667">
        <v>97.1</v>
      </c>
      <c r="BY31" s="740"/>
      <c r="BZ31" s="740"/>
      <c r="CA31" s="740"/>
      <c r="CB31" s="701"/>
      <c r="CD31" s="747"/>
      <c r="CE31" s="748"/>
      <c r="CF31" s="705" t="s">
        <v>314</v>
      </c>
      <c r="CG31" s="702"/>
      <c r="CH31" s="702"/>
      <c r="CI31" s="702"/>
      <c r="CJ31" s="702"/>
      <c r="CK31" s="702"/>
      <c r="CL31" s="702"/>
      <c r="CM31" s="702"/>
      <c r="CN31" s="702"/>
      <c r="CO31" s="702"/>
      <c r="CP31" s="702"/>
      <c r="CQ31" s="703"/>
      <c r="CR31" s="661">
        <v>222559</v>
      </c>
      <c r="CS31" s="662"/>
      <c r="CT31" s="662"/>
      <c r="CU31" s="662"/>
      <c r="CV31" s="662"/>
      <c r="CW31" s="662"/>
      <c r="CX31" s="662"/>
      <c r="CY31" s="663"/>
      <c r="CZ31" s="666">
        <v>0.8</v>
      </c>
      <c r="DA31" s="695"/>
      <c r="DB31" s="695"/>
      <c r="DC31" s="696"/>
      <c r="DD31" s="669">
        <v>222088</v>
      </c>
      <c r="DE31" s="662"/>
      <c r="DF31" s="662"/>
      <c r="DG31" s="662"/>
      <c r="DH31" s="662"/>
      <c r="DI31" s="662"/>
      <c r="DJ31" s="662"/>
      <c r="DK31" s="663"/>
      <c r="DL31" s="669">
        <v>222088</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2">
      <c r="B32" s="658" t="s">
        <v>315</v>
      </c>
      <c r="C32" s="659"/>
      <c r="D32" s="659"/>
      <c r="E32" s="659"/>
      <c r="F32" s="659"/>
      <c r="G32" s="659"/>
      <c r="H32" s="659"/>
      <c r="I32" s="659"/>
      <c r="J32" s="659"/>
      <c r="K32" s="659"/>
      <c r="L32" s="659"/>
      <c r="M32" s="659"/>
      <c r="N32" s="659"/>
      <c r="O32" s="659"/>
      <c r="P32" s="659"/>
      <c r="Q32" s="660"/>
      <c r="R32" s="661">
        <v>654802</v>
      </c>
      <c r="S32" s="664"/>
      <c r="T32" s="664"/>
      <c r="U32" s="664"/>
      <c r="V32" s="664"/>
      <c r="W32" s="664"/>
      <c r="X32" s="664"/>
      <c r="Y32" s="665"/>
      <c r="Z32" s="723">
        <v>2.4</v>
      </c>
      <c r="AA32" s="723"/>
      <c r="AB32" s="723"/>
      <c r="AC32" s="723"/>
      <c r="AD32" s="724" t="s">
        <v>256</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v>
      </c>
      <c r="BH32" s="677"/>
      <c r="BI32" s="677"/>
      <c r="BJ32" s="677"/>
      <c r="BK32" s="677"/>
      <c r="BL32" s="677"/>
      <c r="BM32" s="721">
        <v>94.9</v>
      </c>
      <c r="BN32" s="677"/>
      <c r="BO32" s="677"/>
      <c r="BP32" s="677"/>
      <c r="BQ32" s="714"/>
      <c r="BR32" s="738">
        <v>98.9</v>
      </c>
      <c r="BS32" s="677"/>
      <c r="BT32" s="677"/>
      <c r="BU32" s="677"/>
      <c r="BV32" s="677"/>
      <c r="BW32" s="677"/>
      <c r="BX32" s="721">
        <v>94.4</v>
      </c>
      <c r="BY32" s="677"/>
      <c r="BZ32" s="677"/>
      <c r="CA32" s="677"/>
      <c r="CB32" s="714"/>
      <c r="CD32" s="749"/>
      <c r="CE32" s="750"/>
      <c r="CF32" s="705" t="s">
        <v>317</v>
      </c>
      <c r="CG32" s="702"/>
      <c r="CH32" s="702"/>
      <c r="CI32" s="702"/>
      <c r="CJ32" s="702"/>
      <c r="CK32" s="702"/>
      <c r="CL32" s="702"/>
      <c r="CM32" s="702"/>
      <c r="CN32" s="702"/>
      <c r="CO32" s="702"/>
      <c r="CP32" s="702"/>
      <c r="CQ32" s="703"/>
      <c r="CR32" s="661" t="s">
        <v>130</v>
      </c>
      <c r="CS32" s="664"/>
      <c r="CT32" s="664"/>
      <c r="CU32" s="664"/>
      <c r="CV32" s="664"/>
      <c r="CW32" s="664"/>
      <c r="CX32" s="664"/>
      <c r="CY32" s="665"/>
      <c r="CZ32" s="666" t="s">
        <v>233</v>
      </c>
      <c r="DA32" s="695"/>
      <c r="DB32" s="695"/>
      <c r="DC32" s="696"/>
      <c r="DD32" s="669" t="s">
        <v>130</v>
      </c>
      <c r="DE32" s="664"/>
      <c r="DF32" s="664"/>
      <c r="DG32" s="664"/>
      <c r="DH32" s="664"/>
      <c r="DI32" s="664"/>
      <c r="DJ32" s="664"/>
      <c r="DK32" s="665"/>
      <c r="DL32" s="669" t="s">
        <v>233</v>
      </c>
      <c r="DM32" s="664"/>
      <c r="DN32" s="664"/>
      <c r="DO32" s="664"/>
      <c r="DP32" s="664"/>
      <c r="DQ32" s="664"/>
      <c r="DR32" s="664"/>
      <c r="DS32" s="664"/>
      <c r="DT32" s="664"/>
      <c r="DU32" s="664"/>
      <c r="DV32" s="665"/>
      <c r="DW32" s="666" t="s">
        <v>130</v>
      </c>
      <c r="DX32" s="695"/>
      <c r="DY32" s="695"/>
      <c r="DZ32" s="695"/>
      <c r="EA32" s="695"/>
      <c r="EB32" s="695"/>
      <c r="EC32" s="697"/>
    </row>
    <row r="33" spans="2:133" ht="11.25" customHeight="1" x14ac:dyDescent="0.2">
      <c r="B33" s="658" t="s">
        <v>318</v>
      </c>
      <c r="C33" s="659"/>
      <c r="D33" s="659"/>
      <c r="E33" s="659"/>
      <c r="F33" s="659"/>
      <c r="G33" s="659"/>
      <c r="H33" s="659"/>
      <c r="I33" s="659"/>
      <c r="J33" s="659"/>
      <c r="K33" s="659"/>
      <c r="L33" s="659"/>
      <c r="M33" s="659"/>
      <c r="N33" s="659"/>
      <c r="O33" s="659"/>
      <c r="P33" s="659"/>
      <c r="Q33" s="660"/>
      <c r="R33" s="661">
        <v>778174</v>
      </c>
      <c r="S33" s="664"/>
      <c r="T33" s="664"/>
      <c r="U33" s="664"/>
      <c r="V33" s="664"/>
      <c r="W33" s="664"/>
      <c r="X33" s="664"/>
      <c r="Y33" s="665"/>
      <c r="Z33" s="723">
        <v>2.9</v>
      </c>
      <c r="AA33" s="723"/>
      <c r="AB33" s="723"/>
      <c r="AC33" s="723"/>
      <c r="AD33" s="724" t="s">
        <v>130</v>
      </c>
      <c r="AE33" s="724"/>
      <c r="AF33" s="724"/>
      <c r="AG33" s="724"/>
      <c r="AH33" s="724"/>
      <c r="AI33" s="724"/>
      <c r="AJ33" s="724"/>
      <c r="AK33" s="724"/>
      <c r="AL33" s="666" t="s">
        <v>233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9657700</v>
      </c>
      <c r="CS33" s="662"/>
      <c r="CT33" s="662"/>
      <c r="CU33" s="662"/>
      <c r="CV33" s="662"/>
      <c r="CW33" s="662"/>
      <c r="CX33" s="662"/>
      <c r="CY33" s="663"/>
      <c r="CZ33" s="666">
        <v>36.9</v>
      </c>
      <c r="DA33" s="695"/>
      <c r="DB33" s="695"/>
      <c r="DC33" s="696"/>
      <c r="DD33" s="669">
        <v>7263635</v>
      </c>
      <c r="DE33" s="662"/>
      <c r="DF33" s="662"/>
      <c r="DG33" s="662"/>
      <c r="DH33" s="662"/>
      <c r="DI33" s="662"/>
      <c r="DJ33" s="662"/>
      <c r="DK33" s="663"/>
      <c r="DL33" s="669">
        <v>5801728</v>
      </c>
      <c r="DM33" s="662"/>
      <c r="DN33" s="662"/>
      <c r="DO33" s="662"/>
      <c r="DP33" s="662"/>
      <c r="DQ33" s="662"/>
      <c r="DR33" s="662"/>
      <c r="DS33" s="662"/>
      <c r="DT33" s="662"/>
      <c r="DU33" s="662"/>
      <c r="DV33" s="663"/>
      <c r="DW33" s="666">
        <v>37.9</v>
      </c>
      <c r="DX33" s="695"/>
      <c r="DY33" s="695"/>
      <c r="DZ33" s="695"/>
      <c r="EA33" s="695"/>
      <c r="EB33" s="695"/>
      <c r="EC33" s="697"/>
    </row>
    <row r="34" spans="2:133" ht="11.25" customHeight="1" x14ac:dyDescent="0.2">
      <c r="B34" s="658" t="s">
        <v>320</v>
      </c>
      <c r="C34" s="659"/>
      <c r="D34" s="659"/>
      <c r="E34" s="659"/>
      <c r="F34" s="659"/>
      <c r="G34" s="659"/>
      <c r="H34" s="659"/>
      <c r="I34" s="659"/>
      <c r="J34" s="659"/>
      <c r="K34" s="659"/>
      <c r="L34" s="659"/>
      <c r="M34" s="659"/>
      <c r="N34" s="659"/>
      <c r="O34" s="659"/>
      <c r="P34" s="659"/>
      <c r="Q34" s="660"/>
      <c r="R34" s="661">
        <v>794315</v>
      </c>
      <c r="S34" s="664"/>
      <c r="T34" s="664"/>
      <c r="U34" s="664"/>
      <c r="V34" s="664"/>
      <c r="W34" s="664"/>
      <c r="X34" s="664"/>
      <c r="Y34" s="665"/>
      <c r="Z34" s="723">
        <v>2.9</v>
      </c>
      <c r="AA34" s="723"/>
      <c r="AB34" s="723"/>
      <c r="AC34" s="723"/>
      <c r="AD34" s="724">
        <v>1500</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3557494</v>
      </c>
      <c r="CS34" s="664"/>
      <c r="CT34" s="664"/>
      <c r="CU34" s="664"/>
      <c r="CV34" s="664"/>
      <c r="CW34" s="664"/>
      <c r="CX34" s="664"/>
      <c r="CY34" s="665"/>
      <c r="CZ34" s="666">
        <v>13.6</v>
      </c>
      <c r="DA34" s="695"/>
      <c r="DB34" s="695"/>
      <c r="DC34" s="696"/>
      <c r="DD34" s="669">
        <v>2665295</v>
      </c>
      <c r="DE34" s="664"/>
      <c r="DF34" s="664"/>
      <c r="DG34" s="664"/>
      <c r="DH34" s="664"/>
      <c r="DI34" s="664"/>
      <c r="DJ34" s="664"/>
      <c r="DK34" s="665"/>
      <c r="DL34" s="669">
        <v>2297084</v>
      </c>
      <c r="DM34" s="664"/>
      <c r="DN34" s="664"/>
      <c r="DO34" s="664"/>
      <c r="DP34" s="664"/>
      <c r="DQ34" s="664"/>
      <c r="DR34" s="664"/>
      <c r="DS34" s="664"/>
      <c r="DT34" s="664"/>
      <c r="DU34" s="664"/>
      <c r="DV34" s="665"/>
      <c r="DW34" s="666">
        <v>15</v>
      </c>
      <c r="DX34" s="695"/>
      <c r="DY34" s="695"/>
      <c r="DZ34" s="695"/>
      <c r="EA34" s="695"/>
      <c r="EB34" s="695"/>
      <c r="EC34" s="697"/>
    </row>
    <row r="35" spans="2:133" ht="11.25" customHeight="1" x14ac:dyDescent="0.2">
      <c r="B35" s="658" t="s">
        <v>324</v>
      </c>
      <c r="C35" s="659"/>
      <c r="D35" s="659"/>
      <c r="E35" s="659"/>
      <c r="F35" s="659"/>
      <c r="G35" s="659"/>
      <c r="H35" s="659"/>
      <c r="I35" s="659"/>
      <c r="J35" s="659"/>
      <c r="K35" s="659"/>
      <c r="L35" s="659"/>
      <c r="M35" s="659"/>
      <c r="N35" s="659"/>
      <c r="O35" s="659"/>
      <c r="P35" s="659"/>
      <c r="Q35" s="660"/>
      <c r="R35" s="661">
        <v>2158189</v>
      </c>
      <c r="S35" s="664"/>
      <c r="T35" s="664"/>
      <c r="U35" s="664"/>
      <c r="V35" s="664"/>
      <c r="W35" s="664"/>
      <c r="X35" s="664"/>
      <c r="Y35" s="665"/>
      <c r="Z35" s="723">
        <v>8</v>
      </c>
      <c r="AA35" s="723"/>
      <c r="AB35" s="723"/>
      <c r="AC35" s="723"/>
      <c r="AD35" s="724" t="s">
        <v>130</v>
      </c>
      <c r="AE35" s="724"/>
      <c r="AF35" s="724"/>
      <c r="AG35" s="724"/>
      <c r="AH35" s="724"/>
      <c r="AI35" s="724"/>
      <c r="AJ35" s="724"/>
      <c r="AK35" s="724"/>
      <c r="AL35" s="666" t="s">
        <v>233</v>
      </c>
      <c r="AM35" s="667"/>
      <c r="AN35" s="667"/>
      <c r="AO35" s="725"/>
      <c r="AP35" s="234"/>
      <c r="AQ35" s="729" t="s">
        <v>325</v>
      </c>
      <c r="AR35" s="730"/>
      <c r="AS35" s="730"/>
      <c r="AT35" s="730"/>
      <c r="AU35" s="730"/>
      <c r="AV35" s="730"/>
      <c r="AW35" s="730"/>
      <c r="AX35" s="730"/>
      <c r="AY35" s="731"/>
      <c r="AZ35" s="726">
        <v>3640784</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219131</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305500</v>
      </c>
      <c r="CS35" s="662"/>
      <c r="CT35" s="662"/>
      <c r="CU35" s="662"/>
      <c r="CV35" s="662"/>
      <c r="CW35" s="662"/>
      <c r="CX35" s="662"/>
      <c r="CY35" s="663"/>
      <c r="CZ35" s="666">
        <v>1.2</v>
      </c>
      <c r="DA35" s="695"/>
      <c r="DB35" s="695"/>
      <c r="DC35" s="696"/>
      <c r="DD35" s="669">
        <v>253546</v>
      </c>
      <c r="DE35" s="662"/>
      <c r="DF35" s="662"/>
      <c r="DG35" s="662"/>
      <c r="DH35" s="662"/>
      <c r="DI35" s="662"/>
      <c r="DJ35" s="662"/>
      <c r="DK35" s="663"/>
      <c r="DL35" s="669">
        <v>253546</v>
      </c>
      <c r="DM35" s="662"/>
      <c r="DN35" s="662"/>
      <c r="DO35" s="662"/>
      <c r="DP35" s="662"/>
      <c r="DQ35" s="662"/>
      <c r="DR35" s="662"/>
      <c r="DS35" s="662"/>
      <c r="DT35" s="662"/>
      <c r="DU35" s="662"/>
      <c r="DV35" s="663"/>
      <c r="DW35" s="666">
        <v>1.7</v>
      </c>
      <c r="DX35" s="695"/>
      <c r="DY35" s="695"/>
      <c r="DZ35" s="695"/>
      <c r="EA35" s="695"/>
      <c r="EB35" s="695"/>
      <c r="EC35" s="697"/>
    </row>
    <row r="36" spans="2:133" ht="11.25" customHeight="1" x14ac:dyDescent="0.2">
      <c r="B36" s="658" t="s">
        <v>328</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130</v>
      </c>
      <c r="AA36" s="723"/>
      <c r="AB36" s="723"/>
      <c r="AC36" s="723"/>
      <c r="AD36" s="724" t="s">
        <v>130</v>
      </c>
      <c r="AE36" s="724"/>
      <c r="AF36" s="724"/>
      <c r="AG36" s="724"/>
      <c r="AH36" s="724"/>
      <c r="AI36" s="724"/>
      <c r="AJ36" s="724"/>
      <c r="AK36" s="724"/>
      <c r="AL36" s="666" t="s">
        <v>233</v>
      </c>
      <c r="AM36" s="667"/>
      <c r="AN36" s="667"/>
      <c r="AO36" s="725"/>
      <c r="AQ36" s="698" t="s">
        <v>329</v>
      </c>
      <c r="AR36" s="699"/>
      <c r="AS36" s="699"/>
      <c r="AT36" s="699"/>
      <c r="AU36" s="699"/>
      <c r="AV36" s="699"/>
      <c r="AW36" s="699"/>
      <c r="AX36" s="699"/>
      <c r="AY36" s="700"/>
      <c r="AZ36" s="661">
        <v>674518</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106249</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2038446</v>
      </c>
      <c r="CS36" s="664"/>
      <c r="CT36" s="664"/>
      <c r="CU36" s="664"/>
      <c r="CV36" s="664"/>
      <c r="CW36" s="664"/>
      <c r="CX36" s="664"/>
      <c r="CY36" s="665"/>
      <c r="CZ36" s="666">
        <v>7.8</v>
      </c>
      <c r="DA36" s="695"/>
      <c r="DB36" s="695"/>
      <c r="DC36" s="696"/>
      <c r="DD36" s="669">
        <v>1559826</v>
      </c>
      <c r="DE36" s="664"/>
      <c r="DF36" s="664"/>
      <c r="DG36" s="664"/>
      <c r="DH36" s="664"/>
      <c r="DI36" s="664"/>
      <c r="DJ36" s="664"/>
      <c r="DK36" s="665"/>
      <c r="DL36" s="669">
        <v>1187653</v>
      </c>
      <c r="DM36" s="664"/>
      <c r="DN36" s="664"/>
      <c r="DO36" s="664"/>
      <c r="DP36" s="664"/>
      <c r="DQ36" s="664"/>
      <c r="DR36" s="664"/>
      <c r="DS36" s="664"/>
      <c r="DT36" s="664"/>
      <c r="DU36" s="664"/>
      <c r="DV36" s="665"/>
      <c r="DW36" s="666">
        <v>7.8</v>
      </c>
      <c r="DX36" s="695"/>
      <c r="DY36" s="695"/>
      <c r="DZ36" s="695"/>
      <c r="EA36" s="695"/>
      <c r="EB36" s="695"/>
      <c r="EC36" s="697"/>
    </row>
    <row r="37" spans="2:133" ht="11.25" customHeight="1" x14ac:dyDescent="0.2">
      <c r="B37" s="658" t="s">
        <v>332</v>
      </c>
      <c r="C37" s="659"/>
      <c r="D37" s="659"/>
      <c r="E37" s="659"/>
      <c r="F37" s="659"/>
      <c r="G37" s="659"/>
      <c r="H37" s="659"/>
      <c r="I37" s="659"/>
      <c r="J37" s="659"/>
      <c r="K37" s="659"/>
      <c r="L37" s="659"/>
      <c r="M37" s="659"/>
      <c r="N37" s="659"/>
      <c r="O37" s="659"/>
      <c r="P37" s="659"/>
      <c r="Q37" s="660"/>
      <c r="R37" s="661">
        <v>682989</v>
      </c>
      <c r="S37" s="664"/>
      <c r="T37" s="664"/>
      <c r="U37" s="664"/>
      <c r="V37" s="664"/>
      <c r="W37" s="664"/>
      <c r="X37" s="664"/>
      <c r="Y37" s="665"/>
      <c r="Z37" s="723">
        <v>2.5</v>
      </c>
      <c r="AA37" s="723"/>
      <c r="AB37" s="723"/>
      <c r="AC37" s="723"/>
      <c r="AD37" s="724" t="s">
        <v>233</v>
      </c>
      <c r="AE37" s="724"/>
      <c r="AF37" s="724"/>
      <c r="AG37" s="724"/>
      <c r="AH37" s="724"/>
      <c r="AI37" s="724"/>
      <c r="AJ37" s="724"/>
      <c r="AK37" s="724"/>
      <c r="AL37" s="666" t="s">
        <v>233</v>
      </c>
      <c r="AM37" s="667"/>
      <c r="AN37" s="667"/>
      <c r="AO37" s="725"/>
      <c r="AQ37" s="698" t="s">
        <v>333</v>
      </c>
      <c r="AR37" s="699"/>
      <c r="AS37" s="699"/>
      <c r="AT37" s="699"/>
      <c r="AU37" s="699"/>
      <c r="AV37" s="699"/>
      <c r="AW37" s="699"/>
      <c r="AX37" s="699"/>
      <c r="AY37" s="700"/>
      <c r="AZ37" s="661">
        <v>266000</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8397</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100325</v>
      </c>
      <c r="CS37" s="662"/>
      <c r="CT37" s="662"/>
      <c r="CU37" s="662"/>
      <c r="CV37" s="662"/>
      <c r="CW37" s="662"/>
      <c r="CX37" s="662"/>
      <c r="CY37" s="663"/>
      <c r="CZ37" s="666">
        <v>0.4</v>
      </c>
      <c r="DA37" s="695"/>
      <c r="DB37" s="695"/>
      <c r="DC37" s="696"/>
      <c r="DD37" s="669">
        <v>100325</v>
      </c>
      <c r="DE37" s="662"/>
      <c r="DF37" s="662"/>
      <c r="DG37" s="662"/>
      <c r="DH37" s="662"/>
      <c r="DI37" s="662"/>
      <c r="DJ37" s="662"/>
      <c r="DK37" s="663"/>
      <c r="DL37" s="669">
        <v>100064</v>
      </c>
      <c r="DM37" s="662"/>
      <c r="DN37" s="662"/>
      <c r="DO37" s="662"/>
      <c r="DP37" s="662"/>
      <c r="DQ37" s="662"/>
      <c r="DR37" s="662"/>
      <c r="DS37" s="662"/>
      <c r="DT37" s="662"/>
      <c r="DU37" s="662"/>
      <c r="DV37" s="663"/>
      <c r="DW37" s="666">
        <v>0.7</v>
      </c>
      <c r="DX37" s="695"/>
      <c r="DY37" s="695"/>
      <c r="DZ37" s="695"/>
      <c r="EA37" s="695"/>
      <c r="EB37" s="695"/>
      <c r="EC37" s="697"/>
    </row>
    <row r="38" spans="2:133" ht="11.25" customHeight="1" x14ac:dyDescent="0.2">
      <c r="B38" s="673" t="s">
        <v>336</v>
      </c>
      <c r="C38" s="674"/>
      <c r="D38" s="674"/>
      <c r="E38" s="674"/>
      <c r="F38" s="674"/>
      <c r="G38" s="674"/>
      <c r="H38" s="674"/>
      <c r="I38" s="674"/>
      <c r="J38" s="674"/>
      <c r="K38" s="674"/>
      <c r="L38" s="674"/>
      <c r="M38" s="674"/>
      <c r="N38" s="674"/>
      <c r="O38" s="674"/>
      <c r="P38" s="674"/>
      <c r="Q38" s="675"/>
      <c r="R38" s="676">
        <v>27042830</v>
      </c>
      <c r="S38" s="713"/>
      <c r="T38" s="713"/>
      <c r="U38" s="713"/>
      <c r="V38" s="713"/>
      <c r="W38" s="713"/>
      <c r="X38" s="713"/>
      <c r="Y38" s="718"/>
      <c r="Z38" s="719">
        <v>100</v>
      </c>
      <c r="AA38" s="719"/>
      <c r="AB38" s="719"/>
      <c r="AC38" s="719"/>
      <c r="AD38" s="720">
        <v>14618755</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16072</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12805</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2746636</v>
      </c>
      <c r="CS38" s="664"/>
      <c r="CT38" s="664"/>
      <c r="CU38" s="664"/>
      <c r="CV38" s="664"/>
      <c r="CW38" s="664"/>
      <c r="CX38" s="664"/>
      <c r="CY38" s="665"/>
      <c r="CZ38" s="666">
        <v>10.5</v>
      </c>
      <c r="DA38" s="695"/>
      <c r="DB38" s="695"/>
      <c r="DC38" s="696"/>
      <c r="DD38" s="669">
        <v>2234347</v>
      </c>
      <c r="DE38" s="664"/>
      <c r="DF38" s="664"/>
      <c r="DG38" s="664"/>
      <c r="DH38" s="664"/>
      <c r="DI38" s="664"/>
      <c r="DJ38" s="664"/>
      <c r="DK38" s="665"/>
      <c r="DL38" s="669">
        <v>2061645</v>
      </c>
      <c r="DM38" s="664"/>
      <c r="DN38" s="664"/>
      <c r="DO38" s="664"/>
      <c r="DP38" s="664"/>
      <c r="DQ38" s="664"/>
      <c r="DR38" s="664"/>
      <c r="DS38" s="664"/>
      <c r="DT38" s="664"/>
      <c r="DU38" s="664"/>
      <c r="DV38" s="665"/>
      <c r="DW38" s="666">
        <v>13.5</v>
      </c>
      <c r="DX38" s="695"/>
      <c r="DY38" s="695"/>
      <c r="DZ38" s="695"/>
      <c r="EA38" s="695"/>
      <c r="EB38" s="695"/>
      <c r="EC38" s="697"/>
    </row>
    <row r="39" spans="2:133" ht="11.25" customHeight="1" x14ac:dyDescent="0.2">
      <c r="AQ39" s="698" t="s">
        <v>340</v>
      </c>
      <c r="AR39" s="699"/>
      <c r="AS39" s="699"/>
      <c r="AT39" s="699"/>
      <c r="AU39" s="699"/>
      <c r="AV39" s="699"/>
      <c r="AW39" s="699"/>
      <c r="AX39" s="699"/>
      <c r="AY39" s="700"/>
      <c r="AZ39" s="661">
        <v>522</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95</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583524</v>
      </c>
      <c r="CS39" s="662"/>
      <c r="CT39" s="662"/>
      <c r="CU39" s="662"/>
      <c r="CV39" s="662"/>
      <c r="CW39" s="662"/>
      <c r="CX39" s="662"/>
      <c r="CY39" s="663"/>
      <c r="CZ39" s="666">
        <v>2.2000000000000002</v>
      </c>
      <c r="DA39" s="695"/>
      <c r="DB39" s="695"/>
      <c r="DC39" s="696"/>
      <c r="DD39" s="669">
        <v>548821</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2">
      <c r="AQ40" s="698" t="s">
        <v>344</v>
      </c>
      <c r="AR40" s="699"/>
      <c r="AS40" s="699"/>
      <c r="AT40" s="699"/>
      <c r="AU40" s="699"/>
      <c r="AV40" s="699"/>
      <c r="AW40" s="699"/>
      <c r="AX40" s="699"/>
      <c r="AY40" s="700"/>
      <c r="AZ40" s="661">
        <v>689705</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233</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426100</v>
      </c>
      <c r="CS40" s="664"/>
      <c r="CT40" s="664"/>
      <c r="CU40" s="664"/>
      <c r="CV40" s="664"/>
      <c r="CW40" s="664"/>
      <c r="CX40" s="664"/>
      <c r="CY40" s="665"/>
      <c r="CZ40" s="666">
        <v>1.6</v>
      </c>
      <c r="DA40" s="695"/>
      <c r="DB40" s="695"/>
      <c r="DC40" s="696"/>
      <c r="DD40" s="669">
        <v>1800</v>
      </c>
      <c r="DE40" s="664"/>
      <c r="DF40" s="664"/>
      <c r="DG40" s="664"/>
      <c r="DH40" s="664"/>
      <c r="DI40" s="664"/>
      <c r="DJ40" s="664"/>
      <c r="DK40" s="665"/>
      <c r="DL40" s="669">
        <v>1800</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2">
      <c r="AQ41" s="710" t="s">
        <v>347</v>
      </c>
      <c r="AR41" s="711"/>
      <c r="AS41" s="711"/>
      <c r="AT41" s="711"/>
      <c r="AU41" s="711"/>
      <c r="AV41" s="711"/>
      <c r="AW41" s="711"/>
      <c r="AX41" s="711"/>
      <c r="AY41" s="712"/>
      <c r="AZ41" s="676">
        <v>1993967</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400</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233</v>
      </c>
      <c r="CS41" s="662"/>
      <c r="CT41" s="662"/>
      <c r="CU41" s="662"/>
      <c r="CV41" s="662"/>
      <c r="CW41" s="662"/>
      <c r="CX41" s="662"/>
      <c r="CY41" s="663"/>
      <c r="CZ41" s="666" t="s">
        <v>130</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2774807</v>
      </c>
      <c r="CS42" s="664"/>
      <c r="CT42" s="664"/>
      <c r="CU42" s="664"/>
      <c r="CV42" s="664"/>
      <c r="CW42" s="664"/>
      <c r="CX42" s="664"/>
      <c r="CY42" s="665"/>
      <c r="CZ42" s="666">
        <v>10.6</v>
      </c>
      <c r="DA42" s="667"/>
      <c r="DB42" s="667"/>
      <c r="DC42" s="668"/>
      <c r="DD42" s="669">
        <v>465278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73025</v>
      </c>
      <c r="CS43" s="662"/>
      <c r="CT43" s="662"/>
      <c r="CU43" s="662"/>
      <c r="CV43" s="662"/>
      <c r="CW43" s="662"/>
      <c r="CX43" s="662"/>
      <c r="CY43" s="663"/>
      <c r="CZ43" s="666">
        <v>0.3</v>
      </c>
      <c r="DA43" s="695"/>
      <c r="DB43" s="695"/>
      <c r="DC43" s="696"/>
      <c r="DD43" s="669">
        <v>59493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354</v>
      </c>
      <c r="CD44" s="689" t="s">
        <v>306</v>
      </c>
      <c r="CE44" s="690"/>
      <c r="CF44" s="658" t="s">
        <v>355</v>
      </c>
      <c r="CG44" s="659"/>
      <c r="CH44" s="659"/>
      <c r="CI44" s="659"/>
      <c r="CJ44" s="659"/>
      <c r="CK44" s="659"/>
      <c r="CL44" s="659"/>
      <c r="CM44" s="659"/>
      <c r="CN44" s="659"/>
      <c r="CO44" s="659"/>
      <c r="CP44" s="659"/>
      <c r="CQ44" s="660"/>
      <c r="CR44" s="661">
        <v>2074006</v>
      </c>
      <c r="CS44" s="664"/>
      <c r="CT44" s="664"/>
      <c r="CU44" s="664"/>
      <c r="CV44" s="664"/>
      <c r="CW44" s="664"/>
      <c r="CX44" s="664"/>
      <c r="CY44" s="665"/>
      <c r="CZ44" s="666">
        <v>7.9</v>
      </c>
      <c r="DA44" s="667"/>
      <c r="DB44" s="667"/>
      <c r="DC44" s="668"/>
      <c r="DD44" s="669">
        <v>392652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356</v>
      </c>
      <c r="CG45" s="659"/>
      <c r="CH45" s="659"/>
      <c r="CI45" s="659"/>
      <c r="CJ45" s="659"/>
      <c r="CK45" s="659"/>
      <c r="CL45" s="659"/>
      <c r="CM45" s="659"/>
      <c r="CN45" s="659"/>
      <c r="CO45" s="659"/>
      <c r="CP45" s="659"/>
      <c r="CQ45" s="660"/>
      <c r="CR45" s="661">
        <v>1069244</v>
      </c>
      <c r="CS45" s="662"/>
      <c r="CT45" s="662"/>
      <c r="CU45" s="662"/>
      <c r="CV45" s="662"/>
      <c r="CW45" s="662"/>
      <c r="CX45" s="662"/>
      <c r="CY45" s="663"/>
      <c r="CZ45" s="666">
        <v>4.0999999999999996</v>
      </c>
      <c r="DA45" s="695"/>
      <c r="DB45" s="695"/>
      <c r="DC45" s="696"/>
      <c r="DD45" s="669">
        <v>63162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357</v>
      </c>
      <c r="CG46" s="659"/>
      <c r="CH46" s="659"/>
      <c r="CI46" s="659"/>
      <c r="CJ46" s="659"/>
      <c r="CK46" s="659"/>
      <c r="CL46" s="659"/>
      <c r="CM46" s="659"/>
      <c r="CN46" s="659"/>
      <c r="CO46" s="659"/>
      <c r="CP46" s="659"/>
      <c r="CQ46" s="660"/>
      <c r="CR46" s="661">
        <v>801008</v>
      </c>
      <c r="CS46" s="664"/>
      <c r="CT46" s="664"/>
      <c r="CU46" s="664"/>
      <c r="CV46" s="664"/>
      <c r="CW46" s="664"/>
      <c r="CX46" s="664"/>
      <c r="CY46" s="665"/>
      <c r="CZ46" s="666">
        <v>3.1</v>
      </c>
      <c r="DA46" s="667"/>
      <c r="DB46" s="667"/>
      <c r="DC46" s="668"/>
      <c r="DD46" s="669">
        <v>289486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358</v>
      </c>
      <c r="CG47" s="659"/>
      <c r="CH47" s="659"/>
      <c r="CI47" s="659"/>
      <c r="CJ47" s="659"/>
      <c r="CK47" s="659"/>
      <c r="CL47" s="659"/>
      <c r="CM47" s="659"/>
      <c r="CN47" s="659"/>
      <c r="CO47" s="659"/>
      <c r="CP47" s="659"/>
      <c r="CQ47" s="660"/>
      <c r="CR47" s="661">
        <v>700801</v>
      </c>
      <c r="CS47" s="662"/>
      <c r="CT47" s="662"/>
      <c r="CU47" s="662"/>
      <c r="CV47" s="662"/>
      <c r="CW47" s="662"/>
      <c r="CX47" s="662"/>
      <c r="CY47" s="663"/>
      <c r="CZ47" s="666">
        <v>2.7</v>
      </c>
      <c r="DA47" s="695"/>
      <c r="DB47" s="695"/>
      <c r="DC47" s="696"/>
      <c r="DD47" s="669">
        <v>72626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359</v>
      </c>
      <c r="CG48" s="659"/>
      <c r="CH48" s="659"/>
      <c r="CI48" s="659"/>
      <c r="CJ48" s="659"/>
      <c r="CK48" s="659"/>
      <c r="CL48" s="659"/>
      <c r="CM48" s="659"/>
      <c r="CN48" s="659"/>
      <c r="CO48" s="659"/>
      <c r="CP48" s="659"/>
      <c r="CQ48" s="660"/>
      <c r="CR48" s="661" t="s">
        <v>233</v>
      </c>
      <c r="CS48" s="664"/>
      <c r="CT48" s="664"/>
      <c r="CU48" s="664"/>
      <c r="CV48" s="664"/>
      <c r="CW48" s="664"/>
      <c r="CX48" s="664"/>
      <c r="CY48" s="665"/>
      <c r="CZ48" s="666" t="s">
        <v>130</v>
      </c>
      <c r="DA48" s="667"/>
      <c r="DB48" s="667"/>
      <c r="DC48" s="668"/>
      <c r="DD48" s="669" t="s">
        <v>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360</v>
      </c>
      <c r="CE49" s="674"/>
      <c r="CF49" s="674"/>
      <c r="CG49" s="674"/>
      <c r="CH49" s="674"/>
      <c r="CI49" s="674"/>
      <c r="CJ49" s="674"/>
      <c r="CK49" s="674"/>
      <c r="CL49" s="674"/>
      <c r="CM49" s="674"/>
      <c r="CN49" s="674"/>
      <c r="CO49" s="674"/>
      <c r="CP49" s="674"/>
      <c r="CQ49" s="675"/>
      <c r="CR49" s="676">
        <v>26186425</v>
      </c>
      <c r="CS49" s="677"/>
      <c r="CT49" s="677"/>
      <c r="CU49" s="677"/>
      <c r="CV49" s="677"/>
      <c r="CW49" s="677"/>
      <c r="CX49" s="677"/>
      <c r="CY49" s="678"/>
      <c r="CZ49" s="679">
        <v>100</v>
      </c>
      <c r="DA49" s="680"/>
      <c r="DB49" s="680"/>
      <c r="DC49" s="681"/>
      <c r="DD49" s="682">
        <v>16977328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lSUUAq+N6uizH2JyfX8n5AnXjglayyBZK7TWMCJCvkPW4KAzLvZXFJahKJ6Ie22vbMhCXrQX0hyaFG859GkTpw==" saltValue="1rMm1tjQzmHtOKlyNTRH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election activeCell="B8" sqref="B8:P8"/>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383</v>
      </c>
      <c r="C7" s="1140"/>
      <c r="D7" s="1140"/>
      <c r="E7" s="1140"/>
      <c r="F7" s="1140"/>
      <c r="G7" s="1140"/>
      <c r="H7" s="1140"/>
      <c r="I7" s="1140"/>
      <c r="J7" s="1140"/>
      <c r="K7" s="1140"/>
      <c r="L7" s="1140"/>
      <c r="M7" s="1140"/>
      <c r="N7" s="1140"/>
      <c r="O7" s="1140"/>
      <c r="P7" s="1141"/>
      <c r="Q7" s="1193">
        <v>27044</v>
      </c>
      <c r="R7" s="1194"/>
      <c r="S7" s="1194"/>
      <c r="T7" s="1194"/>
      <c r="U7" s="1194"/>
      <c r="V7" s="1194">
        <v>26188</v>
      </c>
      <c r="W7" s="1194"/>
      <c r="X7" s="1194"/>
      <c r="Y7" s="1194"/>
      <c r="Z7" s="1194"/>
      <c r="AA7" s="1194">
        <v>856</v>
      </c>
      <c r="AB7" s="1194"/>
      <c r="AC7" s="1194"/>
      <c r="AD7" s="1194"/>
      <c r="AE7" s="1195"/>
      <c r="AF7" s="1196">
        <v>767</v>
      </c>
      <c r="AG7" s="1197"/>
      <c r="AH7" s="1197"/>
      <c r="AI7" s="1197"/>
      <c r="AJ7" s="1198"/>
      <c r="AK7" s="1180">
        <v>655</v>
      </c>
      <c r="AL7" s="1181"/>
      <c r="AM7" s="1181"/>
      <c r="AN7" s="1181"/>
      <c r="AO7" s="1181"/>
      <c r="AP7" s="1181">
        <v>27394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586</v>
      </c>
      <c r="BS7" s="1184" t="s">
        <v>587</v>
      </c>
      <c r="BT7" s="1185"/>
      <c r="BU7" s="1185"/>
      <c r="BV7" s="1185"/>
      <c r="BW7" s="1185"/>
      <c r="BX7" s="1185"/>
      <c r="BY7" s="1185"/>
      <c r="BZ7" s="1185"/>
      <c r="CA7" s="1185"/>
      <c r="CB7" s="1185"/>
      <c r="CC7" s="1185"/>
      <c r="CD7" s="1185"/>
      <c r="CE7" s="1185"/>
      <c r="CF7" s="1185"/>
      <c r="CG7" s="1186"/>
      <c r="CH7" s="1177">
        <v>0</v>
      </c>
      <c r="CI7" s="1178"/>
      <c r="CJ7" s="1178"/>
      <c r="CK7" s="1178"/>
      <c r="CL7" s="1179"/>
      <c r="CM7" s="1177">
        <v>206</v>
      </c>
      <c r="CN7" s="1178"/>
      <c r="CO7" s="1178"/>
      <c r="CP7" s="1178"/>
      <c r="CQ7" s="1179"/>
      <c r="CR7" s="1177">
        <v>3</v>
      </c>
      <c r="CS7" s="1178"/>
      <c r="CT7" s="1178"/>
      <c r="CU7" s="1178"/>
      <c r="CV7" s="1179"/>
      <c r="CW7" s="1177" t="s">
        <v>591</v>
      </c>
      <c r="CX7" s="1178"/>
      <c r="CY7" s="1178"/>
      <c r="CZ7" s="1178"/>
      <c r="DA7" s="1179"/>
      <c r="DB7" s="1177">
        <v>350</v>
      </c>
      <c r="DC7" s="1178"/>
      <c r="DD7" s="1178"/>
      <c r="DE7" s="1178"/>
      <c r="DF7" s="1179"/>
      <c r="DG7" s="1177" t="s">
        <v>591</v>
      </c>
      <c r="DH7" s="1178"/>
      <c r="DI7" s="1178"/>
      <c r="DJ7" s="1178"/>
      <c r="DK7" s="1179"/>
      <c r="DL7" s="1177" t="s">
        <v>591</v>
      </c>
      <c r="DM7" s="1178"/>
      <c r="DN7" s="1178"/>
      <c r="DO7" s="1178"/>
      <c r="DP7" s="1179"/>
      <c r="DQ7" s="1177" t="s">
        <v>591</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588</v>
      </c>
      <c r="BT8" s="1104"/>
      <c r="BU8" s="1104"/>
      <c r="BV8" s="1104"/>
      <c r="BW8" s="1104"/>
      <c r="BX8" s="1104"/>
      <c r="BY8" s="1104"/>
      <c r="BZ8" s="1104"/>
      <c r="CA8" s="1104"/>
      <c r="CB8" s="1104"/>
      <c r="CC8" s="1104"/>
      <c r="CD8" s="1104"/>
      <c r="CE8" s="1104"/>
      <c r="CF8" s="1104"/>
      <c r="CG8" s="1105"/>
      <c r="CH8" s="1078">
        <v>6</v>
      </c>
      <c r="CI8" s="1079"/>
      <c r="CJ8" s="1079"/>
      <c r="CK8" s="1079"/>
      <c r="CL8" s="1080"/>
      <c r="CM8" s="1078">
        <v>42</v>
      </c>
      <c r="CN8" s="1079"/>
      <c r="CO8" s="1079"/>
      <c r="CP8" s="1079"/>
      <c r="CQ8" s="1080"/>
      <c r="CR8" s="1078">
        <v>5</v>
      </c>
      <c r="CS8" s="1079"/>
      <c r="CT8" s="1079"/>
      <c r="CU8" s="1079"/>
      <c r="CV8" s="1080"/>
      <c r="CW8" s="1078" t="s">
        <v>591</v>
      </c>
      <c r="CX8" s="1079"/>
      <c r="CY8" s="1079"/>
      <c r="CZ8" s="1079"/>
      <c r="DA8" s="1080"/>
      <c r="DB8" s="1078" t="s">
        <v>591</v>
      </c>
      <c r="DC8" s="1079"/>
      <c r="DD8" s="1079"/>
      <c r="DE8" s="1079"/>
      <c r="DF8" s="1080"/>
      <c r="DG8" s="1078" t="s">
        <v>579</v>
      </c>
      <c r="DH8" s="1079"/>
      <c r="DI8" s="1079"/>
      <c r="DJ8" s="1079"/>
      <c r="DK8" s="1080"/>
      <c r="DL8" s="1078" t="s">
        <v>579</v>
      </c>
      <c r="DM8" s="1079"/>
      <c r="DN8" s="1079"/>
      <c r="DO8" s="1079"/>
      <c r="DP8" s="1080"/>
      <c r="DQ8" s="1078" t="s">
        <v>591</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589</v>
      </c>
      <c r="BT9" s="1104"/>
      <c r="BU9" s="1104"/>
      <c r="BV9" s="1104"/>
      <c r="BW9" s="1104"/>
      <c r="BX9" s="1104"/>
      <c r="BY9" s="1104"/>
      <c r="BZ9" s="1104"/>
      <c r="CA9" s="1104"/>
      <c r="CB9" s="1104"/>
      <c r="CC9" s="1104"/>
      <c r="CD9" s="1104"/>
      <c r="CE9" s="1104"/>
      <c r="CF9" s="1104"/>
      <c r="CG9" s="1105"/>
      <c r="CH9" s="1078">
        <v>-6</v>
      </c>
      <c r="CI9" s="1079"/>
      <c r="CJ9" s="1079"/>
      <c r="CK9" s="1079"/>
      <c r="CL9" s="1080"/>
      <c r="CM9" s="1078">
        <v>81</v>
      </c>
      <c r="CN9" s="1079"/>
      <c r="CO9" s="1079"/>
      <c r="CP9" s="1079"/>
      <c r="CQ9" s="1080"/>
      <c r="CR9" s="1078">
        <v>80</v>
      </c>
      <c r="CS9" s="1079"/>
      <c r="CT9" s="1079"/>
      <c r="CU9" s="1079"/>
      <c r="CV9" s="1080"/>
      <c r="CW9" s="1078">
        <v>11</v>
      </c>
      <c r="CX9" s="1079"/>
      <c r="CY9" s="1079"/>
      <c r="CZ9" s="1079"/>
      <c r="DA9" s="1080"/>
      <c r="DB9" s="1078" t="s">
        <v>591</v>
      </c>
      <c r="DC9" s="1079"/>
      <c r="DD9" s="1079"/>
      <c r="DE9" s="1079"/>
      <c r="DF9" s="1080"/>
      <c r="DG9" s="1078" t="s">
        <v>579</v>
      </c>
      <c r="DH9" s="1079"/>
      <c r="DI9" s="1079"/>
      <c r="DJ9" s="1079"/>
      <c r="DK9" s="1080"/>
      <c r="DL9" s="1078" t="s">
        <v>579</v>
      </c>
      <c r="DM9" s="1079"/>
      <c r="DN9" s="1079"/>
      <c r="DO9" s="1079"/>
      <c r="DP9" s="1080"/>
      <c r="DQ9" s="1078" t="s">
        <v>591</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t="s">
        <v>586</v>
      </c>
      <c r="BS10" s="1103" t="s">
        <v>590</v>
      </c>
      <c r="BT10" s="1104"/>
      <c r="BU10" s="1104"/>
      <c r="BV10" s="1104"/>
      <c r="BW10" s="1104"/>
      <c r="BX10" s="1104"/>
      <c r="BY10" s="1104"/>
      <c r="BZ10" s="1104"/>
      <c r="CA10" s="1104"/>
      <c r="CB10" s="1104"/>
      <c r="CC10" s="1104"/>
      <c r="CD10" s="1104"/>
      <c r="CE10" s="1104"/>
      <c r="CF10" s="1104"/>
      <c r="CG10" s="1105"/>
      <c r="CH10" s="1078">
        <v>58</v>
      </c>
      <c r="CI10" s="1079"/>
      <c r="CJ10" s="1079"/>
      <c r="CK10" s="1079"/>
      <c r="CL10" s="1080"/>
      <c r="CM10" s="1078">
        <v>216</v>
      </c>
      <c r="CN10" s="1079"/>
      <c r="CO10" s="1079"/>
      <c r="CP10" s="1079"/>
      <c r="CQ10" s="1080"/>
      <c r="CR10" s="1078">
        <v>39</v>
      </c>
      <c r="CS10" s="1079"/>
      <c r="CT10" s="1079"/>
      <c r="CU10" s="1079"/>
      <c r="CV10" s="1080"/>
      <c r="CW10" s="1078" t="s">
        <v>591</v>
      </c>
      <c r="CX10" s="1079"/>
      <c r="CY10" s="1079"/>
      <c r="CZ10" s="1079"/>
      <c r="DA10" s="1080"/>
      <c r="DB10" s="1078">
        <v>44</v>
      </c>
      <c r="DC10" s="1079"/>
      <c r="DD10" s="1079"/>
      <c r="DE10" s="1079"/>
      <c r="DF10" s="1080"/>
      <c r="DG10" s="1078" t="s">
        <v>591</v>
      </c>
      <c r="DH10" s="1079"/>
      <c r="DI10" s="1079"/>
      <c r="DJ10" s="1079"/>
      <c r="DK10" s="1080"/>
      <c r="DL10" s="1078" t="s">
        <v>591</v>
      </c>
      <c r="DM10" s="1079"/>
      <c r="DN10" s="1079"/>
      <c r="DO10" s="1079"/>
      <c r="DP10" s="1080"/>
      <c r="DQ10" s="1078">
        <v>4</v>
      </c>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385</v>
      </c>
      <c r="B23" s="1033" t="s">
        <v>386</v>
      </c>
      <c r="C23" s="1034"/>
      <c r="D23" s="1034"/>
      <c r="E23" s="1034"/>
      <c r="F23" s="1034"/>
      <c r="G23" s="1034"/>
      <c r="H23" s="1034"/>
      <c r="I23" s="1034"/>
      <c r="J23" s="1034"/>
      <c r="K23" s="1034"/>
      <c r="L23" s="1034"/>
      <c r="M23" s="1034"/>
      <c r="N23" s="1034"/>
      <c r="O23" s="1034"/>
      <c r="P23" s="1035"/>
      <c r="Q23" s="1157">
        <v>27044</v>
      </c>
      <c r="R23" s="1158"/>
      <c r="S23" s="1158"/>
      <c r="T23" s="1158"/>
      <c r="U23" s="1158"/>
      <c r="V23" s="1158">
        <v>26188</v>
      </c>
      <c r="W23" s="1158"/>
      <c r="X23" s="1158"/>
      <c r="Y23" s="1158"/>
      <c r="Z23" s="1158"/>
      <c r="AA23" s="1158">
        <v>856</v>
      </c>
      <c r="AB23" s="1158"/>
      <c r="AC23" s="1158"/>
      <c r="AD23" s="1158"/>
      <c r="AE23" s="1159"/>
      <c r="AF23" s="1160">
        <v>767</v>
      </c>
      <c r="AG23" s="1158"/>
      <c r="AH23" s="1158"/>
      <c r="AI23" s="1158"/>
      <c r="AJ23" s="1161"/>
      <c r="AK23" s="1162"/>
      <c r="AL23" s="1163"/>
      <c r="AM23" s="1163"/>
      <c r="AN23" s="1163"/>
      <c r="AO23" s="1163"/>
      <c r="AP23" s="1158">
        <v>27394</v>
      </c>
      <c r="AQ23" s="1158"/>
      <c r="AR23" s="1158"/>
      <c r="AS23" s="1158"/>
      <c r="AT23" s="1158"/>
      <c r="AU23" s="1164"/>
      <c r="AV23" s="1164"/>
      <c r="AW23" s="1164"/>
      <c r="AX23" s="1164"/>
      <c r="AY23" s="1165"/>
      <c r="AZ23" s="1154" t="s">
        <v>130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366</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397</v>
      </c>
      <c r="C28" s="1140"/>
      <c r="D28" s="1140"/>
      <c r="E28" s="1140"/>
      <c r="F28" s="1140"/>
      <c r="G28" s="1140"/>
      <c r="H28" s="1140"/>
      <c r="I28" s="1140"/>
      <c r="J28" s="1140"/>
      <c r="K28" s="1140"/>
      <c r="L28" s="1140"/>
      <c r="M28" s="1140"/>
      <c r="N28" s="1140"/>
      <c r="O28" s="1140"/>
      <c r="P28" s="1141"/>
      <c r="Q28" s="1142">
        <v>7761</v>
      </c>
      <c r="R28" s="1143"/>
      <c r="S28" s="1143"/>
      <c r="T28" s="1143"/>
      <c r="U28" s="1143"/>
      <c r="V28" s="1143">
        <v>7542</v>
      </c>
      <c r="W28" s="1143"/>
      <c r="X28" s="1143"/>
      <c r="Y28" s="1143"/>
      <c r="Z28" s="1143"/>
      <c r="AA28" s="1143">
        <v>219</v>
      </c>
      <c r="AB28" s="1143"/>
      <c r="AC28" s="1143"/>
      <c r="AD28" s="1143"/>
      <c r="AE28" s="1144"/>
      <c r="AF28" s="1145">
        <v>219</v>
      </c>
      <c r="AG28" s="1143"/>
      <c r="AH28" s="1143"/>
      <c r="AI28" s="1143"/>
      <c r="AJ28" s="1146"/>
      <c r="AK28" s="1147">
        <v>690</v>
      </c>
      <c r="AL28" s="1135"/>
      <c r="AM28" s="1135"/>
      <c r="AN28" s="1135"/>
      <c r="AO28" s="1135"/>
      <c r="AP28" s="1135" t="s">
        <v>579</v>
      </c>
      <c r="AQ28" s="1135"/>
      <c r="AR28" s="1135"/>
      <c r="AS28" s="1135"/>
      <c r="AT28" s="1135"/>
      <c r="AU28" s="1135" t="s">
        <v>579</v>
      </c>
      <c r="AV28" s="1135"/>
      <c r="AW28" s="1135"/>
      <c r="AX28" s="1135"/>
      <c r="AY28" s="1135"/>
      <c r="AZ28" s="1136" t="s">
        <v>579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398</v>
      </c>
      <c r="C29" s="1127"/>
      <c r="D29" s="1127"/>
      <c r="E29" s="1127"/>
      <c r="F29" s="1127"/>
      <c r="G29" s="1127"/>
      <c r="H29" s="1127"/>
      <c r="I29" s="1127"/>
      <c r="J29" s="1127"/>
      <c r="K29" s="1127"/>
      <c r="L29" s="1127"/>
      <c r="M29" s="1127"/>
      <c r="N29" s="1127"/>
      <c r="O29" s="1127"/>
      <c r="P29" s="1128"/>
      <c r="Q29" s="1132">
        <v>6704</v>
      </c>
      <c r="R29" s="1133"/>
      <c r="S29" s="1133"/>
      <c r="T29" s="1133"/>
      <c r="U29" s="1133"/>
      <c r="V29" s="1133">
        <v>6488</v>
      </c>
      <c r="W29" s="1133"/>
      <c r="X29" s="1133"/>
      <c r="Y29" s="1133"/>
      <c r="Z29" s="1133"/>
      <c r="AA29" s="1133">
        <v>217</v>
      </c>
      <c r="AB29" s="1133"/>
      <c r="AC29" s="1133"/>
      <c r="AD29" s="1133"/>
      <c r="AE29" s="1134"/>
      <c r="AF29" s="1108">
        <v>217</v>
      </c>
      <c r="AG29" s="1109"/>
      <c r="AH29" s="1109"/>
      <c r="AI29" s="1109"/>
      <c r="AJ29" s="1110"/>
      <c r="AK29" s="1069">
        <v>1016</v>
      </c>
      <c r="AL29" s="1060"/>
      <c r="AM29" s="1060"/>
      <c r="AN29" s="1060"/>
      <c r="AO29" s="1060"/>
      <c r="AP29" s="1060" t="s">
        <v>579</v>
      </c>
      <c r="AQ29" s="1060"/>
      <c r="AR29" s="1060"/>
      <c r="AS29" s="1060"/>
      <c r="AT29" s="1060"/>
      <c r="AU29" s="1060" t="s">
        <v>579</v>
      </c>
      <c r="AV29" s="1060"/>
      <c r="AW29" s="1060"/>
      <c r="AX29" s="1060"/>
      <c r="AY29" s="1060"/>
      <c r="AZ29" s="1131" t="s">
        <v>579</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399</v>
      </c>
      <c r="C30" s="1127"/>
      <c r="D30" s="1127"/>
      <c r="E30" s="1127"/>
      <c r="F30" s="1127"/>
      <c r="G30" s="1127"/>
      <c r="H30" s="1127"/>
      <c r="I30" s="1127"/>
      <c r="J30" s="1127"/>
      <c r="K30" s="1127"/>
      <c r="L30" s="1127"/>
      <c r="M30" s="1127"/>
      <c r="N30" s="1127"/>
      <c r="O30" s="1127"/>
      <c r="P30" s="1128"/>
      <c r="Q30" s="1132">
        <v>866</v>
      </c>
      <c r="R30" s="1133"/>
      <c r="S30" s="1133"/>
      <c r="T30" s="1133"/>
      <c r="U30" s="1133"/>
      <c r="V30" s="1133">
        <v>858</v>
      </c>
      <c r="W30" s="1133"/>
      <c r="X30" s="1133"/>
      <c r="Y30" s="1133"/>
      <c r="Z30" s="1133"/>
      <c r="AA30" s="1133">
        <v>7</v>
      </c>
      <c r="AB30" s="1133"/>
      <c r="AC30" s="1133"/>
      <c r="AD30" s="1133"/>
      <c r="AE30" s="1134"/>
      <c r="AF30" s="1108">
        <v>7</v>
      </c>
      <c r="AG30" s="1109"/>
      <c r="AH30" s="1109"/>
      <c r="AI30" s="1109"/>
      <c r="AJ30" s="1110"/>
      <c r="AK30" s="1069">
        <v>336</v>
      </c>
      <c r="AL30" s="1060"/>
      <c r="AM30" s="1060"/>
      <c r="AN30" s="1060"/>
      <c r="AO30" s="1060"/>
      <c r="AP30" s="1060" t="s">
        <v>579</v>
      </c>
      <c r="AQ30" s="1060"/>
      <c r="AR30" s="1060"/>
      <c r="AS30" s="1060"/>
      <c r="AT30" s="1060"/>
      <c r="AU30" s="1060" t="s">
        <v>579</v>
      </c>
      <c r="AV30" s="1060"/>
      <c r="AW30" s="1060"/>
      <c r="AX30" s="1060"/>
      <c r="AY30" s="1060"/>
      <c r="AZ30" s="1131" t="s">
        <v>579</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400</v>
      </c>
      <c r="C31" s="1127"/>
      <c r="D31" s="1127"/>
      <c r="E31" s="1127"/>
      <c r="F31" s="1127"/>
      <c r="G31" s="1127"/>
      <c r="H31" s="1127"/>
      <c r="I31" s="1127"/>
      <c r="J31" s="1127"/>
      <c r="K31" s="1127"/>
      <c r="L31" s="1127"/>
      <c r="M31" s="1127"/>
      <c r="N31" s="1127"/>
      <c r="O31" s="1127"/>
      <c r="P31" s="1128"/>
      <c r="Q31" s="1132">
        <v>1065</v>
      </c>
      <c r="R31" s="1133"/>
      <c r="S31" s="1133"/>
      <c r="T31" s="1133"/>
      <c r="U31" s="1133"/>
      <c r="V31" s="1133">
        <v>1049</v>
      </c>
      <c r="W31" s="1133"/>
      <c r="X31" s="1133"/>
      <c r="Y31" s="1133"/>
      <c r="Z31" s="1133"/>
      <c r="AA31" s="1133">
        <v>17</v>
      </c>
      <c r="AB31" s="1133"/>
      <c r="AC31" s="1133"/>
      <c r="AD31" s="1133"/>
      <c r="AE31" s="1134"/>
      <c r="AF31" s="1108">
        <v>1067</v>
      </c>
      <c r="AG31" s="1109"/>
      <c r="AH31" s="1109"/>
      <c r="AI31" s="1109"/>
      <c r="AJ31" s="1110"/>
      <c r="AK31" s="1069">
        <v>16</v>
      </c>
      <c r="AL31" s="1060"/>
      <c r="AM31" s="1060"/>
      <c r="AN31" s="1060"/>
      <c r="AO31" s="1060"/>
      <c r="AP31" s="1060">
        <v>6566</v>
      </c>
      <c r="AQ31" s="1060"/>
      <c r="AR31" s="1060"/>
      <c r="AS31" s="1060"/>
      <c r="AT31" s="1060"/>
      <c r="AU31" s="1060">
        <v>177</v>
      </c>
      <c r="AV31" s="1060"/>
      <c r="AW31" s="1060"/>
      <c r="AX31" s="1060"/>
      <c r="AY31" s="1060"/>
      <c r="AZ31" s="1131" t="s">
        <v>579</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402</v>
      </c>
      <c r="C32" s="1127"/>
      <c r="D32" s="1127"/>
      <c r="E32" s="1127"/>
      <c r="F32" s="1127"/>
      <c r="G32" s="1127"/>
      <c r="H32" s="1127"/>
      <c r="I32" s="1127"/>
      <c r="J32" s="1127"/>
      <c r="K32" s="1127"/>
      <c r="L32" s="1127"/>
      <c r="M32" s="1127"/>
      <c r="N32" s="1127"/>
      <c r="O32" s="1127"/>
      <c r="P32" s="1128"/>
      <c r="Q32" s="1132">
        <v>986</v>
      </c>
      <c r="R32" s="1133"/>
      <c r="S32" s="1133"/>
      <c r="T32" s="1133"/>
      <c r="U32" s="1133"/>
      <c r="V32" s="1133">
        <v>976</v>
      </c>
      <c r="W32" s="1133"/>
      <c r="X32" s="1133"/>
      <c r="Y32" s="1133"/>
      <c r="Z32" s="1133"/>
      <c r="AA32" s="1133">
        <v>10</v>
      </c>
      <c r="AB32" s="1133"/>
      <c r="AC32" s="1133"/>
      <c r="AD32" s="1133"/>
      <c r="AE32" s="1134"/>
      <c r="AF32" s="1108">
        <v>606</v>
      </c>
      <c r="AG32" s="1109"/>
      <c r="AH32" s="1109"/>
      <c r="AI32" s="1109"/>
      <c r="AJ32" s="1110"/>
      <c r="AK32" s="1069">
        <v>517</v>
      </c>
      <c r="AL32" s="1060"/>
      <c r="AM32" s="1060"/>
      <c r="AN32" s="1060"/>
      <c r="AO32" s="1060"/>
      <c r="AP32" s="1060">
        <v>7461</v>
      </c>
      <c r="AQ32" s="1060"/>
      <c r="AR32" s="1060"/>
      <c r="AS32" s="1060"/>
      <c r="AT32" s="1060"/>
      <c r="AU32" s="1060">
        <v>5596</v>
      </c>
      <c r="AV32" s="1060"/>
      <c r="AW32" s="1060"/>
      <c r="AX32" s="1060"/>
      <c r="AY32" s="1060"/>
      <c r="AZ32" s="1131" t="s">
        <v>579</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404</v>
      </c>
      <c r="C33" s="1127"/>
      <c r="D33" s="1127"/>
      <c r="E33" s="1127"/>
      <c r="F33" s="1127"/>
      <c r="G33" s="1127"/>
      <c r="H33" s="1127"/>
      <c r="I33" s="1127"/>
      <c r="J33" s="1127"/>
      <c r="K33" s="1127"/>
      <c r="L33" s="1127"/>
      <c r="M33" s="1127"/>
      <c r="N33" s="1127"/>
      <c r="O33" s="1127"/>
      <c r="P33" s="1128"/>
      <c r="Q33" s="1132">
        <v>142</v>
      </c>
      <c r="R33" s="1133"/>
      <c r="S33" s="1133"/>
      <c r="T33" s="1133"/>
      <c r="U33" s="1133"/>
      <c r="V33" s="1133">
        <v>141</v>
      </c>
      <c r="W33" s="1133"/>
      <c r="X33" s="1133"/>
      <c r="Y33" s="1133"/>
      <c r="Z33" s="1133"/>
      <c r="AA33" s="1133">
        <v>2</v>
      </c>
      <c r="AB33" s="1133"/>
      <c r="AC33" s="1133"/>
      <c r="AD33" s="1133"/>
      <c r="AE33" s="1134"/>
      <c r="AF33" s="1108">
        <v>54</v>
      </c>
      <c r="AG33" s="1109"/>
      <c r="AH33" s="1109"/>
      <c r="AI33" s="1109"/>
      <c r="AJ33" s="1110"/>
      <c r="AK33" s="1069">
        <v>95</v>
      </c>
      <c r="AL33" s="1060"/>
      <c r="AM33" s="1060"/>
      <c r="AN33" s="1060"/>
      <c r="AO33" s="1060"/>
      <c r="AP33" s="1060">
        <v>709</v>
      </c>
      <c r="AQ33" s="1060"/>
      <c r="AR33" s="1060"/>
      <c r="AS33" s="1060"/>
      <c r="AT33" s="1060"/>
      <c r="AU33" s="1060">
        <v>618</v>
      </c>
      <c r="AV33" s="1060"/>
      <c r="AW33" s="1060"/>
      <c r="AX33" s="1060"/>
      <c r="AY33" s="1060"/>
      <c r="AZ33" s="1131" t="s">
        <v>579</v>
      </c>
      <c r="BA33" s="1131"/>
      <c r="BB33" s="1131"/>
      <c r="BC33" s="1131"/>
      <c r="BD33" s="1131"/>
      <c r="BE33" s="1121" t="s">
        <v>401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405</v>
      </c>
      <c r="C34" s="1127"/>
      <c r="D34" s="1127"/>
      <c r="E34" s="1127"/>
      <c r="F34" s="1127"/>
      <c r="G34" s="1127"/>
      <c r="H34" s="1127"/>
      <c r="I34" s="1127"/>
      <c r="J34" s="1127"/>
      <c r="K34" s="1127"/>
      <c r="L34" s="1127"/>
      <c r="M34" s="1127"/>
      <c r="N34" s="1127"/>
      <c r="O34" s="1127"/>
      <c r="P34" s="1128"/>
      <c r="Q34" s="1132">
        <v>1316</v>
      </c>
      <c r="R34" s="1133"/>
      <c r="S34" s="1133"/>
      <c r="T34" s="1133"/>
      <c r="U34" s="1133"/>
      <c r="V34" s="1133">
        <v>1342</v>
      </c>
      <c r="W34" s="1133"/>
      <c r="X34" s="1133"/>
      <c r="Y34" s="1133"/>
      <c r="Z34" s="1133"/>
      <c r="AA34" s="1133">
        <v>26</v>
      </c>
      <c r="AB34" s="1133"/>
      <c r="AC34" s="1133"/>
      <c r="AD34" s="1133"/>
      <c r="AE34" s="1134"/>
      <c r="AF34" s="1108">
        <v>205</v>
      </c>
      <c r="AG34" s="1109"/>
      <c r="AH34" s="1109"/>
      <c r="AI34" s="1109"/>
      <c r="AJ34" s="1110"/>
      <c r="AK34" s="1069">
        <v>266</v>
      </c>
      <c r="AL34" s="1060"/>
      <c r="AM34" s="1060"/>
      <c r="AN34" s="1060"/>
      <c r="AO34" s="1060"/>
      <c r="AP34" s="1060">
        <v>1320</v>
      </c>
      <c r="AQ34" s="1060"/>
      <c r="AR34" s="1060"/>
      <c r="AS34" s="1060"/>
      <c r="AT34" s="1060"/>
      <c r="AU34" s="1060">
        <v>909</v>
      </c>
      <c r="AV34" s="1060"/>
      <c r="AW34" s="1060"/>
      <c r="AX34" s="1060"/>
      <c r="AY34" s="1060"/>
      <c r="AZ34" s="1131" t="s">
        <v>579</v>
      </c>
      <c r="BA34" s="1131"/>
      <c r="BB34" s="1131"/>
      <c r="BC34" s="1131"/>
      <c r="BD34" s="1131"/>
      <c r="BE34" s="1121" t="s">
        <v>401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406</v>
      </c>
      <c r="C35" s="1127"/>
      <c r="D35" s="1127"/>
      <c r="E35" s="1127"/>
      <c r="F35" s="1127"/>
      <c r="G35" s="1127"/>
      <c r="H35" s="1127"/>
      <c r="I35" s="1127"/>
      <c r="J35" s="1127"/>
      <c r="K35" s="1127"/>
      <c r="L35" s="1127"/>
      <c r="M35" s="1127"/>
      <c r="N35" s="1127"/>
      <c r="O35" s="1127"/>
      <c r="P35" s="1128"/>
      <c r="Q35" s="1132">
        <v>21</v>
      </c>
      <c r="R35" s="1133"/>
      <c r="S35" s="1133"/>
      <c r="T35" s="1133"/>
      <c r="U35" s="1133"/>
      <c r="V35" s="1133">
        <v>18</v>
      </c>
      <c r="W35" s="1133"/>
      <c r="X35" s="1133"/>
      <c r="Y35" s="1133"/>
      <c r="Z35" s="1133"/>
      <c r="AA35" s="1133">
        <v>3</v>
      </c>
      <c r="AB35" s="1133"/>
      <c r="AC35" s="1133"/>
      <c r="AD35" s="1133"/>
      <c r="AE35" s="1134"/>
      <c r="AF35" s="1108">
        <v>3</v>
      </c>
      <c r="AG35" s="1109"/>
      <c r="AH35" s="1109"/>
      <c r="AI35" s="1109"/>
      <c r="AJ35" s="1110"/>
      <c r="AK35" s="1069">
        <v>13</v>
      </c>
      <c r="AL35" s="1060"/>
      <c r="AM35" s="1060"/>
      <c r="AN35" s="1060"/>
      <c r="AO35" s="1060"/>
      <c r="AP35" s="1060">
        <v>4</v>
      </c>
      <c r="AQ35" s="1060"/>
      <c r="AR35" s="1060"/>
      <c r="AS35" s="1060"/>
      <c r="AT35" s="1060"/>
      <c r="AU35" s="1060">
        <v>2</v>
      </c>
      <c r="AV35" s="1060"/>
      <c r="AW35" s="1060"/>
      <c r="AX35" s="1060"/>
      <c r="AY35" s="1060"/>
      <c r="AZ35" s="1131" t="s">
        <v>579</v>
      </c>
      <c r="BA35" s="1131"/>
      <c r="BB35" s="1131"/>
      <c r="BC35" s="1131"/>
      <c r="BD35" s="1131"/>
      <c r="BE35" s="1121" t="s">
        <v>407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t="s">
        <v>408</v>
      </c>
      <c r="C36" s="1127"/>
      <c r="D36" s="1127"/>
      <c r="E36" s="1127"/>
      <c r="F36" s="1127"/>
      <c r="G36" s="1127"/>
      <c r="H36" s="1127"/>
      <c r="I36" s="1127"/>
      <c r="J36" s="1127"/>
      <c r="K36" s="1127"/>
      <c r="L36" s="1127"/>
      <c r="M36" s="1127"/>
      <c r="N36" s="1127"/>
      <c r="O36" s="1127"/>
      <c r="P36" s="1128"/>
      <c r="Q36" s="1132">
        <v>21</v>
      </c>
      <c r="R36" s="1133"/>
      <c r="S36" s="1133"/>
      <c r="T36" s="1133"/>
      <c r="U36" s="1133"/>
      <c r="V36" s="1133">
        <v>20</v>
      </c>
      <c r="W36" s="1133"/>
      <c r="X36" s="1133"/>
      <c r="Y36" s="1133"/>
      <c r="Z36" s="1133"/>
      <c r="AA36" s="1133">
        <v>1</v>
      </c>
      <c r="AB36" s="1133"/>
      <c r="AC36" s="1133"/>
      <c r="AD36" s="1133"/>
      <c r="AE36" s="1134"/>
      <c r="AF36" s="1108">
        <v>1</v>
      </c>
      <c r="AG36" s="1109"/>
      <c r="AH36" s="1109"/>
      <c r="AI36" s="1109"/>
      <c r="AJ36" s="1110"/>
      <c r="AK36" s="1069">
        <v>14</v>
      </c>
      <c r="AL36" s="1060"/>
      <c r="AM36" s="1060"/>
      <c r="AN36" s="1060"/>
      <c r="AO36" s="1060"/>
      <c r="AP36" s="1060">
        <v>89</v>
      </c>
      <c r="AQ36" s="1060"/>
      <c r="AR36" s="1060"/>
      <c r="AS36" s="1060"/>
      <c r="AT36" s="1060"/>
      <c r="AU36" s="1060">
        <v>89</v>
      </c>
      <c r="AV36" s="1060"/>
      <c r="AW36" s="1060"/>
      <c r="AX36" s="1060"/>
      <c r="AY36" s="1060"/>
      <c r="AZ36" s="1131" t="s">
        <v>579</v>
      </c>
      <c r="BA36" s="1131"/>
      <c r="BB36" s="1131"/>
      <c r="BC36" s="1131"/>
      <c r="BD36" s="1131"/>
      <c r="BE36" s="1121" t="s">
        <v>409</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t="s">
        <v>410</v>
      </c>
      <c r="C37" s="1127"/>
      <c r="D37" s="1127"/>
      <c r="E37" s="1127"/>
      <c r="F37" s="1127"/>
      <c r="G37" s="1127"/>
      <c r="H37" s="1127"/>
      <c r="I37" s="1127"/>
      <c r="J37" s="1127"/>
      <c r="K37" s="1127"/>
      <c r="L37" s="1127"/>
      <c r="M37" s="1127"/>
      <c r="N37" s="1127"/>
      <c r="O37" s="1127"/>
      <c r="P37" s="1128"/>
      <c r="Q37" s="1132">
        <v>34</v>
      </c>
      <c r="R37" s="1133"/>
      <c r="S37" s="1133"/>
      <c r="T37" s="1133"/>
      <c r="U37" s="1133"/>
      <c r="V37" s="1133">
        <v>30</v>
      </c>
      <c r="W37" s="1133"/>
      <c r="X37" s="1133"/>
      <c r="Y37" s="1133"/>
      <c r="Z37" s="1133"/>
      <c r="AA37" s="1133">
        <v>4</v>
      </c>
      <c r="AB37" s="1133"/>
      <c r="AC37" s="1133"/>
      <c r="AD37" s="1133"/>
      <c r="AE37" s="1134"/>
      <c r="AF37" s="1108">
        <v>4</v>
      </c>
      <c r="AG37" s="1109"/>
      <c r="AH37" s="1109"/>
      <c r="AI37" s="1109"/>
      <c r="AJ37" s="1110"/>
      <c r="AK37" s="1069">
        <v>23</v>
      </c>
      <c r="AL37" s="1060"/>
      <c r="AM37" s="1060"/>
      <c r="AN37" s="1060"/>
      <c r="AO37" s="1060"/>
      <c r="AP37" s="1060">
        <v>138</v>
      </c>
      <c r="AQ37" s="1060"/>
      <c r="AR37" s="1060"/>
      <c r="AS37" s="1060"/>
      <c r="AT37" s="1060"/>
      <c r="AU37" s="1060">
        <v>138</v>
      </c>
      <c r="AV37" s="1060"/>
      <c r="AW37" s="1060"/>
      <c r="AX37" s="1060"/>
      <c r="AY37" s="1060"/>
      <c r="AZ37" s="1131" t="s">
        <v>579</v>
      </c>
      <c r="BA37" s="1131"/>
      <c r="BB37" s="1131"/>
      <c r="BC37" s="1131"/>
      <c r="BD37" s="1131"/>
      <c r="BE37" s="1121" t="s">
        <v>409</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t="s">
        <v>411</v>
      </c>
      <c r="C38" s="1127"/>
      <c r="D38" s="1127"/>
      <c r="E38" s="1127"/>
      <c r="F38" s="1127"/>
      <c r="G38" s="1127"/>
      <c r="H38" s="1127"/>
      <c r="I38" s="1127"/>
      <c r="J38" s="1127"/>
      <c r="K38" s="1127"/>
      <c r="L38" s="1127"/>
      <c r="M38" s="1127"/>
      <c r="N38" s="1127"/>
      <c r="O38" s="1127"/>
      <c r="P38" s="1128"/>
      <c r="Q38" s="1132">
        <v>149</v>
      </c>
      <c r="R38" s="1133"/>
      <c r="S38" s="1133"/>
      <c r="T38" s="1133"/>
      <c r="U38" s="1133"/>
      <c r="V38" s="1133">
        <v>138</v>
      </c>
      <c r="W38" s="1133"/>
      <c r="X38" s="1133"/>
      <c r="Y38" s="1133"/>
      <c r="Z38" s="1133"/>
      <c r="AA38" s="1133">
        <v>10</v>
      </c>
      <c r="AB38" s="1133"/>
      <c r="AC38" s="1133"/>
      <c r="AD38" s="1133"/>
      <c r="AE38" s="1134"/>
      <c r="AF38" s="1108">
        <v>10</v>
      </c>
      <c r="AG38" s="1109"/>
      <c r="AH38" s="1109"/>
      <c r="AI38" s="1109"/>
      <c r="AJ38" s="1110"/>
      <c r="AK38" s="1069">
        <v>26</v>
      </c>
      <c r="AL38" s="1060"/>
      <c r="AM38" s="1060"/>
      <c r="AN38" s="1060"/>
      <c r="AO38" s="1060"/>
      <c r="AP38" s="1060">
        <v>259</v>
      </c>
      <c r="AQ38" s="1060"/>
      <c r="AR38" s="1060"/>
      <c r="AS38" s="1060"/>
      <c r="AT38" s="1060"/>
      <c r="AU38" s="1060">
        <v>259</v>
      </c>
      <c r="AV38" s="1060"/>
      <c r="AW38" s="1060"/>
      <c r="AX38" s="1060"/>
      <c r="AY38" s="1060"/>
      <c r="AZ38" s="1131" t="s">
        <v>579</v>
      </c>
      <c r="BA38" s="1131"/>
      <c r="BB38" s="1131"/>
      <c r="BC38" s="1131"/>
      <c r="BD38" s="1131"/>
      <c r="BE38" s="1121" t="s">
        <v>409</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385</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2393</v>
      </c>
      <c r="AG63" s="1048"/>
      <c r="AH63" s="1048"/>
      <c r="AI63" s="1048"/>
      <c r="AJ63" s="1119"/>
      <c r="AK63" s="1120"/>
      <c r="AL63" s="1052"/>
      <c r="AM63" s="1052"/>
      <c r="AN63" s="1052"/>
      <c r="AO63" s="1052"/>
      <c r="AP63" s="1048">
        <v>16546</v>
      </c>
      <c r="AQ63" s="1048"/>
      <c r="AR63" s="1048"/>
      <c r="AS63" s="1048"/>
      <c r="AT63" s="1048"/>
      <c r="AU63" s="1048">
        <v>7788</v>
      </c>
      <c r="AV63" s="1048"/>
      <c r="AW63" s="1048"/>
      <c r="AX63" s="1048"/>
      <c r="AY63" s="1048"/>
      <c r="AZ63" s="1114"/>
      <c r="BA63" s="1114"/>
      <c r="BB63" s="1114"/>
      <c r="BC63" s="1114"/>
      <c r="BD63" s="1114"/>
      <c r="BE63" s="1049"/>
      <c r="BF63" s="1049"/>
      <c r="BG63" s="1049"/>
      <c r="BH63" s="1049"/>
      <c r="BI63" s="1050"/>
      <c r="BJ63" s="1115" t="s">
        <v>130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415</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416</v>
      </c>
      <c r="W66" s="1091"/>
      <c r="X66" s="1091"/>
      <c r="Y66" s="1091"/>
      <c r="Z66" s="1092"/>
      <c r="AA66" s="1090" t="s">
        <v>391</v>
      </c>
      <c r="AB66" s="1091"/>
      <c r="AC66" s="1091"/>
      <c r="AD66" s="1091"/>
      <c r="AE66" s="1092"/>
      <c r="AF66" s="1096" t="s">
        <v>392</v>
      </c>
      <c r="AG66" s="1097"/>
      <c r="AH66" s="1097"/>
      <c r="AI66" s="1097"/>
      <c r="AJ66" s="1098"/>
      <c r="AK66" s="1090" t="s">
        <v>417</v>
      </c>
      <c r="AL66" s="1085"/>
      <c r="AM66" s="1085"/>
      <c r="AN66" s="1085"/>
      <c r="AO66" s="1086"/>
      <c r="AP66" s="1090" t="s">
        <v>394</v>
      </c>
      <c r="AQ66" s="1091"/>
      <c r="AR66" s="1091"/>
      <c r="AS66" s="1091"/>
      <c r="AT66" s="1092"/>
      <c r="AU66" s="1090" t="s">
        <v>418</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580</v>
      </c>
      <c r="C68" s="1075"/>
      <c r="D68" s="1075"/>
      <c r="E68" s="1075"/>
      <c r="F68" s="1075"/>
      <c r="G68" s="1075"/>
      <c r="H68" s="1075"/>
      <c r="I68" s="1075"/>
      <c r="J68" s="1075"/>
      <c r="K68" s="1075"/>
      <c r="L68" s="1075"/>
      <c r="M68" s="1075"/>
      <c r="N68" s="1075"/>
      <c r="O68" s="1075"/>
      <c r="P68" s="1076"/>
      <c r="Q68" s="1077">
        <v>190</v>
      </c>
      <c r="R68" s="1071"/>
      <c r="S68" s="1071"/>
      <c r="T68" s="1071"/>
      <c r="U68" s="1071"/>
      <c r="V68" s="1071">
        <v>180</v>
      </c>
      <c r="W68" s="1071"/>
      <c r="X68" s="1071"/>
      <c r="Y68" s="1071"/>
      <c r="Z68" s="1071"/>
      <c r="AA68" s="1071">
        <v>11</v>
      </c>
      <c r="AB68" s="1071"/>
      <c r="AC68" s="1071"/>
      <c r="AD68" s="1071"/>
      <c r="AE68" s="1071"/>
      <c r="AF68" s="1071">
        <v>11</v>
      </c>
      <c r="AG68" s="1071"/>
      <c r="AH68" s="1071"/>
      <c r="AI68" s="1071"/>
      <c r="AJ68" s="1071"/>
      <c r="AK68" s="1071" t="s">
        <v>579</v>
      </c>
      <c r="AL68" s="1071"/>
      <c r="AM68" s="1071"/>
      <c r="AN68" s="1071"/>
      <c r="AO68" s="1071"/>
      <c r="AP68" s="1071" t="s">
        <v>579</v>
      </c>
      <c r="AQ68" s="1071"/>
      <c r="AR68" s="1071"/>
      <c r="AS68" s="1071"/>
      <c r="AT68" s="1071"/>
      <c r="AU68" s="1071" t="s">
        <v>579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581</v>
      </c>
      <c r="C69" s="1064"/>
      <c r="D69" s="1064"/>
      <c r="E69" s="1064"/>
      <c r="F69" s="1064"/>
      <c r="G69" s="1064"/>
      <c r="H69" s="1064"/>
      <c r="I69" s="1064"/>
      <c r="J69" s="1064"/>
      <c r="K69" s="1064"/>
      <c r="L69" s="1064"/>
      <c r="M69" s="1064"/>
      <c r="N69" s="1064"/>
      <c r="O69" s="1064"/>
      <c r="P69" s="1065"/>
      <c r="Q69" s="1066">
        <v>2050</v>
      </c>
      <c r="R69" s="1060"/>
      <c r="S69" s="1060"/>
      <c r="T69" s="1060"/>
      <c r="U69" s="1060"/>
      <c r="V69" s="1060">
        <v>2036</v>
      </c>
      <c r="W69" s="1060"/>
      <c r="X69" s="1060"/>
      <c r="Y69" s="1060"/>
      <c r="Z69" s="1060"/>
      <c r="AA69" s="1060">
        <v>14</v>
      </c>
      <c r="AB69" s="1060"/>
      <c r="AC69" s="1060"/>
      <c r="AD69" s="1060"/>
      <c r="AE69" s="1060"/>
      <c r="AF69" s="1060">
        <v>14</v>
      </c>
      <c r="AG69" s="1060"/>
      <c r="AH69" s="1060"/>
      <c r="AI69" s="1060"/>
      <c r="AJ69" s="1060"/>
      <c r="AK69" s="1060">
        <v>2</v>
      </c>
      <c r="AL69" s="1060"/>
      <c r="AM69" s="1060"/>
      <c r="AN69" s="1060"/>
      <c r="AO69" s="1060"/>
      <c r="AP69" s="1060" t="s">
        <v>579</v>
      </c>
      <c r="AQ69" s="1060"/>
      <c r="AR69" s="1060"/>
      <c r="AS69" s="1060"/>
      <c r="AT69" s="1060"/>
      <c r="AU69" s="1060" t="s">
        <v>579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582</v>
      </c>
      <c r="C70" s="1064"/>
      <c r="D70" s="1064"/>
      <c r="E70" s="1064"/>
      <c r="F70" s="1064"/>
      <c r="G70" s="1064"/>
      <c r="H70" s="1064"/>
      <c r="I70" s="1064"/>
      <c r="J70" s="1064"/>
      <c r="K70" s="1064"/>
      <c r="L70" s="1064"/>
      <c r="M70" s="1064"/>
      <c r="N70" s="1064"/>
      <c r="O70" s="1064"/>
      <c r="P70" s="1065"/>
      <c r="Q70" s="1066">
        <v>18</v>
      </c>
      <c r="R70" s="1060"/>
      <c r="S70" s="1060"/>
      <c r="T70" s="1060"/>
      <c r="U70" s="1060"/>
      <c r="V70" s="1060">
        <v>14</v>
      </c>
      <c r="W70" s="1060"/>
      <c r="X70" s="1060"/>
      <c r="Y70" s="1060"/>
      <c r="Z70" s="1060"/>
      <c r="AA70" s="1060">
        <v>4</v>
      </c>
      <c r="AB70" s="1060"/>
      <c r="AC70" s="1060"/>
      <c r="AD70" s="1060"/>
      <c r="AE70" s="1060"/>
      <c r="AF70" s="1060">
        <v>4</v>
      </c>
      <c r="AG70" s="1060"/>
      <c r="AH70" s="1060"/>
      <c r="AI70" s="1060"/>
      <c r="AJ70" s="1060"/>
      <c r="AK70" s="1060" t="s">
        <v>579</v>
      </c>
      <c r="AL70" s="1060"/>
      <c r="AM70" s="1060"/>
      <c r="AN70" s="1060"/>
      <c r="AO70" s="1060"/>
      <c r="AP70" s="1060" t="s">
        <v>579</v>
      </c>
      <c r="AQ70" s="1060"/>
      <c r="AR70" s="1060"/>
      <c r="AS70" s="1060"/>
      <c r="AT70" s="1060"/>
      <c r="AU70" s="1060" t="s">
        <v>579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583</v>
      </c>
      <c r="C71" s="1064"/>
      <c r="D71" s="1064"/>
      <c r="E71" s="1064"/>
      <c r="F71" s="1064"/>
      <c r="G71" s="1064"/>
      <c r="H71" s="1064"/>
      <c r="I71" s="1064"/>
      <c r="J71" s="1064"/>
      <c r="K71" s="1064"/>
      <c r="L71" s="1064"/>
      <c r="M71" s="1064"/>
      <c r="N71" s="1064"/>
      <c r="O71" s="1064"/>
      <c r="P71" s="1065"/>
      <c r="Q71" s="1066">
        <v>22</v>
      </c>
      <c r="R71" s="1060"/>
      <c r="S71" s="1060"/>
      <c r="T71" s="1060"/>
      <c r="U71" s="1060"/>
      <c r="V71" s="1060">
        <v>18</v>
      </c>
      <c r="W71" s="1060"/>
      <c r="X71" s="1060"/>
      <c r="Y71" s="1060"/>
      <c r="Z71" s="1060"/>
      <c r="AA71" s="1060">
        <v>4</v>
      </c>
      <c r="AB71" s="1060"/>
      <c r="AC71" s="1060"/>
      <c r="AD71" s="1060"/>
      <c r="AE71" s="1060"/>
      <c r="AF71" s="1060">
        <v>4</v>
      </c>
      <c r="AG71" s="1060"/>
      <c r="AH71" s="1060"/>
      <c r="AI71" s="1060"/>
      <c r="AJ71" s="1060"/>
      <c r="AK71" s="1060" t="s">
        <v>579</v>
      </c>
      <c r="AL71" s="1060"/>
      <c r="AM71" s="1060"/>
      <c r="AN71" s="1060"/>
      <c r="AO71" s="1060"/>
      <c r="AP71" s="1060" t="s">
        <v>579</v>
      </c>
      <c r="AQ71" s="1060"/>
      <c r="AR71" s="1060"/>
      <c r="AS71" s="1060"/>
      <c r="AT71" s="1060"/>
      <c r="AU71" s="1060" t="s">
        <v>579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584</v>
      </c>
      <c r="C72" s="1064"/>
      <c r="D72" s="1064"/>
      <c r="E72" s="1064"/>
      <c r="F72" s="1064"/>
      <c r="G72" s="1064"/>
      <c r="H72" s="1064"/>
      <c r="I72" s="1064"/>
      <c r="J72" s="1064"/>
      <c r="K72" s="1064"/>
      <c r="L72" s="1064"/>
      <c r="M72" s="1064"/>
      <c r="N72" s="1064"/>
      <c r="O72" s="1064"/>
      <c r="P72" s="1065"/>
      <c r="Q72" s="1066">
        <v>202</v>
      </c>
      <c r="R72" s="1060"/>
      <c r="S72" s="1060"/>
      <c r="T72" s="1060"/>
      <c r="U72" s="1060"/>
      <c r="V72" s="1060">
        <v>198</v>
      </c>
      <c r="W72" s="1060"/>
      <c r="X72" s="1060"/>
      <c r="Y72" s="1060"/>
      <c r="Z72" s="1060"/>
      <c r="AA72" s="1060">
        <v>5</v>
      </c>
      <c r="AB72" s="1060"/>
      <c r="AC72" s="1060"/>
      <c r="AD72" s="1060"/>
      <c r="AE72" s="1060"/>
      <c r="AF72" s="1060">
        <v>5</v>
      </c>
      <c r="AG72" s="1060"/>
      <c r="AH72" s="1060"/>
      <c r="AI72" s="1060"/>
      <c r="AJ72" s="1060"/>
      <c r="AK72" s="1060">
        <v>5</v>
      </c>
      <c r="AL72" s="1060"/>
      <c r="AM72" s="1060"/>
      <c r="AN72" s="1060"/>
      <c r="AO72" s="1060"/>
      <c r="AP72" s="1060" t="s">
        <v>579</v>
      </c>
      <c r="AQ72" s="1060"/>
      <c r="AR72" s="1060"/>
      <c r="AS72" s="1060"/>
      <c r="AT72" s="1060"/>
      <c r="AU72" s="1060" t="s">
        <v>579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585</v>
      </c>
      <c r="C73" s="1064"/>
      <c r="D73" s="1064"/>
      <c r="E73" s="1064"/>
      <c r="F73" s="1064"/>
      <c r="G73" s="1064"/>
      <c r="H73" s="1064"/>
      <c r="I73" s="1064"/>
      <c r="J73" s="1064"/>
      <c r="K73" s="1064"/>
      <c r="L73" s="1064"/>
      <c r="M73" s="1064"/>
      <c r="N73" s="1064"/>
      <c r="O73" s="1064"/>
      <c r="P73" s="1065"/>
      <c r="Q73" s="1066">
        <v>159644</v>
      </c>
      <c r="R73" s="1060"/>
      <c r="S73" s="1060"/>
      <c r="T73" s="1060"/>
      <c r="U73" s="1060"/>
      <c r="V73" s="1060">
        <v>154242</v>
      </c>
      <c r="W73" s="1060"/>
      <c r="X73" s="1060"/>
      <c r="Y73" s="1060"/>
      <c r="Z73" s="1060"/>
      <c r="AA73" s="1060">
        <v>5402</v>
      </c>
      <c r="AB73" s="1060"/>
      <c r="AC73" s="1060"/>
      <c r="AD73" s="1060"/>
      <c r="AE73" s="1060"/>
      <c r="AF73" s="1060">
        <v>5402</v>
      </c>
      <c r="AG73" s="1060"/>
      <c r="AH73" s="1060"/>
      <c r="AI73" s="1060"/>
      <c r="AJ73" s="1060"/>
      <c r="AK73" s="1060">
        <v>529</v>
      </c>
      <c r="AL73" s="1060"/>
      <c r="AM73" s="1060"/>
      <c r="AN73" s="1060"/>
      <c r="AO73" s="1060"/>
      <c r="AP73" s="1060" t="s">
        <v>579</v>
      </c>
      <c r="AQ73" s="1060"/>
      <c r="AR73" s="1060"/>
      <c r="AS73" s="1060"/>
      <c r="AT73" s="1060"/>
      <c r="AU73" s="1060" t="s">
        <v>579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385</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5440</v>
      </c>
      <c r="AG88" s="1048"/>
      <c r="AH88" s="1048"/>
      <c r="AI88" s="1048"/>
      <c r="AJ88" s="1048"/>
      <c r="AK88" s="1052"/>
      <c r="AL88" s="1052"/>
      <c r="AM88" s="1052"/>
      <c r="AN88" s="1052"/>
      <c r="AO88" s="1052"/>
      <c r="AP88" s="1048" t="s">
        <v>579</v>
      </c>
      <c r="AQ88" s="1048"/>
      <c r="AR88" s="1048"/>
      <c r="AS88" s="1048"/>
      <c r="AT88" s="1048"/>
      <c r="AU88" s="1048" t="s">
        <v>579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127</v>
      </c>
      <c r="CS102" s="1040"/>
      <c r="CT102" s="1040"/>
      <c r="CU102" s="1040"/>
      <c r="CV102" s="1041"/>
      <c r="CW102" s="1039">
        <v>11</v>
      </c>
      <c r="CX102" s="1040"/>
      <c r="CY102" s="1040"/>
      <c r="CZ102" s="1040"/>
      <c r="DA102" s="1041"/>
      <c r="DB102" s="1039">
        <v>394</v>
      </c>
      <c r="DC102" s="1040"/>
      <c r="DD102" s="1040"/>
      <c r="DE102" s="1040"/>
      <c r="DF102" s="1041"/>
      <c r="DG102" s="1039" t="s">
        <v>579</v>
      </c>
      <c r="DH102" s="1040"/>
      <c r="DI102" s="1040"/>
      <c r="DJ102" s="1040"/>
      <c r="DK102" s="1041"/>
      <c r="DL102" s="1039" t="s">
        <v>579</v>
      </c>
      <c r="DM102" s="1040"/>
      <c r="DN102" s="1040"/>
      <c r="DO102" s="1040"/>
      <c r="DP102" s="1041"/>
      <c r="DQ102" s="1039">
        <v>4</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305</v>
      </c>
      <c r="AG109" s="983"/>
      <c r="AH109" s="983"/>
      <c r="AI109" s="983"/>
      <c r="AJ109" s="984"/>
      <c r="AK109" s="985" t="s">
        <v>304</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305</v>
      </c>
      <c r="BW109" s="983"/>
      <c r="BX109" s="983"/>
      <c r="BY109" s="983"/>
      <c r="BZ109" s="984"/>
      <c r="CA109" s="985" t="s">
        <v>304</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305</v>
      </c>
      <c r="DM109" s="983"/>
      <c r="DN109" s="983"/>
      <c r="DO109" s="983"/>
      <c r="DP109" s="984"/>
      <c r="DQ109" s="985" t="s">
        <v>304</v>
      </c>
      <c r="DR109" s="983"/>
      <c r="DS109" s="983"/>
      <c r="DT109" s="983"/>
      <c r="DU109" s="984"/>
      <c r="DV109" s="985" t="s">
        <v>429</v>
      </c>
      <c r="DW109" s="983"/>
      <c r="DX109" s="983"/>
      <c r="DY109" s="983"/>
      <c r="DZ109" s="1014"/>
    </row>
    <row r="110" spans="1:131" s="246" customFormat="1" ht="26.25" customHeight="1" x14ac:dyDescent="0.2">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3222720</v>
      </c>
      <c r="AB110" s="976"/>
      <c r="AC110" s="976"/>
      <c r="AD110" s="976"/>
      <c r="AE110" s="977"/>
      <c r="AF110" s="978">
        <v>3089982</v>
      </c>
      <c r="AG110" s="976"/>
      <c r="AH110" s="976"/>
      <c r="AI110" s="976"/>
      <c r="AJ110" s="977"/>
      <c r="AK110" s="978">
        <v>2878927</v>
      </c>
      <c r="AL110" s="976"/>
      <c r="AM110" s="976"/>
      <c r="AN110" s="976"/>
      <c r="AO110" s="977"/>
      <c r="AP110" s="979">
        <v>22.4</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28878264</v>
      </c>
      <c r="BR110" s="923"/>
      <c r="BS110" s="923"/>
      <c r="BT110" s="923"/>
      <c r="BU110" s="923"/>
      <c r="BV110" s="923">
        <v>27891774</v>
      </c>
      <c r="BW110" s="923"/>
      <c r="BX110" s="923"/>
      <c r="BY110" s="923"/>
      <c r="BZ110" s="923"/>
      <c r="CA110" s="923">
        <v>27393595</v>
      </c>
      <c r="CB110" s="923"/>
      <c r="CC110" s="923"/>
      <c r="CD110" s="923"/>
      <c r="CE110" s="923"/>
      <c r="CF110" s="947">
        <v>212.9</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130</v>
      </c>
      <c r="DH110" s="923"/>
      <c r="DI110" s="923"/>
      <c r="DJ110" s="923"/>
      <c r="DK110" s="923"/>
      <c r="DL110" s="923" t="s">
        <v>130</v>
      </c>
      <c r="DM110" s="923"/>
      <c r="DN110" s="923"/>
      <c r="DO110" s="923"/>
      <c r="DP110" s="923"/>
      <c r="DQ110" s="923" t="s">
        <v>435</v>
      </c>
      <c r="DR110" s="923"/>
      <c r="DS110" s="923"/>
      <c r="DT110" s="923"/>
      <c r="DU110" s="923"/>
      <c r="DV110" s="924" t="s">
        <v>436</v>
      </c>
      <c r="DW110" s="924"/>
      <c r="DX110" s="924"/>
      <c r="DY110" s="924"/>
      <c r="DZ110" s="925"/>
    </row>
    <row r="111" spans="1:131" s="246" customFormat="1" ht="26.25" customHeight="1" x14ac:dyDescent="0.2">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130</v>
      </c>
      <c r="AG111" s="1004"/>
      <c r="AH111" s="1004"/>
      <c r="AI111" s="1004"/>
      <c r="AJ111" s="1005"/>
      <c r="AK111" s="1006" t="s">
        <v>438</v>
      </c>
      <c r="AL111" s="1004"/>
      <c r="AM111" s="1004"/>
      <c r="AN111" s="1004"/>
      <c r="AO111" s="1005"/>
      <c r="AP111" s="1007" t="s">
        <v>130</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61137</v>
      </c>
      <c r="BR111" s="895"/>
      <c r="BS111" s="895"/>
      <c r="BT111" s="895"/>
      <c r="BU111" s="895"/>
      <c r="BV111" s="895">
        <v>52367</v>
      </c>
      <c r="BW111" s="895"/>
      <c r="BX111" s="895"/>
      <c r="BY111" s="895"/>
      <c r="BZ111" s="895"/>
      <c r="CA111" s="895">
        <v>45431</v>
      </c>
      <c r="CB111" s="895"/>
      <c r="CC111" s="895"/>
      <c r="CD111" s="895"/>
      <c r="CE111" s="895"/>
      <c r="CF111" s="956">
        <v>0.4</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436</v>
      </c>
      <c r="DH111" s="895"/>
      <c r="DI111" s="895"/>
      <c r="DJ111" s="895"/>
      <c r="DK111" s="895"/>
      <c r="DL111" s="895" t="s">
        <v>436</v>
      </c>
      <c r="DM111" s="895"/>
      <c r="DN111" s="895"/>
      <c r="DO111" s="895"/>
      <c r="DP111" s="895"/>
      <c r="DQ111" s="895" t="s">
        <v>130</v>
      </c>
      <c r="DR111" s="895"/>
      <c r="DS111" s="895"/>
      <c r="DT111" s="895"/>
      <c r="DU111" s="895"/>
      <c r="DV111" s="872" t="s">
        <v>436</v>
      </c>
      <c r="DW111" s="872"/>
      <c r="DX111" s="872"/>
      <c r="DY111" s="872"/>
      <c r="DZ111" s="873"/>
    </row>
    <row r="112" spans="1:131" s="246" customFormat="1" ht="26.25" customHeight="1" x14ac:dyDescent="0.2">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130</v>
      </c>
      <c r="AB112" s="858"/>
      <c r="AC112" s="858"/>
      <c r="AD112" s="858"/>
      <c r="AE112" s="859"/>
      <c r="AF112" s="860" t="s">
        <v>438</v>
      </c>
      <c r="AG112" s="858"/>
      <c r="AH112" s="858"/>
      <c r="AI112" s="858"/>
      <c r="AJ112" s="859"/>
      <c r="AK112" s="860" t="s">
        <v>443</v>
      </c>
      <c r="AL112" s="858"/>
      <c r="AM112" s="858"/>
      <c r="AN112" s="858"/>
      <c r="AO112" s="859"/>
      <c r="AP112" s="905" t="s">
        <v>443</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7865088</v>
      </c>
      <c r="BR112" s="895"/>
      <c r="BS112" s="895"/>
      <c r="BT112" s="895"/>
      <c r="BU112" s="895"/>
      <c r="BV112" s="895">
        <v>7873352</v>
      </c>
      <c r="BW112" s="895"/>
      <c r="BX112" s="895"/>
      <c r="BY112" s="895"/>
      <c r="BZ112" s="895"/>
      <c r="CA112" s="895">
        <v>7788128</v>
      </c>
      <c r="CB112" s="895"/>
      <c r="CC112" s="895"/>
      <c r="CD112" s="895"/>
      <c r="CE112" s="895"/>
      <c r="CF112" s="956">
        <v>60.5</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443</v>
      </c>
      <c r="DH112" s="895"/>
      <c r="DI112" s="895"/>
      <c r="DJ112" s="895"/>
      <c r="DK112" s="895"/>
      <c r="DL112" s="895" t="s">
        <v>436</v>
      </c>
      <c r="DM112" s="895"/>
      <c r="DN112" s="895"/>
      <c r="DO112" s="895"/>
      <c r="DP112" s="895"/>
      <c r="DQ112" s="895" t="s">
        <v>443</v>
      </c>
      <c r="DR112" s="895"/>
      <c r="DS112" s="895"/>
      <c r="DT112" s="895"/>
      <c r="DU112" s="895"/>
      <c r="DV112" s="872" t="s">
        <v>130</v>
      </c>
      <c r="DW112" s="872"/>
      <c r="DX112" s="872"/>
      <c r="DY112" s="872"/>
      <c r="DZ112" s="873"/>
    </row>
    <row r="113" spans="1:130" s="246" customFormat="1" ht="26.25" customHeight="1" x14ac:dyDescent="0.2">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628032</v>
      </c>
      <c r="AB113" s="1004"/>
      <c r="AC113" s="1004"/>
      <c r="AD113" s="1004"/>
      <c r="AE113" s="1005"/>
      <c r="AF113" s="1006">
        <v>609587</v>
      </c>
      <c r="AG113" s="1004"/>
      <c r="AH113" s="1004"/>
      <c r="AI113" s="1004"/>
      <c r="AJ113" s="1005"/>
      <c r="AK113" s="1006">
        <v>565879</v>
      </c>
      <c r="AL113" s="1004"/>
      <c r="AM113" s="1004"/>
      <c r="AN113" s="1004"/>
      <c r="AO113" s="1005"/>
      <c r="AP113" s="1007">
        <v>4.4000000000000004</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39108</v>
      </c>
      <c r="BR113" s="895"/>
      <c r="BS113" s="895"/>
      <c r="BT113" s="895"/>
      <c r="BU113" s="895"/>
      <c r="BV113" s="895" t="s">
        <v>443</v>
      </c>
      <c r="BW113" s="895"/>
      <c r="BX113" s="895"/>
      <c r="BY113" s="895"/>
      <c r="BZ113" s="895"/>
      <c r="CA113" s="895" t="s">
        <v>438</v>
      </c>
      <c r="CB113" s="895"/>
      <c r="CC113" s="895"/>
      <c r="CD113" s="895"/>
      <c r="CE113" s="895"/>
      <c r="CF113" s="956" t="s">
        <v>436</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443</v>
      </c>
      <c r="DH113" s="858"/>
      <c r="DI113" s="858"/>
      <c r="DJ113" s="858"/>
      <c r="DK113" s="859"/>
      <c r="DL113" s="860" t="s">
        <v>443</v>
      </c>
      <c r="DM113" s="858"/>
      <c r="DN113" s="858"/>
      <c r="DO113" s="858"/>
      <c r="DP113" s="859"/>
      <c r="DQ113" s="860" t="s">
        <v>130</v>
      </c>
      <c r="DR113" s="858"/>
      <c r="DS113" s="858"/>
      <c r="DT113" s="858"/>
      <c r="DU113" s="859"/>
      <c r="DV113" s="905" t="s">
        <v>130</v>
      </c>
      <c r="DW113" s="906"/>
      <c r="DX113" s="906"/>
      <c r="DY113" s="906"/>
      <c r="DZ113" s="907"/>
    </row>
    <row r="114" spans="1:130" s="246" customFormat="1" ht="26.25" customHeight="1" x14ac:dyDescent="0.2">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50530</v>
      </c>
      <c r="AB114" s="858"/>
      <c r="AC114" s="858"/>
      <c r="AD114" s="858"/>
      <c r="AE114" s="859"/>
      <c r="AF114" s="860">
        <v>39361</v>
      </c>
      <c r="AG114" s="858"/>
      <c r="AH114" s="858"/>
      <c r="AI114" s="858"/>
      <c r="AJ114" s="859"/>
      <c r="AK114" s="860" t="s">
        <v>443</v>
      </c>
      <c r="AL114" s="858"/>
      <c r="AM114" s="858"/>
      <c r="AN114" s="858"/>
      <c r="AO114" s="859"/>
      <c r="AP114" s="905" t="s">
        <v>443</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5665309</v>
      </c>
      <c r="BR114" s="895"/>
      <c r="BS114" s="895"/>
      <c r="BT114" s="895"/>
      <c r="BU114" s="895"/>
      <c r="BV114" s="895">
        <v>5560773</v>
      </c>
      <c r="BW114" s="895"/>
      <c r="BX114" s="895"/>
      <c r="BY114" s="895"/>
      <c r="BZ114" s="895"/>
      <c r="CA114" s="895">
        <v>5303211</v>
      </c>
      <c r="CB114" s="895"/>
      <c r="CC114" s="895"/>
      <c r="CD114" s="895"/>
      <c r="CE114" s="895"/>
      <c r="CF114" s="956">
        <v>41.2</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436</v>
      </c>
      <c r="DH114" s="858"/>
      <c r="DI114" s="858"/>
      <c r="DJ114" s="858"/>
      <c r="DK114" s="859"/>
      <c r="DL114" s="860" t="s">
        <v>443</v>
      </c>
      <c r="DM114" s="858"/>
      <c r="DN114" s="858"/>
      <c r="DO114" s="858"/>
      <c r="DP114" s="859"/>
      <c r="DQ114" s="860" t="s">
        <v>130</v>
      </c>
      <c r="DR114" s="858"/>
      <c r="DS114" s="858"/>
      <c r="DT114" s="858"/>
      <c r="DU114" s="859"/>
      <c r="DV114" s="905" t="s">
        <v>130</v>
      </c>
      <c r="DW114" s="906"/>
      <c r="DX114" s="906"/>
      <c r="DY114" s="906"/>
      <c r="DZ114" s="907"/>
    </row>
    <row r="115" spans="1:130" s="246" customFormat="1" ht="26.25" customHeight="1" x14ac:dyDescent="0.2">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10918</v>
      </c>
      <c r="AB115" s="1004"/>
      <c r="AC115" s="1004"/>
      <c r="AD115" s="1004"/>
      <c r="AE115" s="1005"/>
      <c r="AF115" s="1006">
        <v>10405</v>
      </c>
      <c r="AG115" s="1004"/>
      <c r="AH115" s="1004"/>
      <c r="AI115" s="1004"/>
      <c r="AJ115" s="1005"/>
      <c r="AK115" s="1006">
        <v>8210</v>
      </c>
      <c r="AL115" s="1004"/>
      <c r="AM115" s="1004"/>
      <c r="AN115" s="1004"/>
      <c r="AO115" s="1005"/>
      <c r="AP115" s="1007">
        <v>0.1</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v>4430</v>
      </c>
      <c r="BR115" s="895"/>
      <c r="BS115" s="895"/>
      <c r="BT115" s="895"/>
      <c r="BU115" s="895"/>
      <c r="BV115" s="895">
        <v>4430</v>
      </c>
      <c r="BW115" s="895"/>
      <c r="BX115" s="895"/>
      <c r="BY115" s="895"/>
      <c r="BZ115" s="895"/>
      <c r="CA115" s="895">
        <v>4430</v>
      </c>
      <c r="CB115" s="895"/>
      <c r="CC115" s="895"/>
      <c r="CD115" s="895"/>
      <c r="CE115" s="895"/>
      <c r="CF115" s="956">
        <v>0</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436</v>
      </c>
      <c r="DH115" s="858"/>
      <c r="DI115" s="858"/>
      <c r="DJ115" s="858"/>
      <c r="DK115" s="859"/>
      <c r="DL115" s="860" t="s">
        <v>443</v>
      </c>
      <c r="DM115" s="858"/>
      <c r="DN115" s="858"/>
      <c r="DO115" s="858"/>
      <c r="DP115" s="859"/>
      <c r="DQ115" s="860" t="s">
        <v>130</v>
      </c>
      <c r="DR115" s="858"/>
      <c r="DS115" s="858"/>
      <c r="DT115" s="858"/>
      <c r="DU115" s="859"/>
      <c r="DV115" s="905" t="s">
        <v>443</v>
      </c>
      <c r="DW115" s="906"/>
      <c r="DX115" s="906"/>
      <c r="DY115" s="906"/>
      <c r="DZ115" s="907"/>
    </row>
    <row r="116" spans="1:130" s="246" customFormat="1" ht="26.25" customHeight="1" x14ac:dyDescent="0.2">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98</v>
      </c>
      <c r="AB116" s="858"/>
      <c r="AC116" s="858"/>
      <c r="AD116" s="858"/>
      <c r="AE116" s="859"/>
      <c r="AF116" s="860" t="s">
        <v>130</v>
      </c>
      <c r="AG116" s="858"/>
      <c r="AH116" s="858"/>
      <c r="AI116" s="858"/>
      <c r="AJ116" s="859"/>
      <c r="AK116" s="860" t="s">
        <v>130</v>
      </c>
      <c r="AL116" s="858"/>
      <c r="AM116" s="858"/>
      <c r="AN116" s="858"/>
      <c r="AO116" s="859"/>
      <c r="AP116" s="905" t="s">
        <v>130</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443</v>
      </c>
      <c r="BR116" s="895"/>
      <c r="BS116" s="895"/>
      <c r="BT116" s="895"/>
      <c r="BU116" s="895"/>
      <c r="BV116" s="895" t="s">
        <v>438</v>
      </c>
      <c r="BW116" s="895"/>
      <c r="BX116" s="895"/>
      <c r="BY116" s="895"/>
      <c r="BZ116" s="895"/>
      <c r="CA116" s="895" t="s">
        <v>436</v>
      </c>
      <c r="CB116" s="895"/>
      <c r="CC116" s="895"/>
      <c r="CD116" s="895"/>
      <c r="CE116" s="895"/>
      <c r="CF116" s="956" t="s">
        <v>130</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130</v>
      </c>
      <c r="DH116" s="858"/>
      <c r="DI116" s="858"/>
      <c r="DJ116" s="858"/>
      <c r="DK116" s="859"/>
      <c r="DL116" s="860" t="s">
        <v>130</v>
      </c>
      <c r="DM116" s="858"/>
      <c r="DN116" s="858"/>
      <c r="DO116" s="858"/>
      <c r="DP116" s="859"/>
      <c r="DQ116" s="860" t="s">
        <v>436</v>
      </c>
      <c r="DR116" s="858"/>
      <c r="DS116" s="858"/>
      <c r="DT116" s="858"/>
      <c r="DU116" s="859"/>
      <c r="DV116" s="905" t="s">
        <v>443</v>
      </c>
      <c r="DW116" s="906"/>
      <c r="DX116" s="906"/>
      <c r="DY116" s="906"/>
      <c r="DZ116" s="907"/>
    </row>
    <row r="117" spans="1:130" s="246" customFormat="1" ht="26.25" customHeight="1" x14ac:dyDescent="0.2">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3912298</v>
      </c>
      <c r="AB117" s="990"/>
      <c r="AC117" s="990"/>
      <c r="AD117" s="990"/>
      <c r="AE117" s="991"/>
      <c r="AF117" s="992">
        <v>3749335</v>
      </c>
      <c r="AG117" s="990"/>
      <c r="AH117" s="990"/>
      <c r="AI117" s="990"/>
      <c r="AJ117" s="991"/>
      <c r="AK117" s="992">
        <v>3453016</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435</v>
      </c>
      <c r="BR117" s="895"/>
      <c r="BS117" s="895"/>
      <c r="BT117" s="895"/>
      <c r="BU117" s="895"/>
      <c r="BV117" s="895" t="s">
        <v>130</v>
      </c>
      <c r="BW117" s="895"/>
      <c r="BX117" s="895"/>
      <c r="BY117" s="895"/>
      <c r="BZ117" s="895"/>
      <c r="CA117" s="895" t="s">
        <v>438</v>
      </c>
      <c r="CB117" s="895"/>
      <c r="CC117" s="895"/>
      <c r="CD117" s="895"/>
      <c r="CE117" s="895"/>
      <c r="CF117" s="956" t="s">
        <v>436</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436</v>
      </c>
      <c r="DM117" s="858"/>
      <c r="DN117" s="858"/>
      <c r="DO117" s="858"/>
      <c r="DP117" s="859"/>
      <c r="DQ117" s="860" t="s">
        <v>435</v>
      </c>
      <c r="DR117" s="858"/>
      <c r="DS117" s="858"/>
      <c r="DT117" s="858"/>
      <c r="DU117" s="859"/>
      <c r="DV117" s="905" t="s">
        <v>130</v>
      </c>
      <c r="DW117" s="906"/>
      <c r="DX117" s="906"/>
      <c r="DY117" s="906"/>
      <c r="DZ117" s="907"/>
    </row>
    <row r="118" spans="1:130" s="246" customFormat="1" ht="26.25" customHeight="1" x14ac:dyDescent="0.2">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305</v>
      </c>
      <c r="AG118" s="983"/>
      <c r="AH118" s="983"/>
      <c r="AI118" s="983"/>
      <c r="AJ118" s="984"/>
      <c r="AK118" s="985" t="s">
        <v>304</v>
      </c>
      <c r="AL118" s="983"/>
      <c r="AM118" s="983"/>
      <c r="AN118" s="983"/>
      <c r="AO118" s="984"/>
      <c r="AP118" s="986" t="s">
        <v>429</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130</v>
      </c>
      <c r="BR118" s="926"/>
      <c r="BS118" s="926"/>
      <c r="BT118" s="926"/>
      <c r="BU118" s="926"/>
      <c r="BV118" s="926" t="s">
        <v>130</v>
      </c>
      <c r="BW118" s="926"/>
      <c r="BX118" s="926"/>
      <c r="BY118" s="926"/>
      <c r="BZ118" s="926"/>
      <c r="CA118" s="926" t="s">
        <v>438</v>
      </c>
      <c r="CB118" s="926"/>
      <c r="CC118" s="926"/>
      <c r="CD118" s="926"/>
      <c r="CE118" s="926"/>
      <c r="CF118" s="956" t="s">
        <v>130</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435</v>
      </c>
      <c r="DH118" s="858"/>
      <c r="DI118" s="858"/>
      <c r="DJ118" s="858"/>
      <c r="DK118" s="859"/>
      <c r="DL118" s="860" t="s">
        <v>130</v>
      </c>
      <c r="DM118" s="858"/>
      <c r="DN118" s="858"/>
      <c r="DO118" s="858"/>
      <c r="DP118" s="859"/>
      <c r="DQ118" s="860" t="s">
        <v>435</v>
      </c>
      <c r="DR118" s="858"/>
      <c r="DS118" s="858"/>
      <c r="DT118" s="858"/>
      <c r="DU118" s="859"/>
      <c r="DV118" s="905" t="s">
        <v>130</v>
      </c>
      <c r="DW118" s="906"/>
      <c r="DX118" s="906"/>
      <c r="DY118" s="906"/>
      <c r="DZ118" s="907"/>
    </row>
    <row r="119" spans="1:130" s="246" customFormat="1" ht="26.25" customHeight="1" x14ac:dyDescent="0.2">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435</v>
      </c>
      <c r="AB119" s="976"/>
      <c r="AC119" s="976"/>
      <c r="AD119" s="976"/>
      <c r="AE119" s="977"/>
      <c r="AF119" s="978" t="s">
        <v>130</v>
      </c>
      <c r="AG119" s="976"/>
      <c r="AH119" s="976"/>
      <c r="AI119" s="976"/>
      <c r="AJ119" s="977"/>
      <c r="AK119" s="978" t="s">
        <v>435</v>
      </c>
      <c r="AL119" s="976"/>
      <c r="AM119" s="976"/>
      <c r="AN119" s="976"/>
      <c r="AO119" s="977"/>
      <c r="AP119" s="979" t="s">
        <v>130</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463</v>
      </c>
      <c r="BP119" s="959"/>
      <c r="BQ119" s="963">
        <v>42513336</v>
      </c>
      <c r="BR119" s="926"/>
      <c r="BS119" s="926"/>
      <c r="BT119" s="926"/>
      <c r="BU119" s="926"/>
      <c r="BV119" s="926">
        <v>41382696</v>
      </c>
      <c r="BW119" s="926"/>
      <c r="BX119" s="926"/>
      <c r="BY119" s="926"/>
      <c r="BZ119" s="926"/>
      <c r="CA119" s="926">
        <v>40534795</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61137</v>
      </c>
      <c r="DH119" s="841"/>
      <c r="DI119" s="841"/>
      <c r="DJ119" s="841"/>
      <c r="DK119" s="842"/>
      <c r="DL119" s="843">
        <v>52367</v>
      </c>
      <c r="DM119" s="841"/>
      <c r="DN119" s="841"/>
      <c r="DO119" s="841"/>
      <c r="DP119" s="842"/>
      <c r="DQ119" s="843">
        <v>45431</v>
      </c>
      <c r="DR119" s="841"/>
      <c r="DS119" s="841"/>
      <c r="DT119" s="841"/>
      <c r="DU119" s="842"/>
      <c r="DV119" s="929">
        <v>0.4</v>
      </c>
      <c r="DW119" s="930"/>
      <c r="DX119" s="930"/>
      <c r="DY119" s="930"/>
      <c r="DZ119" s="931"/>
    </row>
    <row r="120" spans="1:130" s="246" customFormat="1" ht="26.25" customHeight="1" x14ac:dyDescent="0.2">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130</v>
      </c>
      <c r="AB120" s="858"/>
      <c r="AC120" s="858"/>
      <c r="AD120" s="858"/>
      <c r="AE120" s="859"/>
      <c r="AF120" s="860" t="s">
        <v>435</v>
      </c>
      <c r="AG120" s="858"/>
      <c r="AH120" s="858"/>
      <c r="AI120" s="858"/>
      <c r="AJ120" s="859"/>
      <c r="AK120" s="860" t="s">
        <v>130</v>
      </c>
      <c r="AL120" s="858"/>
      <c r="AM120" s="858"/>
      <c r="AN120" s="858"/>
      <c r="AO120" s="859"/>
      <c r="AP120" s="905" t="s">
        <v>130</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5903480</v>
      </c>
      <c r="BR120" s="923"/>
      <c r="BS120" s="923"/>
      <c r="BT120" s="923"/>
      <c r="BU120" s="923"/>
      <c r="BV120" s="923">
        <v>6181119</v>
      </c>
      <c r="BW120" s="923"/>
      <c r="BX120" s="923"/>
      <c r="BY120" s="923"/>
      <c r="BZ120" s="923"/>
      <c r="CA120" s="923">
        <v>6350878</v>
      </c>
      <c r="CB120" s="923"/>
      <c r="CC120" s="923"/>
      <c r="CD120" s="923"/>
      <c r="CE120" s="923"/>
      <c r="CF120" s="947">
        <v>49.4</v>
      </c>
      <c r="CG120" s="948"/>
      <c r="CH120" s="948"/>
      <c r="CI120" s="948"/>
      <c r="CJ120" s="948"/>
      <c r="CK120" s="949" t="s">
        <v>467</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5211087</v>
      </c>
      <c r="DH120" s="923"/>
      <c r="DI120" s="923"/>
      <c r="DJ120" s="923"/>
      <c r="DK120" s="923"/>
      <c r="DL120" s="923">
        <v>5352243</v>
      </c>
      <c r="DM120" s="923"/>
      <c r="DN120" s="923"/>
      <c r="DO120" s="923"/>
      <c r="DP120" s="923"/>
      <c r="DQ120" s="923">
        <v>5595805</v>
      </c>
      <c r="DR120" s="923"/>
      <c r="DS120" s="923"/>
      <c r="DT120" s="923"/>
      <c r="DU120" s="923"/>
      <c r="DV120" s="924">
        <v>43.5</v>
      </c>
      <c r="DW120" s="924"/>
      <c r="DX120" s="924"/>
      <c r="DY120" s="924"/>
      <c r="DZ120" s="925"/>
    </row>
    <row r="121" spans="1:130" s="246" customFormat="1" ht="26.25" customHeight="1" x14ac:dyDescent="0.2">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130</v>
      </c>
      <c r="AB121" s="858"/>
      <c r="AC121" s="858"/>
      <c r="AD121" s="858"/>
      <c r="AE121" s="859"/>
      <c r="AF121" s="860" t="s">
        <v>130</v>
      </c>
      <c r="AG121" s="858"/>
      <c r="AH121" s="858"/>
      <c r="AI121" s="858"/>
      <c r="AJ121" s="859"/>
      <c r="AK121" s="860" t="s">
        <v>130</v>
      </c>
      <c r="AL121" s="858"/>
      <c r="AM121" s="858"/>
      <c r="AN121" s="858"/>
      <c r="AO121" s="859"/>
      <c r="AP121" s="905" t="s">
        <v>130</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965436</v>
      </c>
      <c r="BR121" s="895"/>
      <c r="BS121" s="895"/>
      <c r="BT121" s="895"/>
      <c r="BU121" s="895"/>
      <c r="BV121" s="895">
        <v>804659</v>
      </c>
      <c r="BW121" s="895"/>
      <c r="BX121" s="895"/>
      <c r="BY121" s="895"/>
      <c r="BZ121" s="895"/>
      <c r="CA121" s="895">
        <v>769336</v>
      </c>
      <c r="CB121" s="895"/>
      <c r="CC121" s="895"/>
      <c r="CD121" s="895"/>
      <c r="CE121" s="895"/>
      <c r="CF121" s="956">
        <v>6</v>
      </c>
      <c r="CG121" s="957"/>
      <c r="CH121" s="957"/>
      <c r="CI121" s="957"/>
      <c r="CJ121" s="957"/>
      <c r="CK121" s="950"/>
      <c r="CL121" s="936"/>
      <c r="CM121" s="936"/>
      <c r="CN121" s="936"/>
      <c r="CO121" s="937"/>
      <c r="CP121" s="916" t="s">
        <v>405</v>
      </c>
      <c r="CQ121" s="917"/>
      <c r="CR121" s="917"/>
      <c r="CS121" s="917"/>
      <c r="CT121" s="917"/>
      <c r="CU121" s="917"/>
      <c r="CV121" s="917"/>
      <c r="CW121" s="917"/>
      <c r="CX121" s="917"/>
      <c r="CY121" s="917"/>
      <c r="CZ121" s="917"/>
      <c r="DA121" s="917"/>
      <c r="DB121" s="917"/>
      <c r="DC121" s="917"/>
      <c r="DD121" s="917"/>
      <c r="DE121" s="917"/>
      <c r="DF121" s="918"/>
      <c r="DG121" s="894">
        <v>1051390</v>
      </c>
      <c r="DH121" s="895"/>
      <c r="DI121" s="895"/>
      <c r="DJ121" s="895"/>
      <c r="DK121" s="895"/>
      <c r="DL121" s="895">
        <v>970389</v>
      </c>
      <c r="DM121" s="895"/>
      <c r="DN121" s="895"/>
      <c r="DO121" s="895"/>
      <c r="DP121" s="895"/>
      <c r="DQ121" s="895">
        <v>909493</v>
      </c>
      <c r="DR121" s="895"/>
      <c r="DS121" s="895"/>
      <c r="DT121" s="895"/>
      <c r="DU121" s="895"/>
      <c r="DV121" s="872">
        <v>7.1</v>
      </c>
      <c r="DW121" s="872"/>
      <c r="DX121" s="872"/>
      <c r="DY121" s="872"/>
      <c r="DZ121" s="873"/>
    </row>
    <row r="122" spans="1:130" s="246" customFormat="1" ht="26.25" customHeight="1" x14ac:dyDescent="0.2">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130</v>
      </c>
      <c r="AB122" s="858"/>
      <c r="AC122" s="858"/>
      <c r="AD122" s="858"/>
      <c r="AE122" s="859"/>
      <c r="AF122" s="860" t="s">
        <v>130</v>
      </c>
      <c r="AG122" s="858"/>
      <c r="AH122" s="858"/>
      <c r="AI122" s="858"/>
      <c r="AJ122" s="859"/>
      <c r="AK122" s="860" t="s">
        <v>130</v>
      </c>
      <c r="AL122" s="858"/>
      <c r="AM122" s="858"/>
      <c r="AN122" s="858"/>
      <c r="AO122" s="859"/>
      <c r="AP122" s="905" t="s">
        <v>130</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23620843</v>
      </c>
      <c r="BR122" s="926"/>
      <c r="BS122" s="926"/>
      <c r="BT122" s="926"/>
      <c r="BU122" s="926"/>
      <c r="BV122" s="926">
        <v>22915569</v>
      </c>
      <c r="BW122" s="926"/>
      <c r="BX122" s="926"/>
      <c r="BY122" s="926"/>
      <c r="BZ122" s="926"/>
      <c r="CA122" s="926">
        <v>22815293</v>
      </c>
      <c r="CB122" s="926"/>
      <c r="CC122" s="926"/>
      <c r="CD122" s="926"/>
      <c r="CE122" s="926"/>
      <c r="CF122" s="927">
        <v>177.3</v>
      </c>
      <c r="CG122" s="928"/>
      <c r="CH122" s="928"/>
      <c r="CI122" s="928"/>
      <c r="CJ122" s="928"/>
      <c r="CK122" s="950"/>
      <c r="CL122" s="936"/>
      <c r="CM122" s="936"/>
      <c r="CN122" s="936"/>
      <c r="CO122" s="937"/>
      <c r="CP122" s="916" t="s">
        <v>404</v>
      </c>
      <c r="CQ122" s="917"/>
      <c r="CR122" s="917"/>
      <c r="CS122" s="917"/>
      <c r="CT122" s="917"/>
      <c r="CU122" s="917"/>
      <c r="CV122" s="917"/>
      <c r="CW122" s="917"/>
      <c r="CX122" s="917"/>
      <c r="CY122" s="917"/>
      <c r="CZ122" s="917"/>
      <c r="DA122" s="917"/>
      <c r="DB122" s="917"/>
      <c r="DC122" s="917"/>
      <c r="DD122" s="917"/>
      <c r="DE122" s="917"/>
      <c r="DF122" s="918"/>
      <c r="DG122" s="894">
        <v>732611</v>
      </c>
      <c r="DH122" s="895"/>
      <c r="DI122" s="895"/>
      <c r="DJ122" s="895"/>
      <c r="DK122" s="895"/>
      <c r="DL122" s="895">
        <v>670824</v>
      </c>
      <c r="DM122" s="895"/>
      <c r="DN122" s="895"/>
      <c r="DO122" s="895"/>
      <c r="DP122" s="895"/>
      <c r="DQ122" s="895">
        <v>618490</v>
      </c>
      <c r="DR122" s="895"/>
      <c r="DS122" s="895"/>
      <c r="DT122" s="895"/>
      <c r="DU122" s="895"/>
      <c r="DV122" s="872">
        <v>4.8</v>
      </c>
      <c r="DW122" s="872"/>
      <c r="DX122" s="872"/>
      <c r="DY122" s="872"/>
      <c r="DZ122" s="873"/>
    </row>
    <row r="123" spans="1:130" s="246" customFormat="1" ht="26.25" customHeight="1" x14ac:dyDescent="0.2">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130</v>
      </c>
      <c r="AB123" s="858"/>
      <c r="AC123" s="858"/>
      <c r="AD123" s="858"/>
      <c r="AE123" s="859"/>
      <c r="AF123" s="860" t="s">
        <v>130</v>
      </c>
      <c r="AG123" s="858"/>
      <c r="AH123" s="858"/>
      <c r="AI123" s="858"/>
      <c r="AJ123" s="859"/>
      <c r="AK123" s="860" t="s">
        <v>130</v>
      </c>
      <c r="AL123" s="858"/>
      <c r="AM123" s="858"/>
      <c r="AN123" s="858"/>
      <c r="AO123" s="859"/>
      <c r="AP123" s="905" t="s">
        <v>130</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471</v>
      </c>
      <c r="BP123" s="959"/>
      <c r="BQ123" s="913">
        <v>30489759</v>
      </c>
      <c r="BR123" s="914"/>
      <c r="BS123" s="914"/>
      <c r="BT123" s="914"/>
      <c r="BU123" s="914"/>
      <c r="BV123" s="914">
        <v>29901347</v>
      </c>
      <c r="BW123" s="914"/>
      <c r="BX123" s="914"/>
      <c r="BY123" s="914"/>
      <c r="BZ123" s="914"/>
      <c r="CA123" s="914">
        <v>29935507</v>
      </c>
      <c r="CB123" s="914"/>
      <c r="CC123" s="914"/>
      <c r="CD123" s="914"/>
      <c r="CE123" s="914"/>
      <c r="CF123" s="824"/>
      <c r="CG123" s="825"/>
      <c r="CH123" s="825"/>
      <c r="CI123" s="825"/>
      <c r="CJ123" s="915"/>
      <c r="CK123" s="950"/>
      <c r="CL123" s="936"/>
      <c r="CM123" s="936"/>
      <c r="CN123" s="936"/>
      <c r="CO123" s="937"/>
      <c r="CP123" s="916" t="s">
        <v>472</v>
      </c>
      <c r="CQ123" s="917"/>
      <c r="CR123" s="917"/>
      <c r="CS123" s="917"/>
      <c r="CT123" s="917"/>
      <c r="CU123" s="917"/>
      <c r="CV123" s="917"/>
      <c r="CW123" s="917"/>
      <c r="CX123" s="917"/>
      <c r="CY123" s="917"/>
      <c r="CZ123" s="917"/>
      <c r="DA123" s="917"/>
      <c r="DB123" s="917"/>
      <c r="DC123" s="917"/>
      <c r="DD123" s="917"/>
      <c r="DE123" s="917"/>
      <c r="DF123" s="918"/>
      <c r="DG123" s="857" t="s">
        <v>438</v>
      </c>
      <c r="DH123" s="858"/>
      <c r="DI123" s="858"/>
      <c r="DJ123" s="858"/>
      <c r="DK123" s="859"/>
      <c r="DL123" s="860">
        <v>208700</v>
      </c>
      <c r="DM123" s="858"/>
      <c r="DN123" s="858"/>
      <c r="DO123" s="858"/>
      <c r="DP123" s="859"/>
      <c r="DQ123" s="860">
        <v>258700</v>
      </c>
      <c r="DR123" s="858"/>
      <c r="DS123" s="858"/>
      <c r="DT123" s="858"/>
      <c r="DU123" s="859"/>
      <c r="DV123" s="905">
        <v>2</v>
      </c>
      <c r="DW123" s="906"/>
      <c r="DX123" s="906"/>
      <c r="DY123" s="906"/>
      <c r="DZ123" s="907"/>
    </row>
    <row r="124" spans="1:130" s="246" customFormat="1" ht="26.25" customHeight="1" thickBot="1" x14ac:dyDescent="0.25">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130</v>
      </c>
      <c r="AB124" s="858"/>
      <c r="AC124" s="858"/>
      <c r="AD124" s="858"/>
      <c r="AE124" s="859"/>
      <c r="AF124" s="860" t="s">
        <v>130</v>
      </c>
      <c r="AG124" s="858"/>
      <c r="AH124" s="858"/>
      <c r="AI124" s="858"/>
      <c r="AJ124" s="859"/>
      <c r="AK124" s="860" t="s">
        <v>130</v>
      </c>
      <c r="AL124" s="858"/>
      <c r="AM124" s="858"/>
      <c r="AN124" s="858"/>
      <c r="AO124" s="859"/>
      <c r="AP124" s="905" t="s">
        <v>130</v>
      </c>
      <c r="AQ124" s="906"/>
      <c r="AR124" s="906"/>
      <c r="AS124" s="906"/>
      <c r="AT124" s="907"/>
      <c r="AU124" s="908" t="s">
        <v>473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89.5</v>
      </c>
      <c r="BR124" s="912"/>
      <c r="BS124" s="912"/>
      <c r="BT124" s="912"/>
      <c r="BU124" s="912"/>
      <c r="BV124" s="912">
        <v>87.7</v>
      </c>
      <c r="BW124" s="912"/>
      <c r="BX124" s="912"/>
      <c r="BY124" s="912"/>
      <c r="BZ124" s="912"/>
      <c r="CA124" s="912">
        <v>82.3</v>
      </c>
      <c r="CB124" s="912"/>
      <c r="CC124" s="912"/>
      <c r="CD124" s="912"/>
      <c r="CE124" s="912"/>
      <c r="CF124" s="802"/>
      <c r="CG124" s="803"/>
      <c r="CH124" s="803"/>
      <c r="CI124" s="803"/>
      <c r="CJ124" s="943"/>
      <c r="CK124" s="951"/>
      <c r="CL124" s="951"/>
      <c r="CM124" s="951"/>
      <c r="CN124" s="951"/>
      <c r="CO124" s="952"/>
      <c r="CP124" s="916" t="s">
        <v>474</v>
      </c>
      <c r="CQ124" s="917"/>
      <c r="CR124" s="917"/>
      <c r="CS124" s="917"/>
      <c r="CT124" s="917"/>
      <c r="CU124" s="917"/>
      <c r="CV124" s="917"/>
      <c r="CW124" s="917"/>
      <c r="CX124" s="917"/>
      <c r="CY124" s="917"/>
      <c r="CZ124" s="917"/>
      <c r="DA124" s="917"/>
      <c r="DB124" s="917"/>
      <c r="DC124" s="917"/>
      <c r="DD124" s="917"/>
      <c r="DE124" s="917"/>
      <c r="DF124" s="918"/>
      <c r="DG124" s="840">
        <v>870000</v>
      </c>
      <c r="DH124" s="841"/>
      <c r="DI124" s="841"/>
      <c r="DJ124" s="841"/>
      <c r="DK124" s="842"/>
      <c r="DL124" s="843">
        <v>671196</v>
      </c>
      <c r="DM124" s="841"/>
      <c r="DN124" s="841"/>
      <c r="DO124" s="841"/>
      <c r="DP124" s="842"/>
      <c r="DQ124" s="843">
        <v>405640</v>
      </c>
      <c r="DR124" s="841"/>
      <c r="DS124" s="841"/>
      <c r="DT124" s="841"/>
      <c r="DU124" s="842"/>
      <c r="DV124" s="929">
        <v>3.2</v>
      </c>
      <c r="DW124" s="930"/>
      <c r="DX124" s="930"/>
      <c r="DY124" s="930"/>
      <c r="DZ124" s="931"/>
    </row>
    <row r="125" spans="1:130" s="246" customFormat="1" ht="26.25" customHeight="1" x14ac:dyDescent="0.2">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130</v>
      </c>
      <c r="AG125" s="858"/>
      <c r="AH125" s="858"/>
      <c r="AI125" s="858"/>
      <c r="AJ125" s="859"/>
      <c r="AK125" s="860" t="s">
        <v>130</v>
      </c>
      <c r="AL125" s="858"/>
      <c r="AM125" s="858"/>
      <c r="AN125" s="858"/>
      <c r="AO125" s="859"/>
      <c r="AP125" s="905" t="s">
        <v>438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475</v>
      </c>
      <c r="CL125" s="933"/>
      <c r="CM125" s="933"/>
      <c r="CN125" s="933"/>
      <c r="CO125" s="934"/>
      <c r="CP125" s="941" t="s">
        <v>476</v>
      </c>
      <c r="CQ125" s="886"/>
      <c r="CR125" s="886"/>
      <c r="CS125" s="886"/>
      <c r="CT125" s="886"/>
      <c r="CU125" s="886"/>
      <c r="CV125" s="886"/>
      <c r="CW125" s="886"/>
      <c r="CX125" s="886"/>
      <c r="CY125" s="886"/>
      <c r="CZ125" s="886"/>
      <c r="DA125" s="886"/>
      <c r="DB125" s="886"/>
      <c r="DC125" s="886"/>
      <c r="DD125" s="886"/>
      <c r="DE125" s="886"/>
      <c r="DF125" s="887"/>
      <c r="DG125" s="942" t="s">
        <v>130</v>
      </c>
      <c r="DH125" s="923"/>
      <c r="DI125" s="923"/>
      <c r="DJ125" s="923"/>
      <c r="DK125" s="923"/>
      <c r="DL125" s="923" t="s">
        <v>130</v>
      </c>
      <c r="DM125" s="923"/>
      <c r="DN125" s="923"/>
      <c r="DO125" s="923"/>
      <c r="DP125" s="923"/>
      <c r="DQ125" s="923" t="s">
        <v>130</v>
      </c>
      <c r="DR125" s="923"/>
      <c r="DS125" s="923"/>
      <c r="DT125" s="923"/>
      <c r="DU125" s="923"/>
      <c r="DV125" s="924" t="s">
        <v>438</v>
      </c>
      <c r="DW125" s="924"/>
      <c r="DX125" s="924"/>
      <c r="DY125" s="924"/>
      <c r="DZ125" s="925"/>
    </row>
    <row r="126" spans="1:130" s="246" customFormat="1" ht="26.25" customHeight="1" thickBot="1" x14ac:dyDescent="0.25">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435</v>
      </c>
      <c r="AB126" s="858"/>
      <c r="AC126" s="858"/>
      <c r="AD126" s="858"/>
      <c r="AE126" s="859"/>
      <c r="AF126" s="860" t="s">
        <v>438</v>
      </c>
      <c r="AG126" s="858"/>
      <c r="AH126" s="858"/>
      <c r="AI126" s="858"/>
      <c r="AJ126" s="859"/>
      <c r="AK126" s="860" t="s">
        <v>130</v>
      </c>
      <c r="AL126" s="858"/>
      <c r="AM126" s="858"/>
      <c r="AN126" s="858"/>
      <c r="AO126" s="859"/>
      <c r="AP126" s="905" t="s">
        <v>130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477</v>
      </c>
      <c r="CQ126" s="828"/>
      <c r="CR126" s="828"/>
      <c r="CS126" s="828"/>
      <c r="CT126" s="828"/>
      <c r="CU126" s="828"/>
      <c r="CV126" s="828"/>
      <c r="CW126" s="828"/>
      <c r="CX126" s="828"/>
      <c r="CY126" s="828"/>
      <c r="CZ126" s="828"/>
      <c r="DA126" s="828"/>
      <c r="DB126" s="828"/>
      <c r="DC126" s="828"/>
      <c r="DD126" s="828"/>
      <c r="DE126" s="828"/>
      <c r="DF126" s="829"/>
      <c r="DG126" s="894" t="s">
        <v>130</v>
      </c>
      <c r="DH126" s="895"/>
      <c r="DI126" s="895"/>
      <c r="DJ126" s="895"/>
      <c r="DK126" s="895"/>
      <c r="DL126" s="895" t="s">
        <v>438</v>
      </c>
      <c r="DM126" s="895"/>
      <c r="DN126" s="895"/>
      <c r="DO126" s="895"/>
      <c r="DP126" s="895"/>
      <c r="DQ126" s="895" t="s">
        <v>130</v>
      </c>
      <c r="DR126" s="895"/>
      <c r="DS126" s="895"/>
      <c r="DT126" s="895"/>
      <c r="DU126" s="895"/>
      <c r="DV126" s="872" t="s">
        <v>130</v>
      </c>
      <c r="DW126" s="872"/>
      <c r="DX126" s="872"/>
      <c r="DY126" s="872"/>
      <c r="DZ126" s="873"/>
    </row>
    <row r="127" spans="1:130" s="246" customFormat="1" ht="26.25" customHeight="1" x14ac:dyDescent="0.2">
      <c r="A127" s="900"/>
      <c r="B127" s="901"/>
      <c r="C127" s="919" t="s">
        <v>478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10918</v>
      </c>
      <c r="AB127" s="858"/>
      <c r="AC127" s="858"/>
      <c r="AD127" s="858"/>
      <c r="AE127" s="859"/>
      <c r="AF127" s="860">
        <v>10405</v>
      </c>
      <c r="AG127" s="858"/>
      <c r="AH127" s="858"/>
      <c r="AI127" s="858"/>
      <c r="AJ127" s="859"/>
      <c r="AK127" s="860">
        <v>8210</v>
      </c>
      <c r="AL127" s="858"/>
      <c r="AM127" s="858"/>
      <c r="AN127" s="858"/>
      <c r="AO127" s="859"/>
      <c r="AP127" s="905">
        <v>0.1</v>
      </c>
      <c r="AQ127" s="906"/>
      <c r="AR127" s="906"/>
      <c r="AS127" s="906"/>
      <c r="AT127" s="907"/>
      <c r="AU127" s="282"/>
      <c r="AV127" s="282"/>
      <c r="AW127" s="282"/>
      <c r="AX127" s="922" t="s">
        <v>479</v>
      </c>
      <c r="AY127" s="890"/>
      <c r="AZ127" s="890"/>
      <c r="BA127" s="890"/>
      <c r="BB127" s="890"/>
      <c r="BC127" s="890"/>
      <c r="BD127" s="890"/>
      <c r="BE127" s="891"/>
      <c r="BF127" s="889" t="s">
        <v>480</v>
      </c>
      <c r="BG127" s="890"/>
      <c r="BH127" s="890"/>
      <c r="BI127" s="890"/>
      <c r="BJ127" s="890"/>
      <c r="BK127" s="890"/>
      <c r="BL127" s="891"/>
      <c r="BM127" s="889" t="s">
        <v>481</v>
      </c>
      <c r="BN127" s="890"/>
      <c r="BO127" s="890"/>
      <c r="BP127" s="890"/>
      <c r="BQ127" s="890"/>
      <c r="BR127" s="890"/>
      <c r="BS127" s="891"/>
      <c r="BT127" s="889" t="s">
        <v>482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483</v>
      </c>
      <c r="CQ127" s="828"/>
      <c r="CR127" s="828"/>
      <c r="CS127" s="828"/>
      <c r="CT127" s="828"/>
      <c r="CU127" s="828"/>
      <c r="CV127" s="828"/>
      <c r="CW127" s="828"/>
      <c r="CX127" s="828"/>
      <c r="CY127" s="828"/>
      <c r="CZ127" s="828"/>
      <c r="DA127" s="828"/>
      <c r="DB127" s="828"/>
      <c r="DC127" s="828"/>
      <c r="DD127" s="828"/>
      <c r="DE127" s="828"/>
      <c r="DF127" s="829"/>
      <c r="DG127" s="894" t="s">
        <v>130</v>
      </c>
      <c r="DH127" s="895"/>
      <c r="DI127" s="895"/>
      <c r="DJ127" s="895"/>
      <c r="DK127" s="895"/>
      <c r="DL127" s="895" t="s">
        <v>130</v>
      </c>
      <c r="DM127" s="895"/>
      <c r="DN127" s="895"/>
      <c r="DO127" s="895"/>
      <c r="DP127" s="895"/>
      <c r="DQ127" s="895" t="s">
        <v>438</v>
      </c>
      <c r="DR127" s="895"/>
      <c r="DS127" s="895"/>
      <c r="DT127" s="895"/>
      <c r="DU127" s="895"/>
      <c r="DV127" s="872" t="s">
        <v>438</v>
      </c>
      <c r="DW127" s="872"/>
      <c r="DX127" s="872"/>
      <c r="DY127" s="872"/>
      <c r="DZ127" s="873"/>
    </row>
    <row r="128" spans="1:130" s="246" customFormat="1" ht="26.25" customHeight="1" thickBot="1" x14ac:dyDescent="0.25">
      <c r="A128" s="874" t="s">
        <v>484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485</v>
      </c>
      <c r="X128" s="876"/>
      <c r="Y128" s="876"/>
      <c r="Z128" s="877"/>
      <c r="AA128" s="878">
        <v>126258</v>
      </c>
      <c r="AB128" s="879"/>
      <c r="AC128" s="879"/>
      <c r="AD128" s="879"/>
      <c r="AE128" s="880"/>
      <c r="AF128" s="881">
        <v>117236</v>
      </c>
      <c r="AG128" s="879"/>
      <c r="AH128" s="879"/>
      <c r="AI128" s="879"/>
      <c r="AJ128" s="880"/>
      <c r="AK128" s="881">
        <v>117423</v>
      </c>
      <c r="AL128" s="879"/>
      <c r="AM128" s="879"/>
      <c r="AN128" s="879"/>
      <c r="AO128" s="880"/>
      <c r="AP128" s="882"/>
      <c r="AQ128" s="883"/>
      <c r="AR128" s="883"/>
      <c r="AS128" s="883"/>
      <c r="AT128" s="884"/>
      <c r="AU128" s="282"/>
      <c r="AV128" s="282"/>
      <c r="AW128" s="282"/>
      <c r="AX128" s="885" t="s">
        <v>486</v>
      </c>
      <c r="AY128" s="886"/>
      <c r="AZ128" s="886"/>
      <c r="BA128" s="886"/>
      <c r="BB128" s="886"/>
      <c r="BC128" s="886"/>
      <c r="BD128" s="886"/>
      <c r="BE128" s="887"/>
      <c r="BF128" s="864" t="s">
        <v>130</v>
      </c>
      <c r="BG128" s="865"/>
      <c r="BH128" s="865"/>
      <c r="BI128" s="865"/>
      <c r="BJ128" s="865"/>
      <c r="BK128" s="865"/>
      <c r="BL128" s="888"/>
      <c r="BM128" s="864">
        <v>12.78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v>4430</v>
      </c>
      <c r="DH128" s="869"/>
      <c r="DI128" s="869"/>
      <c r="DJ128" s="869"/>
      <c r="DK128" s="869"/>
      <c r="DL128" s="869">
        <v>4430</v>
      </c>
      <c r="DM128" s="869"/>
      <c r="DN128" s="869"/>
      <c r="DO128" s="869"/>
      <c r="DP128" s="869"/>
      <c r="DQ128" s="869">
        <v>4430</v>
      </c>
      <c r="DR128" s="869"/>
      <c r="DS128" s="869"/>
      <c r="DT128" s="869"/>
      <c r="DU128" s="869"/>
      <c r="DV128" s="870">
        <v>0</v>
      </c>
      <c r="DW128" s="870"/>
      <c r="DX128" s="870"/>
      <c r="DY128" s="870"/>
      <c r="DZ128" s="871"/>
    </row>
    <row r="129" spans="1:131" s="246" customFormat="1" ht="26.25" customHeight="1" x14ac:dyDescent="0.2">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15821787</v>
      </c>
      <c r="AB129" s="858"/>
      <c r="AC129" s="858"/>
      <c r="AD129" s="858"/>
      <c r="AE129" s="859"/>
      <c r="AF129" s="860">
        <v>15380680</v>
      </c>
      <c r="AG129" s="858"/>
      <c r="AH129" s="858"/>
      <c r="AI129" s="858"/>
      <c r="AJ129" s="859"/>
      <c r="AK129" s="860">
        <v>15022752</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130</v>
      </c>
      <c r="BG129" s="848"/>
      <c r="BH129" s="848"/>
      <c r="BI129" s="848"/>
      <c r="BJ129" s="848"/>
      <c r="BK129" s="848"/>
      <c r="BL129" s="849"/>
      <c r="BM129" s="847">
        <v>17.78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2398548</v>
      </c>
      <c r="AB130" s="858"/>
      <c r="AC130" s="858"/>
      <c r="AD130" s="858"/>
      <c r="AE130" s="859"/>
      <c r="AF130" s="860">
        <v>2302714</v>
      </c>
      <c r="AG130" s="858"/>
      <c r="AH130" s="858"/>
      <c r="AI130" s="858"/>
      <c r="AJ130" s="859"/>
      <c r="AK130" s="860">
        <v>2154544</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9.8000000000000007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13423239</v>
      </c>
      <c r="AB131" s="841"/>
      <c r="AC131" s="841"/>
      <c r="AD131" s="841"/>
      <c r="AE131" s="842"/>
      <c r="AF131" s="843">
        <v>13077966</v>
      </c>
      <c r="AG131" s="841"/>
      <c r="AH131" s="841"/>
      <c r="AI131" s="841"/>
      <c r="AJ131" s="842"/>
      <c r="AK131" s="843">
        <v>12868208</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v>82.3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10.33649181</v>
      </c>
      <c r="AB132" s="821"/>
      <c r="AC132" s="821"/>
      <c r="AD132" s="821"/>
      <c r="AE132" s="822"/>
      <c r="AF132" s="823">
        <v>10.165074600000001</v>
      </c>
      <c r="AG132" s="821"/>
      <c r="AH132" s="821"/>
      <c r="AI132" s="821"/>
      <c r="AJ132" s="822"/>
      <c r="AK132" s="823">
        <v>9.1780378430000003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10.7</v>
      </c>
      <c r="AB133" s="800"/>
      <c r="AC133" s="800"/>
      <c r="AD133" s="800"/>
      <c r="AE133" s="801"/>
      <c r="AF133" s="799">
        <v>10.3</v>
      </c>
      <c r="AG133" s="800"/>
      <c r="AH133" s="800"/>
      <c r="AI133" s="800"/>
      <c r="AJ133" s="801"/>
      <c r="AK133" s="799">
        <v>9.8000000000000007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Vv8IzI+8lKYvM4h007vsGhEsSCipcT1qzLo4mQR6RnBhfM/3Qi4cMankB1JycLjzvIDJndbtbf1I9r1QgdtE4g==" saltValue="e0UHdyPVV2IKjPdDAy7yV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55" zoomScaleNormal="85" zoomScaleSheetLayoutView="55" workbookViewId="0">
      <selection activeCell="S17" sqref="S17"/>
    </sheetView>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498</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0zlsaoZaVtJo/56RX3YukY6o5ECVw4IzlXO5uh86uhIVvy1SzSAcmzRq+dLH2gh15I+O/FmxSHymcYhZNzn1fw==" saltValue="a3ZYDxoSnJusbcEaaq+o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55" zoomScaleNormal="55" zoomScaleSheetLayoutView="55" workbookViewId="0">
      <selection activeCell="DL89" sqref="DL89"/>
    </sheetView>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n0MNclS3dwQWxNq1q5f74VQSszaKUBHnAFhrqSXha0BZsPjQVwB52gVeOauGK4yrfPvuKB0LRH5pKiKm7uiqBQ==" saltValue="cAoIP7W+wB4+cWad6ppd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501</v>
      </c>
      <c r="AP7" s="303"/>
      <c r="AQ7" s="304" t="s">
        <v>502</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503</v>
      </c>
      <c r="AQ8" s="310" t="s">
        <v>504</v>
      </c>
      <c r="AR8" s="311" t="s">
        <v>505</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4708300</v>
      </c>
      <c r="AP9" s="312">
        <v>87866</v>
      </c>
      <c r="AQ9" s="313">
        <v>72852</v>
      </c>
      <c r="AR9" s="314">
        <v>20.6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248653</v>
      </c>
      <c r="AP10" s="315">
        <v>4640</v>
      </c>
      <c r="AQ10" s="316">
        <v>5779</v>
      </c>
      <c r="AR10" s="317">
        <v>-19.7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31337</v>
      </c>
      <c r="AP11" s="315">
        <v>585</v>
      </c>
      <c r="AQ11" s="316">
        <v>5205</v>
      </c>
      <c r="AR11" s="317">
        <v>-88.8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v>58887</v>
      </c>
      <c r="AP12" s="315">
        <v>1099</v>
      </c>
      <c r="AQ12" s="316">
        <v>1186</v>
      </c>
      <c r="AR12" s="317">
        <v>-7.3</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510</v>
      </c>
      <c r="AL13" s="1227"/>
      <c r="AM13" s="1227"/>
      <c r="AN13" s="1228"/>
      <c r="AO13" s="315" t="s">
        <v>511</v>
      </c>
      <c r="AP13" s="315" t="s">
        <v>511</v>
      </c>
      <c r="AQ13" s="316">
        <v>2</v>
      </c>
      <c r="AR13" s="317" t="s">
        <v>511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v>270565</v>
      </c>
      <c r="AP14" s="315">
        <v>5049</v>
      </c>
      <c r="AQ14" s="316">
        <v>3005</v>
      </c>
      <c r="AR14" s="317">
        <v>68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v>73025</v>
      </c>
      <c r="AP15" s="315">
        <v>1363</v>
      </c>
      <c r="AQ15" s="316">
        <v>1720</v>
      </c>
      <c r="AR15" s="317">
        <v>-20.8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-531888</v>
      </c>
      <c r="AP16" s="315">
        <v>-9926</v>
      </c>
      <c r="AQ16" s="316">
        <v>-6900</v>
      </c>
      <c r="AR16" s="317">
        <v>43.9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4858879</v>
      </c>
      <c r="AP17" s="315">
        <v>90676</v>
      </c>
      <c r="AQ17" s="316">
        <v>82850</v>
      </c>
      <c r="AR17" s="317">
        <v>9.4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519</v>
      </c>
      <c r="AL21" s="1224"/>
      <c r="AM21" s="1224"/>
      <c r="AN21" s="1225"/>
      <c r="AO21" s="327">
        <v>9.27</v>
      </c>
      <c r="AP21" s="328">
        <v>8.1999999999999993</v>
      </c>
      <c r="AQ21" s="329">
        <v>1.07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520</v>
      </c>
      <c r="AL22" s="1224"/>
      <c r="AM22" s="1224"/>
      <c r="AN22" s="1225"/>
      <c r="AO22" s="332">
        <v>99.2</v>
      </c>
      <c r="AP22" s="333">
        <v>97.9</v>
      </c>
      <c r="AQ22" s="334">
        <v>1.3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501</v>
      </c>
      <c r="AP30" s="303"/>
      <c r="AQ30" s="304" t="s">
        <v>502</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503</v>
      </c>
      <c r="AQ31" s="310" t="s">
        <v>504</v>
      </c>
      <c r="AR31" s="311" t="s">
        <v>505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524</v>
      </c>
      <c r="AL32" s="1215"/>
      <c r="AM32" s="1215"/>
      <c r="AN32" s="1216"/>
      <c r="AO32" s="342">
        <v>2878927</v>
      </c>
      <c r="AP32" s="342">
        <v>53726</v>
      </c>
      <c r="AQ32" s="343">
        <v>53769</v>
      </c>
      <c r="AR32" s="344">
        <v>-0.1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525</v>
      </c>
      <c r="AL33" s="1215"/>
      <c r="AM33" s="1215"/>
      <c r="AN33" s="1216"/>
      <c r="AO33" s="342" t="s">
        <v>511</v>
      </c>
      <c r="AP33" s="342" t="s">
        <v>511</v>
      </c>
      <c r="AQ33" s="343" t="s">
        <v>511</v>
      </c>
      <c r="AR33" s="344" t="s">
        <v>511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526</v>
      </c>
      <c r="AL34" s="1215"/>
      <c r="AM34" s="1215"/>
      <c r="AN34" s="1216"/>
      <c r="AO34" s="342" t="s">
        <v>511</v>
      </c>
      <c r="AP34" s="342" t="s">
        <v>511</v>
      </c>
      <c r="AQ34" s="343">
        <v>30</v>
      </c>
      <c r="AR34" s="344" t="s">
        <v>511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527</v>
      </c>
      <c r="AL35" s="1215"/>
      <c r="AM35" s="1215"/>
      <c r="AN35" s="1216"/>
      <c r="AO35" s="342">
        <v>565879</v>
      </c>
      <c r="AP35" s="342">
        <v>10560</v>
      </c>
      <c r="AQ35" s="343">
        <v>13935</v>
      </c>
      <c r="AR35" s="344">
        <v>-24.2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528</v>
      </c>
      <c r="AL36" s="1215"/>
      <c r="AM36" s="1215"/>
      <c r="AN36" s="1216"/>
      <c r="AO36" s="342" t="s">
        <v>511</v>
      </c>
      <c r="AP36" s="342" t="s">
        <v>511</v>
      </c>
      <c r="AQ36" s="343">
        <v>1254</v>
      </c>
      <c r="AR36" s="344" t="s">
        <v>511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529</v>
      </c>
      <c r="AL37" s="1215"/>
      <c r="AM37" s="1215"/>
      <c r="AN37" s="1216"/>
      <c r="AO37" s="342">
        <v>8210</v>
      </c>
      <c r="AP37" s="342">
        <v>153</v>
      </c>
      <c r="AQ37" s="343">
        <v>601</v>
      </c>
      <c r="AR37" s="344">
        <v>-74.5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530</v>
      </c>
      <c r="AL38" s="1218"/>
      <c r="AM38" s="1218"/>
      <c r="AN38" s="1219"/>
      <c r="AO38" s="345" t="s">
        <v>511</v>
      </c>
      <c r="AP38" s="345" t="s">
        <v>511</v>
      </c>
      <c r="AQ38" s="346">
        <v>1</v>
      </c>
      <c r="AR38" s="334" t="s">
        <v>511</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531</v>
      </c>
      <c r="AL39" s="1218"/>
      <c r="AM39" s="1218"/>
      <c r="AN39" s="1219"/>
      <c r="AO39" s="342">
        <v>-117423</v>
      </c>
      <c r="AP39" s="342">
        <v>-2191</v>
      </c>
      <c r="AQ39" s="343">
        <v>-4013</v>
      </c>
      <c r="AR39" s="344">
        <v>-45.4</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532</v>
      </c>
      <c r="AL40" s="1215"/>
      <c r="AM40" s="1215"/>
      <c r="AN40" s="1216"/>
      <c r="AO40" s="342">
        <v>-2154544</v>
      </c>
      <c r="AP40" s="342">
        <v>-40208</v>
      </c>
      <c r="AQ40" s="343">
        <v>-48341</v>
      </c>
      <c r="AR40" s="344">
        <v>-16.8</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1181049</v>
      </c>
      <c r="AP41" s="342">
        <v>22041</v>
      </c>
      <c r="AQ41" s="343">
        <v>17235</v>
      </c>
      <c r="AR41" s="344">
        <v>27.9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501</v>
      </c>
      <c r="AN49" s="1209" t="s">
        <v>536</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537</v>
      </c>
      <c r="AO50" s="359" t="s">
        <v>538</v>
      </c>
      <c r="AP50" s="360" t="s">
        <v>539</v>
      </c>
      <c r="AQ50" s="361" t="s">
        <v>540</v>
      </c>
      <c r="AR50" s="362" t="s">
        <v>541</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3589959</v>
      </c>
      <c r="AN51" s="364">
        <v>63390</v>
      </c>
      <c r="AO51" s="365">
        <v>-8.1</v>
      </c>
      <c r="AP51" s="366">
        <v>66255</v>
      </c>
      <c r="AQ51" s="367">
        <v>3.6</v>
      </c>
      <c r="AR51" s="368">
        <v>-11.7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1288200</v>
      </c>
      <c r="AN52" s="372">
        <v>22746</v>
      </c>
      <c r="AO52" s="373">
        <v>-51</v>
      </c>
      <c r="AP52" s="374">
        <v>31822</v>
      </c>
      <c r="AQ52" s="375">
        <v>8.8000000000000007</v>
      </c>
      <c r="AR52" s="376">
        <v>-59.8</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2934170</v>
      </c>
      <c r="AN53" s="364">
        <v>52538</v>
      </c>
      <c r="AO53" s="365">
        <v>-17.100000000000001</v>
      </c>
      <c r="AP53" s="366">
        <v>92247</v>
      </c>
      <c r="AQ53" s="367">
        <v>39.200000000000003</v>
      </c>
      <c r="AR53" s="368">
        <v>-56.3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772364</v>
      </c>
      <c r="AN54" s="372">
        <v>13830</v>
      </c>
      <c r="AO54" s="373">
        <v>-39.200000000000003</v>
      </c>
      <c r="AP54" s="374">
        <v>37204</v>
      </c>
      <c r="AQ54" s="375">
        <v>16.899999999999999</v>
      </c>
      <c r="AR54" s="376">
        <v>-56.1</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3664434</v>
      </c>
      <c r="AN55" s="364">
        <v>66627</v>
      </c>
      <c r="AO55" s="365">
        <v>26.8</v>
      </c>
      <c r="AP55" s="366">
        <v>67319</v>
      </c>
      <c r="AQ55" s="367">
        <v>-27</v>
      </c>
      <c r="AR55" s="368">
        <v>53.8</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991612</v>
      </c>
      <c r="AN56" s="372">
        <v>18030</v>
      </c>
      <c r="AO56" s="373">
        <v>30.4</v>
      </c>
      <c r="AP56" s="374">
        <v>38101</v>
      </c>
      <c r="AQ56" s="375">
        <v>2.4</v>
      </c>
      <c r="AR56" s="376">
        <v>28</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2094581</v>
      </c>
      <c r="AN57" s="364">
        <v>38595</v>
      </c>
      <c r="AO57" s="365">
        <v>-42.1</v>
      </c>
      <c r="AP57" s="366">
        <v>70615</v>
      </c>
      <c r="AQ57" s="367">
        <v>4.9000000000000004</v>
      </c>
      <c r="AR57" s="368">
        <v>-47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798498</v>
      </c>
      <c r="AN58" s="372">
        <v>14713</v>
      </c>
      <c r="AO58" s="373">
        <v>-18.399999999999999</v>
      </c>
      <c r="AP58" s="374">
        <v>37382</v>
      </c>
      <c r="AQ58" s="375">
        <v>-1.9</v>
      </c>
      <c r="AR58" s="376">
        <v>-16.5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2074006</v>
      </c>
      <c r="AN59" s="364">
        <v>38705</v>
      </c>
      <c r="AO59" s="365">
        <v>0.3</v>
      </c>
      <c r="AP59" s="366">
        <v>69185</v>
      </c>
      <c r="AQ59" s="367">
        <v>-2</v>
      </c>
      <c r="AR59" s="368">
        <v>2.2999999999999998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801008</v>
      </c>
      <c r="AN60" s="372">
        <v>14948</v>
      </c>
      <c r="AO60" s="373">
        <v>1.6</v>
      </c>
      <c r="AP60" s="374">
        <v>38519</v>
      </c>
      <c r="AQ60" s="375">
        <v>3</v>
      </c>
      <c r="AR60" s="376">
        <v>-1.4</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2871430</v>
      </c>
      <c r="AN61" s="379">
        <v>51971</v>
      </c>
      <c r="AO61" s="380">
        <v>-8</v>
      </c>
      <c r="AP61" s="381">
        <v>73124</v>
      </c>
      <c r="AQ61" s="382">
        <v>3.7</v>
      </c>
      <c r="AR61" s="368">
        <v>-11.7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930336</v>
      </c>
      <c r="AN62" s="372">
        <v>16853</v>
      </c>
      <c r="AO62" s="373">
        <v>-15.3</v>
      </c>
      <c r="AP62" s="374">
        <v>36606</v>
      </c>
      <c r="AQ62" s="375">
        <v>5.8</v>
      </c>
      <c r="AR62" s="376">
        <v>-21.1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e9/P8KQq9P78tQk1UCgBG2NUzPSZV0sPif8gU2D51ktlvgipWc2j8Khxpg+fp+O+WzNLhB5aqs/YxVVjtW78/g==" saltValue="9i8o7GXsbfH3bZ4gEqjL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55" zoomScaleNormal="55"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6swMwyePHVwdyeT9IR8ZvqDis49qqcliC+QAKAYlrYRUYEnSuysikHlxaiiq8cBV9B5DMktT6/zC6Z/5ykwew==" saltValue="Mtix94jr3iSbTnCE0L5w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55" zoomScaleNormal="5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Au4z/KfWGEFpIoVUiI4d9whY3MYJC1D/Tm+4tThF2fXIXDicuN+lX55UQvBnlJUbH/7KQ/UwVBPrDlc3Z5bnw==" saltValue="maS1Oj9AoJJoHYW4LBeW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election activeCell="L45" sqref="L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232" t="s">
        <v>3</v>
      </c>
      <c r="D47" s="1232"/>
      <c r="E47" s="1233"/>
      <c r="F47" s="11">
        <v>13.67</v>
      </c>
      <c r="G47" s="12">
        <v>14.52</v>
      </c>
      <c r="H47" s="12">
        <v>15.55</v>
      </c>
      <c r="I47" s="12">
        <v>16.98</v>
      </c>
      <c r="J47" s="13">
        <v>17.239999999999998</v>
      </c>
    </row>
    <row r="48" spans="2:10" ht="57.75" customHeight="1" x14ac:dyDescent="0.2">
      <c r="B48" s="14"/>
      <c r="C48" s="1234" t="s">
        <v>4</v>
      </c>
      <c r="D48" s="1234"/>
      <c r="E48" s="1235"/>
      <c r="F48" s="15">
        <v>4.6500000000000004</v>
      </c>
      <c r="G48" s="16">
        <v>4.82</v>
      </c>
      <c r="H48" s="16">
        <v>4.92</v>
      </c>
      <c r="I48" s="16">
        <v>5.04</v>
      </c>
      <c r="J48" s="17">
        <v>5.0999999999999996</v>
      </c>
    </row>
    <row r="49" spans="2:10" ht="57.75" customHeight="1" thickBot="1" x14ac:dyDescent="0.25">
      <c r="B49" s="18"/>
      <c r="C49" s="1236" t="s">
        <v>5</v>
      </c>
      <c r="D49" s="1236"/>
      <c r="E49" s="1237"/>
      <c r="F49" s="19" t="s">
        <v>557</v>
      </c>
      <c r="G49" s="20">
        <v>1.3</v>
      </c>
      <c r="H49" s="20">
        <v>0.92</v>
      </c>
      <c r="I49" s="20">
        <v>0.96</v>
      </c>
      <c r="J49" s="21" t="s">
        <v>558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UUTSRPMAzFO0pNJX7J3xVKGoWZTuCZw3lcczcoyzkpIW90m7FgeGT76Q9k0eNOT9jazX0eIGt9j0/5zVi6JQ==" saltValue="kZtLQOsNaJEV85bcZUEF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2020-09-29T00:32:54Z</cp:lastPrinted>
  <dcterms:created xsi:type="dcterms:W3CDTF">2020-02-10T06:22:17Z</dcterms:created>
  <dcterms:modified xsi:type="dcterms:W3CDTF">2020-09-29T01:25:48Z</dcterms:modified>
  <cp:category/>
</cp:coreProperties>
</file>