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64F84F7C-2C45-440C-820C-CB9CB2C5B986}"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E38" i="10"/>
  <c r="AM38" i="10"/>
  <c r="U38" i="10"/>
  <c r="BE37" i="10"/>
  <c r="AM37"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s="1"/>
  <c r="C39" i="10" s="1"/>
  <c r="U34" i="10"/>
  <c r="U35" i="10" s="1"/>
  <c r="U36" i="10" s="1"/>
  <c r="U37" i="10" s="1"/>
  <c r="AM34" i="10" l="1"/>
  <c r="BE34" i="10"/>
  <c r="BE35" i="10" s="1"/>
  <c r="BE36" i="10" s="1"/>
  <c r="BW34" i="10" l="1"/>
  <c r="BW35" i="10" s="1"/>
  <c r="BW36" i="10" s="1"/>
  <c r="BW37" i="10" s="1"/>
  <c r="BW38" i="10" s="1"/>
  <c r="CO34" i="10" l="1"/>
  <c r="CO35" i="10" s="1"/>
  <c r="CO36" i="10" s="1"/>
  <c r="CO37" i="10" s="1"/>
</calcChain>
</file>

<file path=xl/sharedStrings.xml><?xml version="1.0" encoding="utf-8"?>
<sst xmlns="http://schemas.openxmlformats.org/spreadsheetml/2006/main" count="1107" uniqueCount="619">
  <si>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</si>
  <si>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</si>
  <si>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</si>
  <si>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</si>
  <si>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</si>
  <si>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</si>
  <si>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</si>
  <si>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</si>
  <si>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</si>
  <si>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</si>
  <si>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</si>
  <si>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</si>
  <si>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</si>
  <si>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</si>
  <si>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</si>
  <si>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</si>
  <si>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</si>
  <si>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</si>
  <si>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</si>
  <si>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</si>
  <si>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</si>
  <si>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</si>
  <si>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</si>
  <si>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</si>
  <si>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</si>
  <si>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</si>
  <si>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</si>
  <si>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</si>
  <si>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</si>
  <si>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</si>
  <si>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</si>
  <si>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</si>
  <si>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</si>
  <si>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</si>
  <si>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</si>
  <si>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</si>
  <si>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</si>
  <si>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</si>
  <si>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</si>
  <si>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</si>
  <si>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</si>
  <si>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</si>
  <si>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</si>
  <si>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</si>
  <si>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</si>
  <si>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</si>
  <si>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</si>
  <si>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</si>
  <si>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</si>
  <si>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</si>
  <si>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</si>
  <si>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</si>
  <si>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</si>
  <si>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</si>
  <si>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</si>
  <si>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</si>
  <si>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</si>
  <si>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</si>
  <si>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</si>
  <si>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</si>
  <si>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</si>
  <si>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</si>
  <si>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</si>
  <si>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</si>
  <si>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</si>
  <si>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</si>
  <si>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</si>
  <si>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</si>
  <si>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</si>
  <si>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</si>
  <si>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</si>
  <si>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</si>
  <si>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</si>
  <si>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</si>
  <si>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</si>
  <si>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</si>
  <si>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</si>
  <si>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</si>
  <si>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</si>
  <si>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</si>
  <si>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</si>
  <si>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</si>
  <si>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</si>
  <si>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</si>
  <si>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</si>
  <si>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</si>
  <si>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</si>
  <si>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</si>
  <si>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</si>
  <si>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</si>
  <si>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</si>
  <si>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</si>
  <si>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</si>
  <si>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</si>
  <si>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</si>
  <si>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</si>
  <si>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</si>
  <si>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</si>
  <si>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</si>
  <si>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</si>
  <si>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</si>
  <si>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</si>
  <si>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</si>
  <si>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</si>
  <si>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</si>
  <si>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</si>
  <si>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</si>
  <si>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</si>
  <si>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</si>
  <si>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</si>
  <si>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</si>
  <si>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</si>
  <si>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</si>
  <si>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</si>
  <si>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</si>
  <si>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</si>
  <si>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</si>
  <si>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</si>
  <si>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</si>
  <si>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</si>
  <si>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</si>
  <si>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</si>
  <si>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</si>
  <si>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</si>
  <si>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</si>
  <si>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</si>
  <si>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</si>
  <si>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</si>
  <si>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</si>
  <si>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</si>
  <si>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</si>
  <si>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</si>
  <si>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</si>
  <si>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</si>
  <si>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</si>
  <si>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</si>
  <si>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</si>
  <si>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</si>
  <si>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</si>
  <si>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</si>
  <si>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</si>
  <si>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</si>
  <si>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</si>
  <si>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</si>
  <si>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</si>
  <si>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</si>
  <si>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</si>
  <si>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</si>
  <si>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</si>
  <si>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</si>
  <si>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</si>
  <si>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</si>
  <si>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</si>
  <si>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</si>
  <si>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</si>
  <si>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</si>
  <si>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</si>
  <si>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</si>
  <si>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</si>
  <si>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</si>
  <si>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</si>
  <si>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</si>
  <si>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</si>
  <si>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</si>
  <si>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</si>
  <si>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</si>
  <si>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</si>
  <si>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</si>
  <si>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</si>
  <si>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</si>
  <si>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</si>
  <si>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</si>
  <si>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</si>
  <si>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</si>
  <si>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</si>
  <si>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</si>
  <si>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</si>
  <si>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</si>
  <si>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</si>
  <si>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</si>
  <si>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</si>
  <si>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</si>
  <si>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</si>
  <si>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</si>
  <si>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</si>
  <si>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</si>
  <si>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</si>
  <si>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</si>
  <si>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</si>
  <si>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</si>
  <si>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</si>
  <si>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</si>
  <si>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</si>
  <si>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</si>
  <si>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</si>
  <si>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</si>
  <si>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</si>
  <si>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</si>
  <si>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</si>
  <si>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</si>
  <si>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</si>
  <si>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</si>
  <si>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</si>
  <si>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</si>
  <si>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</si>
  <si>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</si>
  <si>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</si>
  <si>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</si>
  <si>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</si>
  <si>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</si>
  <si>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</si>
  <si>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</si>
  <si>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</si>
  <si>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</si>
  <si>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</si>
  <si>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</si>
  <si>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</si>
  <si>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</si>
  <si>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宮崎県西都市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</si>
  <si>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</si>
  <si>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</si>
  <si>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</si>
  <si>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</si>
  <si>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</si>
  <si>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</si>
  <si>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</si>
  <si>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</si>
  <si>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</si>
  <si>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</si>
  <si>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</si>
  <si>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</si>
  <si>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</si>
  <si>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</si>
  <si>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</si>
  <si>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</si>
  <si>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</si>
  <si>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</si>
  <si>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</si>
  <si>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</si>
  <si>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</si>
  <si>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</si>
  <si>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</si>
  <si>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</si>
  <si>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</si>
  <si>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</si>
  <si>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</si>
  <si>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</si>
  <si>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</si>
  <si>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</si>
  <si>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</si>
  <si>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</si>
  <si>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</si>
  <si>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</si>
  <si>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</si>
  <si>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</si>
  <si>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</si>
  <si>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</si>
  <si>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</si>
  <si>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</si>
  <si>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</si>
  <si>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</si>
  <si>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</si>
  <si>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</si>
  <si>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</si>
  <si>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</si>
  <si>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</si>
  <si>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</si>
  <si>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</si>
  <si>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</si>
  <si>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</si>
  <si>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</si>
  <si>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</si>
  <si>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</si>
  <si>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</si>
  <si>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</si>
  <si>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</si>
  <si>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</si>
  <si>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</si>
  <si>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</si>
  <si>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</si>
  <si>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</si>
  <si>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</si>
  <si>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</si>
  <si>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</si>
  <si>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</si>
  <si>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</si>
  <si>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</si>
  <si>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</si>
  <si>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</si>
  <si>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</si>
  <si>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</si>
  <si>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</si>
  <si>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</si>
  <si>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</si>
  <si>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</si>
  <si>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</si>
  <si>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</si>
  <si>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</si>
  <si>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</si>
  <si>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</si>
  <si>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</si>
  <si>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</si>
  <si>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</si>
  <si>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</si>
  <si>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</si>
  <si>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</si>
  <si>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</si>
  <si>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</si>
  <si>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</si>
  <si>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</si>
  <si>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</si>
  <si>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</si>
  <si>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</si>
  <si>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</si>
  <si>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</si>
  <si>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</si>
  <si>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</si>
  <si>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</si>
  <si>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</si>
  <si>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</si>
  <si>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</si>
  <si>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</si>
  <si>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</si>
  <si>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</si>
  <si>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</si>
  <si>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</si>
  <si>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</si>
  <si>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</si>
  <si>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</si>
  <si>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</si>
  <si>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</si>
  <si>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</si>
  <si>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</si>
  <si>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</si>
  <si>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</si>
  <si>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</si>
  <si>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</si>
  <si>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</si>
  <si>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</si>
  <si>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</si>
  <si>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</si>
  <si>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</si>
  <si>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</si>
  <si>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</si>
  <si>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</si>
  <si>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</si>
  <si>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</si>
  <si>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</si>
  <si>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</si>
  <si>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</si>
  <si>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</si>
  <si>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</si>
  <si>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</si>
  <si>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</si>
  <si>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</si>
  <si>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</si>
  <si>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</si>
  <si>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</si>
  <si>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</si>
  <si>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</si>
  <si>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</si>
  <si>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</si>
  <si>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</si>
  <si>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</si>
  <si>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</si>
  <si>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</si>
  <si>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</si>
  <si>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</si>
  <si>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宮崎県西都市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</si>
  <si>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</si>
  <si>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</si>
  <si>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</si>
  <si>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</si>
  <si>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</si>
  <si>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</si>
  <si>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</si>
  <si>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</si>
  <si>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</si>
  <si>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</si>
  <si>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</si>
  <si>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</si>
  <si>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</si>
  <si>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</si>
  <si>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</si>
  <si>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</si>
  <si>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</si>
  <si>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</si>
  <si>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</si>
  <si>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</si>
  <si>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</si>
  <si>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</si>
  <si>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</si>
  <si>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</si>
  <si>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</si>
  <si>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</si>
  <si>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</si>
  <si>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</si>
  <si>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</si>
  <si>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</si>
  <si>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</si>
  <si>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</si>
  <si>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</si>
  <si>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</si>
  <si>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</si>
  <si>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</si>
  <si>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</si>
  <si>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</si>
  <si>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</si>
  <si>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</si>
  <si>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</si>
  <si>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</si>
  <si>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</si>
  <si>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</si>
  <si>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</si>
  <si>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</si>
  <si>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</si>
  <si>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</si>
  <si>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</si>
  <si>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</si>
  <si>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</si>
  <si>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</si>
  <si>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</si>
  <si>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</si>
  <si>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</si>
  <si>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</si>
  <si>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</si>
  <si>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</si>
  <si>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</si>
  <si>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</si>
  <si>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</si>
  <si>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</si>
  <si>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</si>
  <si>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</si>
  <si>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</si>
  <si>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</si>
  <si>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</si>
  <si>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</si>
  <si>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</si>
  <si>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</si>
  <si>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</si>
  <si>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</si>
  <si>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</si>
  <si>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</si>
  <si>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</si>
  <si>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</si>
  <si>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</si>
  <si>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</si>
  <si>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</si>
  <si>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</si>
  <si>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</si>
  <si>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</si>
  <si>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</si>
  <si>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</si>
  <si>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</si>
  <si>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</si>
  <si>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</si>
  <si>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</si>
  <si>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</si>
  <si>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</si>
  <si>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</si>
  <si>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</si>
  <si>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</si>
  <si>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</si>
  <si>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</si>
  <si>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</si>
  <si>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</si>
  <si>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</si>
  <si>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</si>
  <si>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</si>
  <si>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</si>
  <si>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</si>
  <si>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</si>
  <si>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</si>
  <si>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</si>
  <si>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</si>
  <si>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</si>
  <si>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</si>
  <si>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</si>
  <si>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</si>
  <si>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</si>
  <si>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</si>
  <si>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</si>
  <si>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</si>
  <si>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</si>
  <si>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</si>
  <si>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</si>
  <si>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</si>
  <si>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</si>
  <si>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</si>
  <si>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</si>
  <si>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</si>
  <si>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</si>
  <si>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</si>
  <si>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</si>
  <si>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</si>
  <si>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</si>
  <si>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</si>
  <si>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</si>
  <si>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</si>
  <si>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</si>
  <si>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</si>
  <si>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</si>
  <si>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</si>
  <si>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</si>
  <si>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</si>
  <si>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</si>
  <si>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</si>
  <si>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</si>
  <si>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</si>
  <si>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</si>
  <si>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</si>
  <si>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</si>
  <si>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</si>
  <si>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</si>
  <si>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</si>
  <si>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</si>
  <si>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</si>
  <si>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</si>
  <si>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</si>
  <si>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</si>
  <si>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</si>
  <si>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</si>
  <si>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</si>
  <si>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</si>
  <si>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</si>
  <si>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</si>
  <si>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</si>
  <si>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</si>
  <si>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</si>
  <si>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</si>
  <si>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</si>
  <si>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</si>
  <si>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</si>
  <si>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</si>
  <si>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</si>
  <si>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</si>
  <si>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</si>
  <si>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</si>
  <si>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</si>
  <si>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</si>
  <si>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</si>
  <si>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</si>
  <si>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</si>
  <si>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</si>
  <si>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</si>
  <si>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</si>
  <si>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</si>
  <si>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</si>
  <si>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</si>
  <si>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</si>
  <si>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</si>
  <si>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</si>
  <si>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</si>
  <si>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</si>
  <si>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</si>
  <si>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</si>
  <si>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</si>
  <si>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</si>
  <si>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</si>
  <si>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</si>
  <si>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</si>
  <si>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</si>
  <si>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</si>
  <si>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</si>
  <si>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</si>
  <si>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</si>
  <si>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</si>
  <si>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</si>
  <si>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</si>
  <si>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</si>
  <si>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</si>
  <si>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</si>
  <si>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3.04</t>
  </si>
  <si>
    <t>一般会計</t>
  </si>
  <si>
    <t>水道事業会計</t>
  </si>
  <si>
    <t>介護保険事業特別会計</t>
  </si>
  <si>
    <t>国民健康保険事業特別会計</t>
  </si>
  <si>
    <t>下水道事業特別会計</t>
  </si>
  <si>
    <t>農業集落排水事業特別会計</t>
  </si>
  <si>
    <t>市営住宅事業特別会計</t>
  </si>
  <si>
    <t>▲ 0.02</t>
  </si>
  <si>
    <t>簡易水道事業特別会計</t>
  </si>
  <si>
    <t>その他会計（赤字）</t>
  </si>
  <si>
    <t>その他会計（黒字）</t>
  </si>
  <si>
    <t>H25末</t>
    <phoneticPr fontId="5"/>
  </si>
  <si>
    <t>H26末</t>
    <phoneticPr fontId="5"/>
  </si>
  <si>
    <t>H27末</t>
    <phoneticPr fontId="5"/>
  </si>
  <si>
    <t>H28末</t>
    <phoneticPr fontId="5"/>
  </si>
  <si>
    <t>H29末</t>
    <phoneticPr fontId="5"/>
  </si>
  <si>
    <t>西都児湯環境整備事務組合</t>
    <rPh sb="0" eb="2">
      <t>サイト</t>
    </rPh>
    <rPh sb="2" eb="4">
      <t>コユ</t>
    </rPh>
    <rPh sb="4" eb="6">
      <t>カンキョウ</t>
    </rPh>
    <rPh sb="6" eb="8">
      <t>セイビ</t>
    </rPh>
    <rPh sb="8" eb="10">
      <t>ジム</t>
    </rPh>
    <rPh sb="10" eb="12">
      <t>クミアイ</t>
    </rPh>
    <phoneticPr fontId="2"/>
  </si>
  <si>
    <t>-</t>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</si>
  <si>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</si>
  <si>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</si>
  <si>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一ツ瀬川営農飲雑用水広域水道企業団</t>
    <rPh sb="0" eb="1">
      <t>ヒト</t>
    </rPh>
    <rPh sb="2" eb="3">
      <t>セ</t>
    </rPh>
    <rPh sb="3" eb="4">
      <t>ガワ</t>
    </rPh>
    <rPh sb="4" eb="6">
      <t>エイノウ</t>
    </rPh>
    <rPh sb="6" eb="7">
      <t>イン</t>
    </rPh>
    <rPh sb="7" eb="10">
      <t>ザツヨウスイ</t>
    </rPh>
    <rPh sb="10" eb="12">
      <t>コウイキ</t>
    </rPh>
    <rPh sb="12" eb="14">
      <t>スイドウ</t>
    </rPh>
    <rPh sb="14" eb="16">
      <t>キギョウ</t>
    </rPh>
    <rPh sb="16" eb="17">
      <t>ダン</t>
    </rPh>
    <phoneticPr fontId="2"/>
  </si>
  <si>
    <t>○</t>
    <phoneticPr fontId="2"/>
  </si>
  <si>
    <t>宮崎県環境整備公社</t>
    <rPh sb="0" eb="3">
      <t>ミヤザキケン</t>
    </rPh>
    <rPh sb="3" eb="5">
      <t>カンキョウ</t>
    </rPh>
    <rPh sb="5" eb="7">
      <t>セイビ</t>
    </rPh>
    <rPh sb="7" eb="9">
      <t>コウシャ</t>
    </rPh>
    <phoneticPr fontId="2"/>
  </si>
  <si>
    <t>宮崎県林業公社</t>
    <rPh sb="0" eb="3">
      <t>ミヤザキケン</t>
    </rPh>
    <rPh sb="3" eb="5">
      <t>リンギョウ</t>
    </rPh>
    <rPh sb="5" eb="7">
      <t>コウシャ</t>
    </rPh>
    <phoneticPr fontId="2"/>
  </si>
  <si>
    <t>西都児湯医療センター</t>
    <rPh sb="0" eb="2">
      <t>サイト</t>
    </rPh>
    <rPh sb="2" eb="4">
      <t>コユ</t>
    </rPh>
    <rPh sb="4" eb="6">
      <t>イリョウ</t>
    </rPh>
    <phoneticPr fontId="2"/>
  </si>
  <si>
    <t>児湯広域森林組合</t>
    <rPh sb="0" eb="2">
      <t>コユ</t>
    </rPh>
    <rPh sb="2" eb="4">
      <t>コウイキ</t>
    </rPh>
    <rPh sb="4" eb="6">
      <t>シンリン</t>
    </rPh>
    <rPh sb="6" eb="8">
      <t>クミアイ</t>
    </rPh>
    <phoneticPr fontId="2"/>
  </si>
  <si>
    <t>-</t>
    <phoneticPr fontId="2"/>
  </si>
  <si>
    <t>-</t>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</si>
  <si>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</si>
  <si>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公共施設整備等基金</t>
    <phoneticPr fontId="2"/>
  </si>
  <si>
    <t>環境整備事業基金</t>
    <rPh sb="0" eb="2">
      <t>カンキョウ</t>
    </rPh>
    <rPh sb="2" eb="4">
      <t>セイビ</t>
    </rPh>
    <rPh sb="4" eb="6">
      <t>ジギョウ</t>
    </rPh>
    <rPh sb="6" eb="8">
      <t>キキン</t>
    </rPh>
    <phoneticPr fontId="2"/>
  </si>
  <si>
    <t>退職手当基金</t>
    <rPh sb="0" eb="2">
      <t>タイショク</t>
    </rPh>
    <rPh sb="2" eb="4">
      <t>テアテ</t>
    </rPh>
    <rPh sb="4" eb="6">
      <t>キキン</t>
    </rPh>
    <phoneticPr fontId="2"/>
  </si>
  <si>
    <t>ふるさと振興基金</t>
    <rPh sb="4" eb="6">
      <t>シンコウ</t>
    </rPh>
    <rPh sb="6" eb="8">
      <t>キキン</t>
    </rPh>
    <phoneticPr fontId="2"/>
  </si>
  <si>
    <t>下水道事業基金</t>
    <rPh sb="0" eb="3">
      <t>ゲスイドウ</t>
    </rPh>
    <rPh sb="3" eb="5">
      <t>ジギョウ</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</si>
  <si>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</si>
  <si>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</si>
  <si>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</si>
  <si>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</si>
  <si>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</si>
  <si>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</si>
  <si>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</si>
  <si>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</si>
  <si>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</si>
  <si>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</si>
  <si>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起債抑制や繰上償還の実施、交付税措置のある有利な起債発行に努めたことにより、将来負担比率、実質公債費比率ともに類似団体内平均値を下回っている。しかしながら、今後は新庁舎建設事業や大型プロジェクトの実施により指標の悪化も懸念されることから、起債発行の適正化や償還財源の確保を図り、財政の健全化に努める。</t>
    <phoneticPr fontId="5"/>
  </si>
  <si>
    <t>　将来負担比率は、充当可能基金の減少により「＋（プラス）」に転じ、有形固定資産減価償却率も各施設の老朽化に伴い上昇している。今後は、大規模施設である本庁舎建替えに伴う起債増により将来負担比率はさらに増加する一方、有形固定資産減価償却率は減少する見込みである。引き続き、西都市公共施設等総合管理計画に基づく各施設の適正配置による段階的な統廃合及び長寿命化等を進め、更新費用の平準化と削減に努めるとともに、新規債の発行額を適正額にとどめるなど将来負担の少ない健全な財政運営を目指していく。</t>
    <rPh sb="1" eb="3">
      <t>ショウライ</t>
    </rPh>
    <rPh sb="3" eb="5">
      <t>フタン</t>
    </rPh>
    <rPh sb="5" eb="7">
      <t>ヒリツ</t>
    </rPh>
    <rPh sb="9" eb="11">
      <t>ジュウトウ</t>
    </rPh>
    <rPh sb="11" eb="13">
      <t>カノウ</t>
    </rPh>
    <rPh sb="13" eb="15">
      <t>キキン</t>
    </rPh>
    <rPh sb="16" eb="18">
      <t>ゲンショウ</t>
    </rPh>
    <rPh sb="30" eb="31">
      <t>テン</t>
    </rPh>
    <rPh sb="33" eb="35">
      <t>ユウケイ</t>
    </rPh>
    <rPh sb="35" eb="37">
      <t>コテイ</t>
    </rPh>
    <rPh sb="37" eb="39">
      <t>シサン</t>
    </rPh>
    <rPh sb="39" eb="41">
      <t>ゲンカ</t>
    </rPh>
    <rPh sb="41" eb="43">
      <t>ショウキャク</t>
    </rPh>
    <rPh sb="43" eb="44">
      <t>リツ</t>
    </rPh>
    <rPh sb="45" eb="46">
      <t>カク</t>
    </rPh>
    <rPh sb="46" eb="48">
      <t>シセツ</t>
    </rPh>
    <rPh sb="49" eb="51">
      <t>ロウキュウ</t>
    </rPh>
    <rPh sb="51" eb="52">
      <t>カ</t>
    </rPh>
    <rPh sb="53" eb="54">
      <t>トモナ</t>
    </rPh>
    <rPh sb="55" eb="57">
      <t>ジョウショウ</t>
    </rPh>
    <rPh sb="62" eb="64">
      <t>コンゴ</t>
    </rPh>
    <rPh sb="66" eb="69">
      <t>ダイキボ</t>
    </rPh>
    <rPh sb="69" eb="71">
      <t>シセツ</t>
    </rPh>
    <rPh sb="74" eb="75">
      <t>ホン</t>
    </rPh>
    <rPh sb="75" eb="77">
      <t>チョウシャ</t>
    </rPh>
    <rPh sb="77" eb="79">
      <t>タテカ</t>
    </rPh>
    <rPh sb="81" eb="82">
      <t>トモナ</t>
    </rPh>
    <rPh sb="83" eb="85">
      <t>キサイ</t>
    </rPh>
    <rPh sb="85" eb="86">
      <t>ゾウ</t>
    </rPh>
    <rPh sb="89" eb="91">
      <t>ショウライ</t>
    </rPh>
    <rPh sb="91" eb="93">
      <t>フタン</t>
    </rPh>
    <rPh sb="93" eb="95">
      <t>ヒリツ</t>
    </rPh>
    <rPh sb="99" eb="101">
      <t>ゾウカ</t>
    </rPh>
    <rPh sb="103" eb="105">
      <t>イッポウ</t>
    </rPh>
    <rPh sb="106" eb="108">
      <t>ユウケイ</t>
    </rPh>
    <rPh sb="108" eb="110">
      <t>コテイ</t>
    </rPh>
    <rPh sb="110" eb="112">
      <t>シサン</t>
    </rPh>
    <rPh sb="112" eb="117">
      <t>ゲンカショウキャクリツ</t>
    </rPh>
    <rPh sb="118" eb="120">
      <t>ゲンショウ</t>
    </rPh>
    <rPh sb="122" eb="124">
      <t>ミコ</t>
    </rPh>
    <rPh sb="129" eb="130">
      <t>ヒ</t>
    </rPh>
    <rPh sb="131" eb="132">
      <t>ツヅ</t>
    </rPh>
    <rPh sb="134" eb="137">
      <t>サイトシ</t>
    </rPh>
    <rPh sb="137" eb="139">
      <t>コウキョウ</t>
    </rPh>
    <rPh sb="139" eb="141">
      <t>シセツ</t>
    </rPh>
    <rPh sb="141" eb="142">
      <t>トウ</t>
    </rPh>
    <rPh sb="142" eb="144">
      <t>ソウゴウ</t>
    </rPh>
    <rPh sb="144" eb="146">
      <t>カンリ</t>
    </rPh>
    <rPh sb="146" eb="148">
      <t>ケイカク</t>
    </rPh>
    <rPh sb="149" eb="150">
      <t>モト</t>
    </rPh>
    <rPh sb="152" eb="153">
      <t>カク</t>
    </rPh>
    <rPh sb="153" eb="155">
      <t>シセツ</t>
    </rPh>
    <rPh sb="156" eb="158">
      <t>テキセイ</t>
    </rPh>
    <rPh sb="158" eb="160">
      <t>ハイチ</t>
    </rPh>
    <rPh sb="163" eb="166">
      <t>ダンカイテキ</t>
    </rPh>
    <rPh sb="167" eb="170">
      <t>トウハイゴウ</t>
    </rPh>
    <rPh sb="170" eb="171">
      <t>オヨ</t>
    </rPh>
    <rPh sb="172" eb="175">
      <t>チョウジュミョウ</t>
    </rPh>
    <rPh sb="175" eb="176">
      <t>カ</t>
    </rPh>
    <rPh sb="176" eb="177">
      <t>トウ</t>
    </rPh>
    <rPh sb="178" eb="179">
      <t>スス</t>
    </rPh>
    <rPh sb="181" eb="183">
      <t>コウシン</t>
    </rPh>
    <rPh sb="183" eb="185">
      <t>ヒヨウ</t>
    </rPh>
    <rPh sb="186" eb="189">
      <t>ヘイジュンカ</t>
    </rPh>
    <rPh sb="190" eb="192">
      <t>サクゲン</t>
    </rPh>
    <rPh sb="193" eb="194">
      <t>ツト</t>
    </rPh>
    <rPh sb="201" eb="203">
      <t>シンキ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</si>
</sst>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A0AFBA7-80F7-4601-91B0-D2B532480EF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AC14-412B-A541-69C7ACB40D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104458</c:v>
                </c:pt>
                <c:pt idx="1">
                  <c:v>68354</c:v>
                </c:pt>
                <c:pt idx="2">
                  <c:v>63008</c:v>
                </c:pt>
                <c:pt idx="3">
                  <c:v>68285</c:v>
                </c:pt>
                <c:pt idx="4">
                  <c:v>77077</c:v>
                </c:pt>
              </c:numCache>
            </c:numRef>
          </c:val>
          <c:smooth val="0"/>
          <c:extLst>
            <c:ext xmlns:c16="http://schemas.microsoft.com/office/drawing/2014/chart" uri="{C3380CC4-5D6E-409C-BE32-E72D297353CC}">
              <c16:uniqueId val="{00000001-AC14-412B-A541-69C7ACB40D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4.6500000000000004</c:v>
                </c:pt>
                <c:pt idx="1">
                  <c:v>6.33</c:v>
                </c:pt>
                <c:pt idx="2">
                  <c:v>5.69</c:v>
                </c:pt>
                <c:pt idx="3">
                  <c:v>5.97</c:v>
                </c:pt>
                <c:pt idx="4">
                  <c:v>8.18</c:v>
                </c:pt>
              </c:numCache>
            </c:numRef>
          </c:val>
          <c:extLst>
            <c:ext xmlns:c16="http://schemas.microsoft.com/office/drawing/2014/chart" uri="{C3380CC4-5D6E-409C-BE32-E72D297353CC}">
              <c16:uniqueId val="{00000000-17A7-48FD-BF61-662F12BAAA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9.58</c:v>
                </c:pt>
                <c:pt idx="1">
                  <c:v>11.78</c:v>
                </c:pt>
                <c:pt idx="2">
                  <c:v>9.41</c:v>
                </c:pt>
                <c:pt idx="3">
                  <c:v>9.4</c:v>
                </c:pt>
                <c:pt idx="4">
                  <c:v>9.4499999999999993</c:v>
                </c:pt>
              </c:numCache>
            </c:numRef>
          </c:val>
          <c:extLst>
            <c:ext xmlns:c16="http://schemas.microsoft.com/office/drawing/2014/chart" uri="{C3380CC4-5D6E-409C-BE32-E72D297353CC}">
              <c16:uniqueId val="{00000001-17A7-48FD-BF61-662F12BAAA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0.36</c:v>
                </c:pt>
                <c:pt idx="1">
                  <c:v>4.18</c:v>
                </c:pt>
                <c:pt idx="2">
                  <c:v>-3.04</c:v>
                </c:pt>
                <c:pt idx="3">
                  <c:v>0.28999999999999998</c:v>
                </c:pt>
                <c:pt idx="4">
                  <c:v>2.29</c:v>
                </c:pt>
              </c:numCache>
            </c:numRef>
          </c:val>
          <c:smooth val="0"/>
          <c:extLst>
            <c:ext xmlns:c16="http://schemas.microsoft.com/office/drawing/2014/chart" uri="{C3380CC4-5D6E-409C-BE32-E72D297353CC}">
              <c16:uniqueId val="{00000002-17A7-48FD-BF61-662F12BAAA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0-BD72-4136-838B-E7ABDA35BC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72-4136-838B-E7ABDA35BCD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0.08</c:v>
                </c:pt>
                <c:pt idx="4">
                  <c:v>#N/A</c:v>
                </c:pt>
                <c:pt idx="5">
                  <c:v>0.22</c:v>
                </c:pt>
                <c:pt idx="6">
                  <c:v>#N/A</c:v>
                </c:pt>
                <c:pt idx="7">
                  <c:v>0.03</c:v>
                </c:pt>
                <c:pt idx="8">
                  <c:v>#N/A</c:v>
                </c:pt>
                <c:pt idx="9">
                  <c:v>0.04</c:v>
                </c:pt>
              </c:numCache>
            </c:numRef>
          </c:val>
          <c:extLst>
            <c:ext xmlns:c16="http://schemas.microsoft.com/office/drawing/2014/chart" uri="{C3380CC4-5D6E-409C-BE32-E72D297353CC}">
              <c16:uniqueId val="{00000002-BD72-4136-838B-E7ABDA35BCDA}"/>
            </c:ext>
          </c:extLst>
        </c:ser>
        <c:ser>
          <c:idx val="3"/>
          <c:order val="3"/>
          <c:tx>
            <c:strRef>
              <c:f>データシート!$A$30</c:f>
              <c:strCache>
                <c:ptCount val="1"/>
                <c:pt idx="0">
                  <c:v>市営住宅事業特別会計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0.02</c:v>
                </c:pt>
                <c:pt idx="5">
                  <c:v>#N/A</c:v>
                </c:pt>
                <c:pt idx="6">
                  <c:v>#N/A</c:v>
                </c:pt>
                <c:pt idx="7">
                  <c:v>0.17</c:v>
                </c:pt>
                <c:pt idx="8">
                  <c:v>#N/A</c:v>
                </c:pt>
                <c:pt idx="9">
                  <c:v>0.08</c:v>
                </c:pt>
              </c:numCache>
            </c:numRef>
          </c:val>
          <c:extLst>
            <c:ext xmlns:c16="http://schemas.microsoft.com/office/drawing/2014/chart" uri="{C3380CC4-5D6E-409C-BE32-E72D297353CC}">
              <c16:uniqueId val="{00000003-BD72-4136-838B-E7ABDA35BCD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0.03</c:v>
                </c:pt>
                <c:pt idx="8">
                  <c:v>#N/A</c:v>
                </c:pt>
                <c:pt idx="9">
                  <c:v>0.11</c:v>
                </c:pt>
              </c:numCache>
            </c:numRef>
          </c:val>
          <c:extLst>
            <c:ext xmlns:c16="http://schemas.microsoft.com/office/drawing/2014/chart" uri="{C3380CC4-5D6E-409C-BE32-E72D297353CC}">
              <c16:uniqueId val="{00000004-BD72-4136-838B-E7ABDA35BCD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0.64</c:v>
                </c:pt>
                <c:pt idx="4">
                  <c:v>#N/A</c:v>
                </c:pt>
                <c:pt idx="5">
                  <c:v>0.11</c:v>
                </c:pt>
                <c:pt idx="6">
                  <c:v>#N/A</c:v>
                </c:pt>
                <c:pt idx="7">
                  <c:v>0.24</c:v>
                </c:pt>
                <c:pt idx="8">
                  <c:v>#N/A</c:v>
                </c:pt>
                <c:pt idx="9">
                  <c:v>0.69</c:v>
                </c:pt>
              </c:numCache>
            </c:numRef>
          </c:val>
          <c:extLst>
            <c:ext xmlns:c16="http://schemas.microsoft.com/office/drawing/2014/chart" uri="{C3380CC4-5D6E-409C-BE32-E72D297353CC}">
              <c16:uniqueId val="{00000005-BD72-4136-838B-E7ABDA35BCD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1.57</c:v>
                </c:pt>
                <c:pt idx="2">
                  <c:v>#N/A</c:v>
                </c:pt>
                <c:pt idx="3">
                  <c:v>1.51</c:v>
                </c:pt>
                <c:pt idx="4">
                  <c:v>#N/A</c:v>
                </c:pt>
                <c:pt idx="5">
                  <c:v>2.39</c:v>
                </c:pt>
                <c:pt idx="6">
                  <c:v>#N/A</c:v>
                </c:pt>
                <c:pt idx="7">
                  <c:v>2.46</c:v>
                </c:pt>
                <c:pt idx="8">
                  <c:v>#N/A</c:v>
                </c:pt>
                <c:pt idx="9">
                  <c:v>0.95</c:v>
                </c:pt>
              </c:numCache>
            </c:numRef>
          </c:val>
          <c:extLst>
            <c:ext xmlns:c16="http://schemas.microsoft.com/office/drawing/2014/chart" uri="{C3380CC4-5D6E-409C-BE32-E72D297353CC}">
              <c16:uniqueId val="{00000006-BD72-4136-838B-E7ABDA35BCD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1.1200000000000001</c:v>
                </c:pt>
                <c:pt idx="2">
                  <c:v>#N/A</c:v>
                </c:pt>
                <c:pt idx="3">
                  <c:v>1.24</c:v>
                </c:pt>
                <c:pt idx="4">
                  <c:v>#N/A</c:v>
                </c:pt>
                <c:pt idx="5">
                  <c:v>1.18</c:v>
                </c:pt>
                <c:pt idx="6">
                  <c:v>#N/A</c:v>
                </c:pt>
                <c:pt idx="7">
                  <c:v>1.49</c:v>
                </c:pt>
                <c:pt idx="8">
                  <c:v>#N/A</c:v>
                </c:pt>
                <c:pt idx="9">
                  <c:v>1.74</c:v>
                </c:pt>
              </c:numCache>
            </c:numRef>
          </c:val>
          <c:extLst>
            <c:ext xmlns:c16="http://schemas.microsoft.com/office/drawing/2014/chart" uri="{C3380CC4-5D6E-409C-BE32-E72D297353CC}">
              <c16:uniqueId val="{00000007-BD72-4136-838B-E7ABDA35BC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4.03</c:v>
                </c:pt>
                <c:pt idx="2">
                  <c:v>#N/A</c:v>
                </c:pt>
                <c:pt idx="3">
                  <c:v>4.26</c:v>
                </c:pt>
                <c:pt idx="4">
                  <c:v>#N/A</c:v>
                </c:pt>
                <c:pt idx="5">
                  <c:v>5.21</c:v>
                </c:pt>
                <c:pt idx="6">
                  <c:v>#N/A</c:v>
                </c:pt>
                <c:pt idx="7">
                  <c:v>5.93</c:v>
                </c:pt>
                <c:pt idx="8">
                  <c:v>#N/A</c:v>
                </c:pt>
                <c:pt idx="9">
                  <c:v>6.83</c:v>
                </c:pt>
              </c:numCache>
            </c:numRef>
          </c:val>
          <c:extLst>
            <c:ext xmlns:c16="http://schemas.microsoft.com/office/drawing/2014/chart" uri="{C3380CC4-5D6E-409C-BE32-E72D297353CC}">
              <c16:uniqueId val="{00000008-BD72-4136-838B-E7ABDA35BC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4.5999999999999996</c:v>
                </c:pt>
                <c:pt idx="2">
                  <c:v>#N/A</c:v>
                </c:pt>
                <c:pt idx="3">
                  <c:v>6.28</c:v>
                </c:pt>
                <c:pt idx="4">
                  <c:v>#N/A</c:v>
                </c:pt>
                <c:pt idx="5">
                  <c:v>5.71</c:v>
                </c:pt>
                <c:pt idx="6">
                  <c:v>#N/A</c:v>
                </c:pt>
                <c:pt idx="7">
                  <c:v>5.77</c:v>
                </c:pt>
                <c:pt idx="8">
                  <c:v>#N/A</c:v>
                </c:pt>
                <c:pt idx="9">
                  <c:v>8.09</c:v>
                </c:pt>
              </c:numCache>
            </c:numRef>
          </c:val>
          <c:extLst>
            <c:ext xmlns:c16="http://schemas.microsoft.com/office/drawing/2014/chart" uri="{C3380CC4-5D6E-409C-BE32-E72D297353CC}">
              <c16:uniqueId val="{00000009-BD72-4136-838B-E7ABDA35BC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1205</c:v>
                </c:pt>
                <c:pt idx="5">
                  <c:v>1166</c:v>
                </c:pt>
                <c:pt idx="8">
                  <c:v>1198</c:v>
                </c:pt>
                <c:pt idx="11">
                  <c:v>1163</c:v>
                </c:pt>
                <c:pt idx="14">
                  <c:v>1134</c:v>
                </c:pt>
              </c:numCache>
            </c:numRef>
          </c:val>
          <c:extLst>
            <c:ext xmlns:c16="http://schemas.microsoft.com/office/drawing/2014/chart" uri="{C3380CC4-5D6E-409C-BE32-E72D297353CC}">
              <c16:uniqueId val="{00000000-202D-4524-8837-75646D7EF4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2D-4524-8837-75646D7EF4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17</c:v>
                </c:pt>
                <c:pt idx="6">
                  <c:v>9</c:v>
                </c:pt>
                <c:pt idx="9">
                  <c:v>3</c:v>
                </c:pt>
                <c:pt idx="12">
                  <c:v>2</c:v>
                </c:pt>
              </c:numCache>
            </c:numRef>
          </c:val>
          <c:extLst>
            <c:ext xmlns:c16="http://schemas.microsoft.com/office/drawing/2014/chart" uri="{C3380CC4-5D6E-409C-BE32-E72D297353CC}">
              <c16:uniqueId val="{00000002-202D-4524-8837-75646D7EF4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153</c:v>
                </c:pt>
                <c:pt idx="3">
                  <c:v>169</c:v>
                </c:pt>
                <c:pt idx="6">
                  <c:v>158</c:v>
                </c:pt>
                <c:pt idx="9">
                  <c:v>153</c:v>
                </c:pt>
                <c:pt idx="12">
                  <c:v>166</c:v>
                </c:pt>
              </c:numCache>
            </c:numRef>
          </c:val>
          <c:extLst>
            <c:ext xmlns:c16="http://schemas.microsoft.com/office/drawing/2014/chart" uri="{C3380CC4-5D6E-409C-BE32-E72D297353CC}">
              <c16:uniqueId val="{00000003-202D-4524-8837-75646D7EF4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429</c:v>
                </c:pt>
                <c:pt idx="3">
                  <c:v>406</c:v>
                </c:pt>
                <c:pt idx="6">
                  <c:v>446</c:v>
                </c:pt>
                <c:pt idx="9">
                  <c:v>453</c:v>
                </c:pt>
                <c:pt idx="12">
                  <c:v>508</c:v>
                </c:pt>
              </c:numCache>
            </c:numRef>
          </c:val>
          <c:extLst>
            <c:ext xmlns:c16="http://schemas.microsoft.com/office/drawing/2014/chart" uri="{C3380CC4-5D6E-409C-BE32-E72D297353CC}">
              <c16:uniqueId val="{00000004-202D-4524-8837-75646D7EF4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2D-4524-8837-75646D7EF4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2D-4524-8837-75646D7EF4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1148</c:v>
                </c:pt>
                <c:pt idx="3">
                  <c:v>1013</c:v>
                </c:pt>
                <c:pt idx="6">
                  <c:v>971</c:v>
                </c:pt>
                <c:pt idx="9">
                  <c:v>938</c:v>
                </c:pt>
                <c:pt idx="12">
                  <c:v>926</c:v>
                </c:pt>
              </c:numCache>
            </c:numRef>
          </c:val>
          <c:extLst>
            <c:ext xmlns:c16="http://schemas.microsoft.com/office/drawing/2014/chart" uri="{C3380CC4-5D6E-409C-BE32-E72D297353CC}">
              <c16:uniqueId val="{00000007-202D-4524-8837-75646D7EF4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547</c:v>
                </c:pt>
                <c:pt idx="2">
                  <c:v>#N/A</c:v>
                </c:pt>
                <c:pt idx="3">
                  <c:v>#N/A</c:v>
                </c:pt>
                <c:pt idx="4">
                  <c:v>439</c:v>
                </c:pt>
                <c:pt idx="5">
                  <c:v>#N/A</c:v>
                </c:pt>
                <c:pt idx="6">
                  <c:v>#N/A</c:v>
                </c:pt>
                <c:pt idx="7">
                  <c:v>386</c:v>
                </c:pt>
                <c:pt idx="8">
                  <c:v>#N/A</c:v>
                </c:pt>
                <c:pt idx="9">
                  <c:v>#N/A</c:v>
                </c:pt>
                <c:pt idx="10">
                  <c:v>384</c:v>
                </c:pt>
                <c:pt idx="11">
                  <c:v>#N/A</c:v>
                </c:pt>
                <c:pt idx="12">
                  <c:v>#N/A</c:v>
                </c:pt>
                <c:pt idx="13">
                  <c:v>468</c:v>
                </c:pt>
                <c:pt idx="14">
                  <c:v>#N/A</c:v>
                </c:pt>
              </c:numCache>
            </c:numRef>
          </c:val>
          <c:smooth val="0"/>
          <c:extLst>
            <c:ext xmlns:c16="http://schemas.microsoft.com/office/drawing/2014/chart" uri="{C3380CC4-5D6E-409C-BE32-E72D297353CC}">
              <c16:uniqueId val="{00000008-202D-4524-8837-75646D7EF4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11615</c:v>
                </c:pt>
                <c:pt idx="5">
                  <c:v>11502</c:v>
                </c:pt>
                <c:pt idx="8">
                  <c:v>10945</c:v>
                </c:pt>
                <c:pt idx="11">
                  <c:v>10491</c:v>
                </c:pt>
                <c:pt idx="14">
                  <c:v>10114</c:v>
                </c:pt>
              </c:numCache>
            </c:numRef>
          </c:val>
          <c:extLst>
            <c:ext xmlns:c16="http://schemas.microsoft.com/office/drawing/2014/chart" uri="{C3380CC4-5D6E-409C-BE32-E72D297353CC}">
              <c16:uniqueId val="{00000000-5E3A-43EE-B0F5-4442F99904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441</c:v>
                </c:pt>
                <c:pt idx="5">
                  <c:v>378</c:v>
                </c:pt>
                <c:pt idx="8">
                  <c:v>327</c:v>
                </c:pt>
                <c:pt idx="11">
                  <c:v>287</c:v>
                </c:pt>
                <c:pt idx="14">
                  <c:v>242</c:v>
                </c:pt>
              </c:numCache>
            </c:numRef>
          </c:val>
          <c:extLst>
            <c:ext xmlns:c16="http://schemas.microsoft.com/office/drawing/2014/chart" uri="{C3380CC4-5D6E-409C-BE32-E72D297353CC}">
              <c16:uniqueId val="{00000001-5E3A-43EE-B0F5-4442F99904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7237</c:v>
                </c:pt>
                <c:pt idx="5">
                  <c:v>7277</c:v>
                </c:pt>
                <c:pt idx="8">
                  <c:v>7352</c:v>
                </c:pt>
                <c:pt idx="11">
                  <c:v>7282</c:v>
                </c:pt>
                <c:pt idx="14">
                  <c:v>6468</c:v>
                </c:pt>
              </c:numCache>
            </c:numRef>
          </c:val>
          <c:extLst>
            <c:ext xmlns:c16="http://schemas.microsoft.com/office/drawing/2014/chart" uri="{C3380CC4-5D6E-409C-BE32-E72D297353CC}">
              <c16:uniqueId val="{00000002-5E3A-43EE-B0F5-4442F99904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3A-43EE-B0F5-4442F99904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3A-43EE-B0F5-4442F99904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16</c:v>
                </c:pt>
                <c:pt idx="9">
                  <c:v>16</c:v>
                </c:pt>
                <c:pt idx="12">
                  <c:v>12</c:v>
                </c:pt>
              </c:numCache>
            </c:numRef>
          </c:val>
          <c:extLst>
            <c:ext xmlns:c16="http://schemas.microsoft.com/office/drawing/2014/chart" uri="{C3380CC4-5D6E-409C-BE32-E72D297353CC}">
              <c16:uniqueId val="{00000005-5E3A-43EE-B0F5-4442F99904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3213</c:v>
                </c:pt>
                <c:pt idx="3">
                  <c:v>3089</c:v>
                </c:pt>
                <c:pt idx="6">
                  <c:v>3053</c:v>
                </c:pt>
                <c:pt idx="9">
                  <c:v>3124</c:v>
                </c:pt>
                <c:pt idx="12">
                  <c:v>2904</c:v>
                </c:pt>
              </c:numCache>
            </c:numRef>
          </c:val>
          <c:extLst>
            <c:ext xmlns:c16="http://schemas.microsoft.com/office/drawing/2014/chart" uri="{C3380CC4-5D6E-409C-BE32-E72D297353CC}">
              <c16:uniqueId val="{00000006-5E3A-43EE-B0F5-4442F99904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829</c:v>
                </c:pt>
                <c:pt idx="3">
                  <c:v>716</c:v>
                </c:pt>
                <c:pt idx="6">
                  <c:v>545</c:v>
                </c:pt>
                <c:pt idx="9">
                  <c:v>379</c:v>
                </c:pt>
                <c:pt idx="12">
                  <c:v>209</c:v>
                </c:pt>
              </c:numCache>
            </c:numRef>
          </c:val>
          <c:extLst>
            <c:ext xmlns:c16="http://schemas.microsoft.com/office/drawing/2014/chart" uri="{C3380CC4-5D6E-409C-BE32-E72D297353CC}">
              <c16:uniqueId val="{00000007-5E3A-43EE-B0F5-4442F99904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6058</c:v>
                </c:pt>
                <c:pt idx="3">
                  <c:v>5522</c:v>
                </c:pt>
                <c:pt idx="6">
                  <c:v>5043</c:v>
                </c:pt>
                <c:pt idx="9">
                  <c:v>4726</c:v>
                </c:pt>
                <c:pt idx="12">
                  <c:v>4628</c:v>
                </c:pt>
              </c:numCache>
            </c:numRef>
          </c:val>
          <c:extLst>
            <c:ext xmlns:c16="http://schemas.microsoft.com/office/drawing/2014/chart" uri="{C3380CC4-5D6E-409C-BE32-E72D297353CC}">
              <c16:uniqueId val="{00000008-5E3A-43EE-B0F5-4442F99904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c:v>
                </c:pt>
                <c:pt idx="3">
                  <c:v>17</c:v>
                </c:pt>
                <c:pt idx="6">
                  <c:v>8</c:v>
                </c:pt>
                <c:pt idx="9">
                  <c:v>5</c:v>
                </c:pt>
                <c:pt idx="12">
                  <c:v>2</c:v>
                </c:pt>
              </c:numCache>
            </c:numRef>
          </c:val>
          <c:extLst>
            <c:ext xmlns:c16="http://schemas.microsoft.com/office/drawing/2014/chart" uri="{C3380CC4-5D6E-409C-BE32-E72D297353CC}">
              <c16:uniqueId val="{00000009-5E3A-43EE-B0F5-4442F99904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10079</c:v>
                </c:pt>
                <c:pt idx="3">
                  <c:v>10025</c:v>
                </c:pt>
                <c:pt idx="6">
                  <c:v>9727</c:v>
                </c:pt>
                <c:pt idx="9">
                  <c:v>9519</c:v>
                </c:pt>
                <c:pt idx="12">
                  <c:v>9487</c:v>
                </c:pt>
              </c:numCache>
            </c:numRef>
          </c:val>
          <c:extLst>
            <c:ext xmlns:c16="http://schemas.microsoft.com/office/drawing/2014/chart" uri="{C3380CC4-5D6E-409C-BE32-E72D297353CC}">
              <c16:uniqueId val="{0000000A-5E3A-43EE-B0F5-4442F99904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910</c:v>
                </c:pt>
                <c:pt idx="2">
                  <c:v>#N/A</c:v>
                </c:pt>
                <c:pt idx="3">
                  <c:v>#N/A</c:v>
                </c:pt>
                <c:pt idx="4">
                  <c:v>212</c:v>
                </c:pt>
                <c:pt idx="5">
                  <c:v>#N/A</c:v>
                </c:pt>
                <c:pt idx="6">
                  <c:v>#N/A</c:v>
                </c:pt>
                <c:pt idx="7">
                  <c:v>0</c:v>
                </c:pt>
                <c:pt idx="8">
                  <c:v>#N/A</c:v>
                </c:pt>
                <c:pt idx="9">
                  <c:v>#N/A</c:v>
                </c:pt>
                <c:pt idx="10">
                  <c:v>0</c:v>
                </c:pt>
                <c:pt idx="11">
                  <c:v>#N/A</c:v>
                </c:pt>
                <c:pt idx="12">
                  <c:v>#N/A</c:v>
                </c:pt>
                <c:pt idx="13">
                  <c:v>418</c:v>
                </c:pt>
                <c:pt idx="14">
                  <c:v>#N/A</c:v>
                </c:pt>
              </c:numCache>
            </c:numRef>
          </c:val>
          <c:smooth val="0"/>
          <c:extLst>
            <c:ext xmlns:c16="http://schemas.microsoft.com/office/drawing/2014/chart" uri="{C3380CC4-5D6E-409C-BE32-E72D297353CC}">
              <c16:uniqueId val="{0000000B-5E3A-43EE-B0F5-4442F99904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823</c:v>
                </c:pt>
                <c:pt idx="1">
                  <c:v>823</c:v>
                </c:pt>
                <c:pt idx="2">
                  <c:v>829</c:v>
                </c:pt>
              </c:numCache>
            </c:numRef>
          </c:val>
          <c:extLst>
            <c:ext xmlns:c16="http://schemas.microsoft.com/office/drawing/2014/chart" uri="{C3380CC4-5D6E-409C-BE32-E72D297353CC}">
              <c16:uniqueId val="{00000000-51C5-4411-8200-5E758C2C8D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1112</c:v>
                </c:pt>
                <c:pt idx="1">
                  <c:v>1114</c:v>
                </c:pt>
                <c:pt idx="2">
                  <c:v>1026</c:v>
                </c:pt>
              </c:numCache>
            </c:numRef>
          </c:val>
          <c:extLst>
            <c:ext xmlns:c16="http://schemas.microsoft.com/office/drawing/2014/chart" uri="{C3380CC4-5D6E-409C-BE32-E72D297353CC}">
              <c16:uniqueId val="{00000001-51C5-4411-8200-5E758C2C8D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4880</c:v>
                </c:pt>
                <c:pt idx="1">
                  <c:v>4807</c:v>
                </c:pt>
                <c:pt idx="2">
                  <c:v>4192</c:v>
                </c:pt>
              </c:numCache>
            </c:numRef>
          </c:val>
          <c:extLst>
            <c:ext xmlns:c16="http://schemas.microsoft.com/office/drawing/2014/chart" uri="{C3380CC4-5D6E-409C-BE32-E72D297353CC}">
              <c16:uniqueId val="{00000002-51C5-4411-8200-5E758C2C8D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{E54AACBB-10EA-4CB5-B14B-C4504DF143B2}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39A-490E-B6B9-97CCF88AA3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{E4725171-4621-4FAC-8523-5DFA92DEB5F1}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9A-490E-B6B9-97CCF88AA3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{A5715B32-AB5B-4EFD-9B05-F144B7F823F8}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9A-490E-B6B9-97CCF88AA3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{02D66D0F-299F-45DA-8CA0-F5F3E90D5D31}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9A-490E-B6B9-97CCF88AA3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{CBC036CF-BF5B-4220-83E6-05DAA9EA1A5A}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9A-490E-B6B9-97CCF88AA3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{206E9AF7-FDFD-4AA7-A47D-FFEAB179B5D7}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39A-490E-B6B9-97CCF88AA3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{583B13B7-F393-4EA2-9385-DA2936F3E76B}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39A-490E-B6B9-97CCF88AA31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{C6AD88BA-E2DB-4E0E-A42E-3DE5002D2C73}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39A-490E-B6B9-97CCF88AA3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{B5FF574B-6980-470E-A736-D9BCDC182C50}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39A-490E-B6B9-97CCF88AA3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57.3</c:v>
                </c:pt>
                <c:pt idx="16">
                  <c:v>61.2</c:v>
                </c:pt>
                <c:pt idx="24">
                  <c:v>61.9</c:v>
                </c:pt>
                <c:pt idx="32">
                  <c:v>63.2</c:v>
                </c:pt>
              </c:numCache>
            </c:numRef>
          </c:xVal>
          <c:yVal>
            <c:numRef>
              <c:f>公会計指標分析・財政指標組合せ分析表!$BP$51:$DC$51</c:f>
              <c:numCache>
                <c:formatCode>#,##0.0;"▲ "#,##0.0</c:formatCode>
                <c:ptCount val="40"/>
                <c:pt idx="8">
                  <c:v>2.7</c:v>
                </c:pt>
                <c:pt idx="32">
                  <c:v>5.4</c:v>
                </c:pt>
              </c:numCache>
            </c:numRef>
          </c:yVal>
          <c:smooth val="0"/>
          <c:extLst>
            <c:ext xmlns:c16="http://schemas.microsoft.com/office/drawing/2014/chart" uri="{C3380CC4-5D6E-409C-BE32-E72D297353CC}">
              <c16:uniqueId val="{00000009-F39A-490E-B6B9-97CCF88AA3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{F891AF7B-A055-470B-AE98-9F3ABB71771B}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39A-490E-B6B9-97CCF88AA3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{05132588-8D88-4BDF-AE2D-4362BA64EDA3}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9A-490E-B6B9-97CCF88AA3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{63900491-8855-4974-AEE7-CE745D461B9B}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9A-490E-B6B9-97CCF88AA3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{D94378DF-582E-40D6-933B-E275E9A1CCB3}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9A-490E-B6B9-97CCF88AA3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{18209B8C-35C9-4837-84F1-0F559E1F8A2B}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9A-490E-B6B9-97CCF88AA3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{823ACD76-7222-4828-A9AE-A2DCC20457B1}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39A-490E-B6B9-97CCF88AA3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{0721E7FA-540B-48DA-AEF1-2F5D90A0193F}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39A-490E-B6B9-97CCF88AA31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{B6C5F1B2-2B26-470B-A486-A87A0D4A9903}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39A-490E-B6B9-97CCF88AA3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{8848706F-8CD7-40CE-B227-97851C055901}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39A-490E-B6B9-97CCF88AA3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c:ext xmlns:c16="http://schemas.microsoft.com/office/drawing/2014/chart" uri="{C3380CC4-5D6E-409C-BE32-E72D297353CC}">
              <c16:uniqueId val="{00000013-F39A-490E-B6B9-97CCF88AA316}"/>
            </c:ext>
          </c:extLst>
        </c:ser>
        <c:dLbls>
          <c:showLegendKey val="0"/>
          <c:showVal val="1"/>
          <c:showCatName val="0"/>
          <c:showSerName val="0"/>
          <c:showPercent val="0"/>
          <c:showBubbleSize val="0"/>
        </c:dLbls>
        <c:axId val="46179840"/>
        <c:axId val="46181760"/>
      </c:scatterChart>
      <c:valAx>
        <c:axId val="46179840"/>
        <c:scaling>
          <c:orientation val="minMax"/>
          <c:max val="6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{D1B593A3-D8A8-4A77-9C52-E1EF12C12057}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D1E-4C37-A291-624702FB73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{01294998-B539-4D15-AEF7-01D515A18C9D}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1E-4C37-A291-624702FB73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{5D217403-09F6-4385-8EF2-4C2DC3633021}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1E-4C37-A291-624702FB73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{04E53864-4374-4CEA-834B-3F982F9CAC40}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1E-4C37-A291-624702FB73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{B4DAB34E-D312-4A7A-8B07-9FBB72F9C7A6}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1E-4C37-A291-624702FB732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{0C362BC2-1493-4551-AE02-227C0D154945}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D1E-4C37-A291-624702FB732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{82D0ACCF-44BC-4B64-84BA-2904DAA3F686}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D1E-4C37-A291-624702FB732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{A8090391-F86B-488A-8BF5-09C5B88A34A3}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D1E-4C37-A291-624702FB732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{A15FCC15-FCA6-4F17-AF41-F9992DC3963C}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D1E-4C37-A291-624702FB73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7.3</c:v>
                </c:pt>
                <c:pt idx="16">
                  <c:v>6</c:v>
                </c:pt>
                <c:pt idx="24">
                  <c:v>5.2</c:v>
                </c:pt>
                <c:pt idx="32">
                  <c:v>5.4</c:v>
                </c:pt>
              </c:numCache>
            </c:numRef>
          </c:xVal>
          <c:yVal>
            <c:numRef>
              <c:f>公会計指標分析・財政指標組合せ分析表!$BP$73:$DC$73</c:f>
              <c:numCache>
                <c:formatCode>#,##0.0;"▲ "#,##0.0</c:formatCode>
                <c:ptCount val="40"/>
                <c:pt idx="0">
                  <c:v>12.2</c:v>
                </c:pt>
                <c:pt idx="8">
                  <c:v>2.7</c:v>
                </c:pt>
                <c:pt idx="32">
                  <c:v>5.4</c:v>
                </c:pt>
              </c:numCache>
            </c:numRef>
          </c:yVal>
          <c:smooth val="0"/>
          <c:extLst>
            <c:ext xmlns:c16="http://schemas.microsoft.com/office/drawing/2014/chart" uri="{C3380CC4-5D6E-409C-BE32-E72D297353CC}">
              <c16:uniqueId val="{00000009-4D1E-4C37-A291-624702FB73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{77B34C66-7FD5-49A9-841F-855442750FDE}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D1E-4C37-A291-624702FB73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{49675C8E-7D44-4D3C-9669-BB2261F0207A}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1E-4C37-A291-624702FB73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{83DD6D1C-1377-4F14-A6F4-D5EC6DE6DAFB}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1E-4C37-A291-624702FB73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{BF71B6E8-54D1-4C63-BAB9-A5F215D4826A}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1E-4C37-A291-624702FB73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{5FEF832A-B911-4B2F-A65B-DE2054E9D5C9}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1E-4C37-A291-624702FB732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{24C82E6B-471D-4CF6-A181-4D09E5CA2E17}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D1E-4C37-A291-624702FB732C}"/>
                </c:ext>
              </c:extLst>
            </c:dLbl>
            <c:dLbl>
              <c:idx val="16"/>
              <c:layout>
                <c:manualLayout>
                  <c:x val="-2.5541983706889423E-2"/>
                  <c:y val="-7.31358230353029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{4338592B-5011-409C-B764-6E3F065ADC38}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D1E-4C37-A291-624702FB732C}"/>
                </c:ext>
              </c:extLst>
            </c:dLbl>
            <c:dLbl>
              <c:idx val="24"/>
              <c:layout>
                <c:manualLayout>
                  <c:x val="-3.7853999531331846E-2"/>
                  <c:y val="-5.169747114028496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{58A7AD73-58FB-4A60-A01A-7DEB9307DC23}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D1E-4C37-A291-624702FB732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{18B73F30-61E4-47F5-B802-E4D6F4898416}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D1E-4C37-A291-624702FB73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4D1E-4C37-A291-624702FB732C}"/>
            </c:ext>
          </c:extLst>
        </c:ser>
        <c:dLbls>
          <c:showLegendKey val="0"/>
          <c:showVal val="1"/>
          <c:showCatName val="0"/>
          <c:showSerName val="0"/>
          <c:showPercent val="0"/>
          <c:showBubbleSize val="0"/>
        </c:dLbls>
        <c:axId val="84219776"/>
        <c:axId val="84234240"/>
      </c:scatterChart>
      <c:valAx>
        <c:axId val="84219776"/>
        <c:scaling>
          <c:orientation val="minMax"/>
          <c:max val="10.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元利償還金等については、公営企業に要する経費の財源とする地方債の償還に充てたと認められる繰入金は増加したものの、平成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年度までの繰上償還や起債抑制により、普通会計の元利償還金が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億円台前半まで減少した結果、全体では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億円台前半となり、</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百万円減少している。また、算入公債費等については、概ね横ばいの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億円台前半となっている。この結果、実質公債費比率の分子は、平成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億円台から徐々に減少し、平成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億円台後半になったが、平成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年度は前年度から</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億円台半ばとなった。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年度は一般会計等に係る地方債の現在高及び公営企業債等繰入見込額の増に伴い、一時的に増加に転じた。しかし、平成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年度からは再び減少傾向に転じており、平成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百万円となった。また、充当可能財源等は、充当可能基金、充当可能特定歳入及び基準財政需要額算入見込額の全てが減少に転じたことにより、平成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年度まで引き続き減少が続いている。この結果、将来負担比率の分子は、平成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億円台から毎年度減少が進むことで平成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億円台となった。その後、平成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年度に一時的に増加に転じ、</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億円台前半となったが、地方債現在高の減少に伴い、再び平成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億円台まで減少に転じた。平成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年度は充当可能基金等の減額に伴い、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百万円になった。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積立金は、新庁舎建設に伴う財源とするため公共施設整備等基金に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千百万円積み立てるなど、全体で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百万円を積み立てた一方、繰入金は、西都児湯環境整備事務組合負担金や下水道事業等特別会計等への繰出金の財源とするため環境整備事業基金から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百万円繰入れるなど、全体で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千百万円を取り崩した結果、基金全体としては総額で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年度の台風災害等に伴う積立財源の不足から、平成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百万円となったが、今後は更に新庁舎建設事業等の大型事業の償還が本格化することから、中長期的には減少していくと考えられる。このため、繰越金等を活用し、それぞれの基金の積み増しに努める。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公共施設の整備又は公共用地の取得に関する事業の財源に使用する基金。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環境整備に関する建設事業及び維持管理の財源に使用する基金。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職員の退職手当の財源に使用する基金。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ふるさと納税寄附金の適正管理及び運用を目的とした基金。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下水道事業の維持管理の財源に使用する基金。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新庁舎建設の財源のために積み増していることから、一時的に増加傾向にある。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地方交付税等の減や災害復旧費の増等の要因から積立財源が不足し、残高が大幅に減となった。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定年退職者の年度毎の状況により基金残高を調整した結果、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百万円の残高になった。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ふるさと納税寄付金の増等の影響に伴い、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百万円の残高となった。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下水道事業会計に対する繰出金の増に伴い、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百万円の残高となった。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新庁舎建設事業の本格化に伴い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億円程度の残高になる見込み。今後は他の大型事業に備えて積立予定。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環境事業に関する需要は未だ多いため、財源不足が解消すれば積み増す方向で検討している。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退職者の状況に応じて必要残高を積立予定。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ふるさと納税寄付金の状況により、それぞれの年度毎に判断する。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下水道事業の法適用化に伴い、残高が無くなった時点で廃止する予定。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年度は、（独法）西都児湯医療センターに対する臨時的な出資金に対応するため、一時的に増額し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百万円になっていたが、平成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年度から例年の水準に戻っている。平成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年度は、財政調整基金を使用する事業がなかったため、結果的に前年度とほぼ同額となった。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災害等の備えのため、過去の実勢等を勘案し、基本的に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憶円程度の基金残高を維持するように努めている。また、年度毎の財政事情に応じて積み増しや減額を行うことにしている。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地方交付税等の減や災害復旧費の増等の要因から積立財源が不足したことで積立金の確保ができず、結果的に平成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基金残高及び年度毎の公債費の状況等を考慮しながら基金残高を調整している。また、前年度からの純繰越金の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を積み立てることにしている。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2C5583-C1E4-4700-A0A1-C48AF7317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221A03-5382-4AED-93A5-9213F8871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E390B6C-6C8B-4874-B8D0-4DE09DF66E1D}"/>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50100E24-59D1-4361-9287-DF9892DE1DC2}"/>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A35F13B1-30D8-43BC-83A2-71F824BDA221}"/>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67332515-DAB0-463D-AB1D-BFC87BB4AA98}"/>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6CC06C56-5AE1-4033-B6F7-E15DE19C5E11}"/>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9227E5DF-A073-48E0-9F1B-83927C5D724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5A093828-307C-4498-96E9-F0028D834FE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429A3E9F-AEDD-428D-84B4-6B4564A46FE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E74C8A12-CFA1-438F-B54E-4D3C8A64A0A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F0F2CDA5-EF4E-4FCD-81E3-BAE4317DC4A7}"/>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F07386A7-3D90-44DA-8199-85DE2A19BD1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B8DDB7BB-FEDE-4FD2-868E-D1AB4CDAD99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B0DA952D-A49A-4E0C-802B-C51ADB4F84F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4D88F3F3-7BD3-4E6A-96A2-6EA20726101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C4F5F19B-A107-47E7-B755-7775FABC8E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40A49111-0564-48E9-B16F-64F5764AD7C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A5603C3B-FD5D-4029-8A5E-DFBDE8D90C9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3AF30D28-C6C1-4057-B9C4-5FB1A820F742}"/>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BEDF265-BBC3-405A-B250-A32F80C7EC1B}"/>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C2214CCC-F20D-4EE3-A187-C2CDC0A6F6F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5004DBA-EB48-499A-B159-E5A2D62F112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1506683D-D6A6-4FEC-AE16-D903E8A45D3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AF75FC78-C509-4250-AB96-0B0883197E44}"/>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393B5BCA-21F6-40ED-BC89-E912D98D514B}"/>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D87B9A95-A1C8-4FA0-834F-15CF90A0BC6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6E0FF22C-4B54-4D85-AE9B-FF2E0ED0012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5F2945B-EB35-4970-9064-B74C73E4326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0307555-B38A-47C0-A46E-9B7EC0448B6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63B378ED-8CDD-47AD-86EA-67BB847C09C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D66F632C-A22B-4D80-90EF-B887AE813D4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D3598127-D420-4BF4-8CAD-3535B54DA62C}"/>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7771D561-D5FC-41A0-9D13-6E446A2F5628}"/>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DE7C23CC-7C15-446B-8E2C-A1583F28B32C}"/>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49C90BED-B7D0-4665-9FC7-F2972D0223B2}"/>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4F880D7A-F3F7-4BB4-8E1F-F6ED3A1586C5}"/>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ACF422B8-4657-43DB-92E4-5D007AE263EB}"/>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79911BEF-3CC6-461E-8A08-405AAA439C06}"/>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971E834F-7E05-4DBF-A38A-7BC2308E2572}"/>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30C0882C-6BEF-4657-ACE6-A6EC182F136B}"/>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FAD40604-65B0-4107-B7A3-AF81DFD3502B}"/>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1937EC84-5C08-46DF-BB5A-CE1FF6E1764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78595229-F340-4261-A89A-E078D21ECD16}"/>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C53B76E4-DEE7-4A90-9FBC-9C00F7FC774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D64BA49A-C3AF-4E3D-A6FE-6C4C0653C2CB}"/>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3B042EA0-87D0-4240-BBCD-1C3133C4D01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917B71CA-168F-4460-BA9E-4905B9215A08}"/>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33E48526-0BE6-4B83-BD9B-D9C4BBA89681}"/>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4DCF1C20-E385-4952-9D4C-4DD8777368C5}"/>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有形固定資産減価償却率は、前年度よりも増加し類似団体内平均を上回っており、各施設とも老朽化が進行していると言える。今後は、平成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月に策定した西都市公共施設等総合管理計画に基づき、計画的な施設の更新や統廃合、長寿命化を推進する必要がある。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BDF5D516-B976-43B8-ABF5-C6215C40677E}"/>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7A1CA8EE-B65D-4A85-8EA4-E8E3165530E8}"/>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a:extLst>
            <a:ext uri="{FF2B5EF4-FFF2-40B4-BE49-F238E27FC236}">
              <a16:creationId xmlns:a16="http://schemas.microsoft.com/office/drawing/2014/main" id="{F317473C-ADDC-4615-B21C-8E97EA9DDE7C}"/>
            </a:ext>
          </a:extLst>
        </xdr:cNvPr>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a:extLst>
            <a:ext uri="{FF2B5EF4-FFF2-40B4-BE49-F238E27FC236}">
              <a16:creationId xmlns:a16="http://schemas.microsoft.com/office/drawing/2014/main" id="{61BE2F34-3589-4B21-B6B1-F3EA0ABE7711}"/>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a:extLst>
            <a:ext uri="{FF2B5EF4-FFF2-40B4-BE49-F238E27FC236}">
              <a16:creationId xmlns:a16="http://schemas.microsoft.com/office/drawing/2014/main" id="{852C4980-1A2A-47CB-B20D-31C13258AF7F}"/>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a:extLst>
            <a:ext uri="{FF2B5EF4-FFF2-40B4-BE49-F238E27FC236}">
              <a16:creationId xmlns:a16="http://schemas.microsoft.com/office/drawing/2014/main" id="{48566A3C-0471-4D10-A851-9187ACB29824}"/>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a:extLst>
            <a:ext uri="{FF2B5EF4-FFF2-40B4-BE49-F238E27FC236}">
              <a16:creationId xmlns:a16="http://schemas.microsoft.com/office/drawing/2014/main" id="{EDACA5F7-1D7F-46A9-8D6C-23D5B246046B}"/>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a:extLst>
            <a:ext uri="{FF2B5EF4-FFF2-40B4-BE49-F238E27FC236}">
              <a16:creationId xmlns:a16="http://schemas.microsoft.com/office/drawing/2014/main" id="{01DEC27F-00BE-46C1-9186-C7257E8C3876}"/>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a:extLst>
            <a:ext uri="{FF2B5EF4-FFF2-40B4-BE49-F238E27FC236}">
              <a16:creationId xmlns:a16="http://schemas.microsoft.com/office/drawing/2014/main" id="{43653BEA-7815-4F97-903D-D5E1D7352109}"/>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a:extLst>
            <a:ext uri="{FF2B5EF4-FFF2-40B4-BE49-F238E27FC236}">
              <a16:creationId xmlns:a16="http://schemas.microsoft.com/office/drawing/2014/main" id="{48426CBC-19BF-4A90-B872-CD38D41A95D9}"/>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a:extLst>
            <a:ext uri="{FF2B5EF4-FFF2-40B4-BE49-F238E27FC236}">
              <a16:creationId xmlns:a16="http://schemas.microsoft.com/office/drawing/2014/main" id="{14B5AD98-2C4D-4D63-B20F-5D2791B7AB01}"/>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9AEAA596-0BCA-4CAE-8B68-F2DA9D6A081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A1136C54-6214-4593-8777-30CDB9916FFB}"/>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DA85D638-2BBD-45A8-B445-A6368DDA7B57}"/>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6" name="直線コネクタ 65">
          <a:extLst>
            <a:ext uri="{FF2B5EF4-FFF2-40B4-BE49-F238E27FC236}">
              <a16:creationId xmlns:a16="http://schemas.microsoft.com/office/drawing/2014/main" id="{0033BDFF-6C05-4379-A932-373505E900A6}"/>
            </a:ext>
          </a:extLst>
        </xdr:cNvPr>
        <xdr:cNvCxnSpPr/>
      </xdr:nvCxnSpPr>
      <xdr:spPr>
        <a:xfrm flipV="1">
          <a:off x="4206240" y="5169281"/>
          <a:ext cx="1270" cy="1126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7" name="有形固定資産減価償却率最小値テキスト">
          <a:extLst>
            <a:ext uri="{FF2B5EF4-FFF2-40B4-BE49-F238E27FC236}">
              <a16:creationId xmlns:a16="http://schemas.microsoft.com/office/drawing/2014/main" id="{61A5244A-87B7-43BE-8F45-4ECD11F4D676}"/>
            </a:ext>
          </a:extLst>
        </xdr:cNvPr>
        <xdr:cNvSpPr txBox="1"/>
      </xdr:nvSpPr>
      <xdr:spPr>
        <a:xfrm>
          <a:off x="4258945" y="629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8" name="直線コネクタ 67">
          <a:extLst>
            <a:ext uri="{FF2B5EF4-FFF2-40B4-BE49-F238E27FC236}">
              <a16:creationId xmlns:a16="http://schemas.microsoft.com/office/drawing/2014/main" id="{48497E5A-57A8-49EC-8842-0D5F5694D7C4}"/>
            </a:ext>
          </a:extLst>
        </xdr:cNvPr>
        <xdr:cNvCxnSpPr/>
      </xdr:nvCxnSpPr>
      <xdr:spPr>
        <a:xfrm>
          <a:off x="4119245" y="629551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9" name="有形固定資産減価償却率最大値テキスト">
          <a:extLst>
            <a:ext uri="{FF2B5EF4-FFF2-40B4-BE49-F238E27FC236}">
              <a16:creationId xmlns:a16="http://schemas.microsoft.com/office/drawing/2014/main" id="{F5082F1E-5322-46F8-B4AF-39B49604B9ED}"/>
            </a:ext>
          </a:extLst>
        </xdr:cNvPr>
        <xdr:cNvSpPr txBox="1"/>
      </xdr:nvSpPr>
      <xdr:spPr>
        <a:xfrm>
          <a:off x="4258945" y="49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0" name="直線コネクタ 69">
          <a:extLst>
            <a:ext uri="{FF2B5EF4-FFF2-40B4-BE49-F238E27FC236}">
              <a16:creationId xmlns:a16="http://schemas.microsoft.com/office/drawing/2014/main" id="{A6B35692-074D-43FB-8C8C-17A451854FCA}"/>
            </a:ext>
          </a:extLst>
        </xdr:cNvPr>
        <xdr:cNvCxnSpPr/>
      </xdr:nvCxnSpPr>
      <xdr:spPr>
        <a:xfrm>
          <a:off x="4119245" y="51692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71" name="有形固定資産減価償却率平均値テキスト">
          <a:extLst>
            <a:ext uri="{FF2B5EF4-FFF2-40B4-BE49-F238E27FC236}">
              <a16:creationId xmlns:a16="http://schemas.microsoft.com/office/drawing/2014/main" id="{6AB363F7-3066-4F3E-B19A-B6BAFF9B5109}"/>
            </a:ext>
          </a:extLst>
        </xdr:cNvPr>
        <xdr:cNvSpPr txBox="1"/>
      </xdr:nvSpPr>
      <xdr:spPr>
        <a:xfrm>
          <a:off x="4258945" y="5670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2" name="フローチャート: 判断 71">
          <a:extLst>
            <a:ext uri="{FF2B5EF4-FFF2-40B4-BE49-F238E27FC236}">
              <a16:creationId xmlns:a16="http://schemas.microsoft.com/office/drawing/2014/main" id="{EC207C70-5A07-42E9-B091-B28C555D9DA4}"/>
            </a:ext>
          </a:extLst>
        </xdr:cNvPr>
        <xdr:cNvSpPr/>
      </xdr:nvSpPr>
      <xdr:spPr>
        <a:xfrm>
          <a:off x="4157345" y="569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3" name="フローチャート: 判断 72">
          <a:extLst>
            <a:ext uri="{FF2B5EF4-FFF2-40B4-BE49-F238E27FC236}">
              <a16:creationId xmlns:a16="http://schemas.microsoft.com/office/drawing/2014/main" id="{636CCF81-3441-490B-AC5D-5EF06B8680DF}"/>
            </a:ext>
          </a:extLst>
        </xdr:cNvPr>
        <xdr:cNvSpPr/>
      </xdr:nvSpPr>
      <xdr:spPr>
        <a:xfrm>
          <a:off x="3537585" y="572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4" name="フローチャート: 判断 73">
          <a:extLst>
            <a:ext uri="{FF2B5EF4-FFF2-40B4-BE49-F238E27FC236}">
              <a16:creationId xmlns:a16="http://schemas.microsoft.com/office/drawing/2014/main" id="{29903669-D2B6-44A5-AF54-3941AB98B8CE}"/>
            </a:ext>
          </a:extLst>
        </xdr:cNvPr>
        <xdr:cNvSpPr/>
      </xdr:nvSpPr>
      <xdr:spPr>
        <a:xfrm>
          <a:off x="2867025" y="5776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5" name="フローチャート: 判断 74">
          <a:extLst>
            <a:ext uri="{FF2B5EF4-FFF2-40B4-BE49-F238E27FC236}">
              <a16:creationId xmlns:a16="http://schemas.microsoft.com/office/drawing/2014/main" id="{7820B0F9-6648-41F2-AA4F-CDA9AF8D3056}"/>
            </a:ext>
          </a:extLst>
        </xdr:cNvPr>
        <xdr:cNvSpPr/>
      </xdr:nvSpPr>
      <xdr:spPr>
        <a:xfrm>
          <a:off x="2196465" y="5668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95D9A8C-C59C-4573-81D7-B49600AB5D69}"/>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1CCFDC2-511C-40B6-898D-2636FF88EDD6}"/>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2EF2EE6-7CBA-4CCD-893C-894103B35DEA}"/>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C5A522B-9ADA-478E-971F-BC6968B0019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A1899E8-7B94-461F-8DE4-2BB7F79F8D2A}"/>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81" name="楕円 80">
          <a:extLst>
            <a:ext uri="{FF2B5EF4-FFF2-40B4-BE49-F238E27FC236}">
              <a16:creationId xmlns:a16="http://schemas.microsoft.com/office/drawing/2014/main" id="{2147C327-B210-4157-80D5-33B20BE37E8E}"/>
            </a:ext>
          </a:extLst>
        </xdr:cNvPr>
        <xdr:cNvSpPr/>
      </xdr:nvSpPr>
      <xdr:spPr>
        <a:xfrm>
          <a:off x="4157345" y="5572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82" name="有形固定資産減価償却率該当値テキスト">
          <a:extLst>
            <a:ext uri="{FF2B5EF4-FFF2-40B4-BE49-F238E27FC236}">
              <a16:creationId xmlns:a16="http://schemas.microsoft.com/office/drawing/2014/main" id="{65C7CAED-5D4D-4F10-9880-EE28CB50516F}"/>
            </a:ext>
          </a:extLst>
        </xdr:cNvPr>
        <xdr:cNvSpPr txBox="1"/>
      </xdr:nvSpPr>
      <xdr:spPr>
        <a:xfrm>
          <a:off x="4258945" y="5428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152654</xdr:rowOff>
    </xdr:from>
    <xdr:to>
      <xdr:col>19</xdr:col>
      <xdr:colOff>187325</xdr:colOff>
      <xdr:row>29</xdr:row>
      <xdr:rowOff>82804</xdr:rowOff>
    </xdr:to>
    <xdr:sp macro="" textlink="">
      <xdr:nvSpPr>
        <xdr:cNvPr id="83" name="楕円 82">
          <a:extLst>
            <a:ext uri="{FF2B5EF4-FFF2-40B4-BE49-F238E27FC236}">
              <a16:creationId xmlns:a16="http://schemas.microsoft.com/office/drawing/2014/main" id="{EB7EB801-23AE-4A77-8DCA-CE7101E4FE09}"/>
            </a:ext>
          </a:extLst>
        </xdr:cNvPr>
        <xdr:cNvSpPr/>
      </xdr:nvSpPr>
      <xdr:spPr>
        <a:xfrm>
          <a:off x="3537585" y="5600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32004</xdr:rowOff>
    </xdr:to>
    <xdr:cxnSp macro="">
      <xdr:nvCxnSpPr>
        <xdr:cNvPr id="84" name="直線コネクタ 83">
          <a:extLst>
            <a:ext uri="{FF2B5EF4-FFF2-40B4-BE49-F238E27FC236}">
              <a16:creationId xmlns:a16="http://schemas.microsoft.com/office/drawing/2014/main" id="{F2672138-78CD-415F-951A-076C5A93E5C2}"/>
            </a:ext>
          </a:extLst>
        </xdr:cNvPr>
        <xdr:cNvCxnSpPr/>
      </xdr:nvCxnSpPr>
      <xdr:spPr>
        <a:xfrm flipV="1">
          <a:off x="3588385" y="5619877"/>
          <a:ext cx="6197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5" name="楕円 84">
          <a:extLst>
            <a:ext uri="{FF2B5EF4-FFF2-40B4-BE49-F238E27FC236}">
              <a16:creationId xmlns:a16="http://schemas.microsoft.com/office/drawing/2014/main" id="{E242BCD6-2C8D-4370-A364-7842472B8A8B}"/>
            </a:ext>
          </a:extLst>
        </xdr:cNvPr>
        <xdr:cNvSpPr/>
      </xdr:nvSpPr>
      <xdr:spPr>
        <a:xfrm>
          <a:off x="2867025" y="5616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32004</xdr:rowOff>
    </xdr:from>
    <xdr:to>
      <xdr:col>19</xdr:col>
      <xdr:colOff>136525</xdr:colOff>
      <xdr:row>29</xdr:row>
      <xdr:rowOff>47117</xdr:rowOff>
    </xdr:to>
    <xdr:cxnSp macro="">
      <xdr:nvCxnSpPr>
        <xdr:cNvPr id="86" name="直線コネクタ 85">
          <a:extLst>
            <a:ext uri="{FF2B5EF4-FFF2-40B4-BE49-F238E27FC236}">
              <a16:creationId xmlns:a16="http://schemas.microsoft.com/office/drawing/2014/main" id="{F2E3F147-FF26-4E8C-804A-AB3DBEDC4479}"/>
            </a:ext>
          </a:extLst>
        </xdr:cNvPr>
        <xdr:cNvCxnSpPr/>
      </xdr:nvCxnSpPr>
      <xdr:spPr>
        <a:xfrm flipV="1">
          <a:off x="2917825" y="5647944"/>
          <a:ext cx="6705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80518</xdr:rowOff>
    </xdr:from>
    <xdr:to>
      <xdr:col>11</xdr:col>
      <xdr:colOff>187325</xdr:colOff>
      <xdr:row>30</xdr:row>
      <xdr:rowOff>10668</xdr:rowOff>
    </xdr:to>
    <xdr:sp macro="" textlink="">
      <xdr:nvSpPr>
        <xdr:cNvPr id="87" name="楕円 86">
          <a:extLst>
            <a:ext uri="{FF2B5EF4-FFF2-40B4-BE49-F238E27FC236}">
              <a16:creationId xmlns:a16="http://schemas.microsoft.com/office/drawing/2014/main" id="{34922D50-6B33-4E22-9365-265E7B9BDEDF}"/>
            </a:ext>
          </a:extLst>
        </xdr:cNvPr>
        <xdr:cNvSpPr/>
      </xdr:nvSpPr>
      <xdr:spPr>
        <a:xfrm>
          <a:off x="2196465" y="5696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47117</xdr:rowOff>
    </xdr:from>
    <xdr:to>
      <xdr:col>15</xdr:col>
      <xdr:colOff>136525</xdr:colOff>
      <xdr:row>29</xdr:row>
      <xdr:rowOff>131318</xdr:rowOff>
    </xdr:to>
    <xdr:cxnSp macro="">
      <xdr:nvCxnSpPr>
        <xdr:cNvPr id="88" name="直線コネクタ 87">
          <a:extLst>
            <a:ext uri="{FF2B5EF4-FFF2-40B4-BE49-F238E27FC236}">
              <a16:creationId xmlns:a16="http://schemas.microsoft.com/office/drawing/2014/main" id="{DC32D4D9-371A-47D0-BBF7-DFD7196C3BED}"/>
            </a:ext>
          </a:extLst>
        </xdr:cNvPr>
        <xdr:cNvCxnSpPr/>
      </xdr:nvCxnSpPr>
      <xdr:spPr>
        <a:xfrm flipV="1">
          <a:off x="2247265" y="5663057"/>
          <a:ext cx="67056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9" name="n_1aveValue有形固定資産減価償却率">
          <a:extLst>
            <a:ext uri="{FF2B5EF4-FFF2-40B4-BE49-F238E27FC236}">
              <a16:creationId xmlns:a16="http://schemas.microsoft.com/office/drawing/2014/main" id="{FC0FA821-81CE-420B-A5B0-7DB716097A6E}"/>
            </a:ext>
          </a:extLst>
        </xdr:cNvPr>
        <xdr:cNvSpPr txBox="1"/>
      </xdr:nvSpPr>
      <xdr:spPr>
        <a:xfrm>
          <a:off x="3395989" y="58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0" name="n_2aveValue有形固定資産減価償却率">
          <a:extLst>
            <a:ext uri="{FF2B5EF4-FFF2-40B4-BE49-F238E27FC236}">
              <a16:creationId xmlns:a16="http://schemas.microsoft.com/office/drawing/2014/main" id="{00B5D022-91A4-4F3F-B44F-1D2943D930EE}"/>
            </a:ext>
          </a:extLst>
        </xdr:cNvPr>
        <xdr:cNvSpPr txBox="1"/>
      </xdr:nvSpPr>
      <xdr:spPr>
        <a:xfrm>
          <a:off x="2738129" y="586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1" name="n_3aveValue有形固定資産減価償却率">
          <a:extLst>
            <a:ext uri="{FF2B5EF4-FFF2-40B4-BE49-F238E27FC236}">
              <a16:creationId xmlns:a16="http://schemas.microsoft.com/office/drawing/2014/main" id="{76E3DC2D-CD57-40EC-9D59-D38F908F4CE4}"/>
            </a:ext>
          </a:extLst>
        </xdr:cNvPr>
        <xdr:cNvSpPr txBox="1"/>
      </xdr:nvSpPr>
      <xdr:spPr>
        <a:xfrm>
          <a:off x="2067569" y="545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99331</xdr:rowOff>
    </xdr:from>
    <xdr:ext cx="405111" cy="259045"/>
    <xdr:sp macro="" textlink="">
      <xdr:nvSpPr>
        <xdr:cNvPr id="92" name="n_1mainValue有形固定資産減価償却率">
          <a:extLst>
            <a:ext uri="{FF2B5EF4-FFF2-40B4-BE49-F238E27FC236}">
              <a16:creationId xmlns:a16="http://schemas.microsoft.com/office/drawing/2014/main" id="{58569315-975B-44F1-A619-32F2D168786E}"/>
            </a:ext>
          </a:extLst>
        </xdr:cNvPr>
        <xdr:cNvSpPr txBox="1"/>
      </xdr:nvSpPr>
      <xdr:spPr>
        <a:xfrm>
          <a:off x="3395989" y="53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3" name="n_2mainValue有形固定資産減価償却率">
          <a:extLst>
            <a:ext uri="{FF2B5EF4-FFF2-40B4-BE49-F238E27FC236}">
              <a16:creationId xmlns:a16="http://schemas.microsoft.com/office/drawing/2014/main" id="{310B8009-7F05-48EB-88C8-9C8C9CB2DA22}"/>
            </a:ext>
          </a:extLst>
        </xdr:cNvPr>
        <xdr:cNvSpPr txBox="1"/>
      </xdr:nvSpPr>
      <xdr:spPr>
        <a:xfrm>
          <a:off x="2738129" y="539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1795</xdr:rowOff>
    </xdr:from>
    <xdr:ext cx="405111" cy="259045"/>
    <xdr:sp macro="" textlink="">
      <xdr:nvSpPr>
        <xdr:cNvPr id="94" name="n_3mainValue有形固定資産減価償却率">
          <a:extLst>
            <a:ext uri="{FF2B5EF4-FFF2-40B4-BE49-F238E27FC236}">
              <a16:creationId xmlns:a16="http://schemas.microsoft.com/office/drawing/2014/main" id="{7FD652B8-E557-4A12-94A7-467473444968}"/>
            </a:ext>
          </a:extLst>
        </xdr:cNvPr>
        <xdr:cNvSpPr txBox="1"/>
      </xdr:nvSpPr>
      <xdr:spPr>
        <a:xfrm>
          <a:off x="2067569" y="578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D4A41D06-96D7-4F93-8854-D0C0799BBD17}"/>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DD7FCFB-8C31-4C5A-9798-2A855FB08E39}"/>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B85BB803-92FD-4554-B575-289BC0DD4593}"/>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B75F30DB-AFD3-45AD-BBCD-8E4602976DA2}"/>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9C757826-CD69-4276-9233-24253F3AC084}"/>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4D40B037-EFE1-4122-BA76-3CFA64996053}"/>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86F3C57E-87D8-4225-9121-4CD6892D66BE}"/>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5962A3DB-165B-4076-A159-0B6C13855288}"/>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4966B1B7-840A-4649-AFFE-98C76E3A0134}"/>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C81BA07-F678-4CD3-98F1-97F0C530CF7B}"/>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55EE36EC-50E0-45DF-8871-919BF4967655}"/>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409D2727-8246-4DA3-9120-F7E90FE52A3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903DE8DB-2D60-4FC7-9820-6E2972B1B211}"/>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値や類似団体内平均値よりも下回っており、比較的良好な状態にある。しかしながら、今後は新庁舎建設事業に伴う起債額が増加し、一方で充当可能基金が減少する見込みであることから、債務償還比率は増加するものと思われる。今後は、行財政改革を推進することにより、償還財源の確保に努めたい。</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C1A8672F-01AA-4378-8E23-70E96AAAA1B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A45C0F58-7E24-4973-A5CE-7AE30B350A9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4F6F0680-4309-4252-8D66-01707B3EFF9C}"/>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AC05CB46-1165-4934-A5B8-444A87CA4C5D}"/>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1163FFF9-ED22-4EC2-B2FA-611791729D20}"/>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EC3B37CC-4D37-447A-825A-8402B31F5259}"/>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880187C9-7FAE-4477-9132-E9F8E8831496}"/>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FAC12EA5-64AB-492F-BB16-71079EA1EEB5}"/>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6EE87C9F-B107-4E49-9B62-08F936D2309D}"/>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47A2E0F7-47B6-4B01-B207-53C85ED33B76}"/>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96682005-6447-47E4-8F47-22EEB94CFDE5}"/>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CA333CAC-38E6-4E2D-B997-EF93E1CC1178}"/>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7D5A0784-4619-444F-A1C5-8B708484F0C7}"/>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66F01115-86D2-459F-A3A0-3D3A24156F08}"/>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C4FE6AB8-681B-442C-B074-63D1FCD32D89}"/>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DEFDA0B4-A164-470D-B85F-34710522592B}"/>
            </a:ext>
          </a:extLst>
        </xdr:cNvPr>
        <xdr:cNvCxnSpPr/>
      </xdr:nvCxnSpPr>
      <xdr:spPr>
        <a:xfrm flipV="1">
          <a:off x="13027660" y="5121183"/>
          <a:ext cx="1269" cy="1484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CC6CF1C7-D98E-40D7-BE1A-36E08C91C4DD}"/>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7F83A375-C695-44C5-9FBB-F47DAE35C359}"/>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6" name="債務償還比率最大値テキスト">
          <a:extLst>
            <a:ext uri="{FF2B5EF4-FFF2-40B4-BE49-F238E27FC236}">
              <a16:creationId xmlns:a16="http://schemas.microsoft.com/office/drawing/2014/main" id="{D384CD27-9B0A-471D-B60E-0939B76E363F}"/>
            </a:ext>
          </a:extLst>
        </xdr:cNvPr>
        <xdr:cNvSpPr txBox="1"/>
      </xdr:nvSpPr>
      <xdr:spPr>
        <a:xfrm>
          <a:off x="13080365" y="49040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7" name="直線コネクタ 126">
          <a:extLst>
            <a:ext uri="{FF2B5EF4-FFF2-40B4-BE49-F238E27FC236}">
              <a16:creationId xmlns:a16="http://schemas.microsoft.com/office/drawing/2014/main" id="{243EC8A2-332E-451B-84FF-5D4FEDEFF07F}"/>
            </a:ext>
          </a:extLst>
        </xdr:cNvPr>
        <xdr:cNvCxnSpPr/>
      </xdr:nvCxnSpPr>
      <xdr:spPr>
        <a:xfrm>
          <a:off x="12963525" y="5121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8" name="債務償還比率平均値テキスト">
          <a:extLst>
            <a:ext uri="{FF2B5EF4-FFF2-40B4-BE49-F238E27FC236}">
              <a16:creationId xmlns:a16="http://schemas.microsoft.com/office/drawing/2014/main" id="{B4EA0838-EFAA-4FB1-979D-7E2627BE2AC8}"/>
            </a:ext>
          </a:extLst>
        </xdr:cNvPr>
        <xdr:cNvSpPr txBox="1"/>
      </xdr:nvSpPr>
      <xdr:spPr>
        <a:xfrm>
          <a:off x="13080365" y="572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9" name="フローチャート: 判断 128">
          <a:extLst>
            <a:ext uri="{FF2B5EF4-FFF2-40B4-BE49-F238E27FC236}">
              <a16:creationId xmlns:a16="http://schemas.microsoft.com/office/drawing/2014/main" id="{989B7FAD-35D6-498E-AEC8-12CEF643A128}"/>
            </a:ext>
          </a:extLst>
        </xdr:cNvPr>
        <xdr:cNvSpPr/>
      </xdr:nvSpPr>
      <xdr:spPr>
        <a:xfrm>
          <a:off x="13001625" y="5868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0" name="フローチャート: 判断 129">
          <a:extLst>
            <a:ext uri="{FF2B5EF4-FFF2-40B4-BE49-F238E27FC236}">
              <a16:creationId xmlns:a16="http://schemas.microsoft.com/office/drawing/2014/main" id="{D91748F6-4DE7-46B6-9D89-E0527FCF9D77}"/>
            </a:ext>
          </a:extLst>
        </xdr:cNvPr>
        <xdr:cNvSpPr/>
      </xdr:nvSpPr>
      <xdr:spPr>
        <a:xfrm>
          <a:off x="12359005" y="5884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712593FB-E744-4C12-8DB0-6B7967C58A78}"/>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B164850-2A27-4066-8DB3-B11A04A306A8}"/>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6897A90-D657-43F8-BA7C-4D9D4FB3F2EC}"/>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2009472-A502-4D93-8B3B-40026C39002F}"/>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C4A7CAD-AC0F-4909-80F3-E97008384D2A}"/>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142720</xdr:rowOff>
    </xdr:from>
    <xdr:to>
      <xdr:col>76</xdr:col>
      <xdr:colOff>73025</xdr:colOff>
      <xdr:row>31</xdr:row>
      <xdr:rowOff>72870</xdr:rowOff>
    </xdr:to>
    <xdr:sp macro="" textlink="">
      <xdr:nvSpPr>
        <xdr:cNvPr id="136" name="楕円 135">
          <a:extLst>
            <a:ext uri="{FF2B5EF4-FFF2-40B4-BE49-F238E27FC236}">
              <a16:creationId xmlns:a16="http://schemas.microsoft.com/office/drawing/2014/main" id="{F2F8848C-2729-4BD0-AD9B-9FDE60A34904}"/>
            </a:ext>
          </a:extLst>
        </xdr:cNvPr>
        <xdr:cNvSpPr/>
      </xdr:nvSpPr>
      <xdr:spPr>
        <a:xfrm>
          <a:off x="13001625" y="5926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121147</xdr:rowOff>
    </xdr:from>
    <xdr:ext cx="469744" cy="259045"/>
    <xdr:sp macro="" textlink="">
      <xdr:nvSpPr>
        <xdr:cNvPr id="137" name="債務償還比率該当値テキスト">
          <a:extLst>
            <a:ext uri="{FF2B5EF4-FFF2-40B4-BE49-F238E27FC236}">
              <a16:creationId xmlns:a16="http://schemas.microsoft.com/office/drawing/2014/main" id="{9058122E-33A6-4379-88BC-B0D3268F5198}"/>
            </a:ext>
          </a:extLst>
        </xdr:cNvPr>
        <xdr:cNvSpPr txBox="1"/>
      </xdr:nvSpPr>
      <xdr:spPr>
        <a:xfrm>
          <a:off x="13080365" y="59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79340</xdr:rowOff>
    </xdr:from>
    <xdr:to>
      <xdr:col>72</xdr:col>
      <xdr:colOff>123825</xdr:colOff>
      <xdr:row>32</xdr:row>
      <xdr:rowOff>9490</xdr:rowOff>
    </xdr:to>
    <xdr:sp macro="" textlink="">
      <xdr:nvSpPr>
        <xdr:cNvPr id="138" name="楕円 137">
          <a:extLst>
            <a:ext uri="{FF2B5EF4-FFF2-40B4-BE49-F238E27FC236}">
              <a16:creationId xmlns:a16="http://schemas.microsoft.com/office/drawing/2014/main" id="{73C1F017-2648-4022-A8C2-D92EEF413640}"/>
            </a:ext>
          </a:extLst>
        </xdr:cNvPr>
        <xdr:cNvSpPr/>
      </xdr:nvSpPr>
      <xdr:spPr>
        <a:xfrm>
          <a:off x="12359005" y="6030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22070</xdr:rowOff>
    </xdr:from>
    <xdr:to>
      <xdr:col>76</xdr:col>
      <xdr:colOff>22225</xdr:colOff>
      <xdr:row>31</xdr:row>
      <xdr:rowOff>130140</xdr:rowOff>
    </xdr:to>
    <xdr:cxnSp macro="">
      <xdr:nvCxnSpPr>
        <xdr:cNvPr id="139" name="直線コネクタ 138">
          <a:extLst>
            <a:ext uri="{FF2B5EF4-FFF2-40B4-BE49-F238E27FC236}">
              <a16:creationId xmlns:a16="http://schemas.microsoft.com/office/drawing/2014/main" id="{EEC67984-741B-48F8-B6EB-991E7DFFEE5A}"/>
            </a:ext>
          </a:extLst>
        </xdr:cNvPr>
        <xdr:cNvCxnSpPr/>
      </xdr:nvCxnSpPr>
      <xdr:spPr>
        <a:xfrm flipV="1">
          <a:off x="12409805" y="5973290"/>
          <a:ext cx="619760" cy="10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0" name="n_1aveValue債務償還比率">
          <a:extLst>
            <a:ext uri="{FF2B5EF4-FFF2-40B4-BE49-F238E27FC236}">
              <a16:creationId xmlns:a16="http://schemas.microsoft.com/office/drawing/2014/main" id="{F366614E-89C5-4BBF-9E87-E9261A68013A}"/>
            </a:ext>
          </a:extLst>
        </xdr:cNvPr>
        <xdr:cNvSpPr txBox="1"/>
      </xdr:nvSpPr>
      <xdr:spPr>
        <a:xfrm>
          <a:off x="12185092" y="56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617</xdr:rowOff>
    </xdr:from>
    <xdr:ext cx="469744" cy="259045"/>
    <xdr:sp macro="" textlink="">
      <xdr:nvSpPr>
        <xdr:cNvPr id="141" name="n_1mainValue債務償還比率">
          <a:extLst>
            <a:ext uri="{FF2B5EF4-FFF2-40B4-BE49-F238E27FC236}">
              <a16:creationId xmlns:a16="http://schemas.microsoft.com/office/drawing/2014/main" id="{F0418896-01F9-4468-B6D4-C2C3C72CEF0C}"/>
            </a:ext>
          </a:extLst>
        </xdr:cNvPr>
        <xdr:cNvSpPr txBox="1"/>
      </xdr:nvSpPr>
      <xdr:spPr>
        <a:xfrm>
          <a:off x="12185092" y="61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55DC0F7-D474-4F25-9FEC-69C3346A8F0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6D8516CC-E70E-4425-97DD-52BB18246D5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E94E8268-B400-408A-883D-FC72B03406D9}"/>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361EEBC7-5245-4CA7-84E2-4A889B14C194}"/>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5767D96F-356D-4BDF-9DB9-1465FAF8E7C8}"/>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5EECCF80-A153-41FC-B3F6-FC68AABEA67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2D79FF-901B-4B11-A7D8-F26DA7BD802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6653CC-8D61-4240-AC14-63362F2A2CF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C94D9C-983B-4C39-80BA-F00358B5738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070324-62DB-4822-8F94-7CFA8EA8C58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BABA35-BFF5-48F1-B911-60E93AF0905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FD8AC6-FF3A-4C96-801C-7458B7900C5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DAE27F-2152-4AF8-84A3-F94FB2D371F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96D4BA2-EF18-4D08-970C-3DD73EEDA92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4797A2-8588-47A5-B0C5-2E939AAD890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5BC937-F653-4C9E-9024-C9E45212060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80DA56-9969-42B8-A8F1-FE80CD10DF0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B837FA-310A-4307-B4CF-90A4F21B0B6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7C9849-726F-49C3-8DCC-353BB545270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465033-0CCC-4A96-ACF3-925B219D27C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50399F-006B-40B0-A24B-99CC0A65BBE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9ECE7E-8058-42F7-BE3E-F23CADC89B4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F9FAAE-B5D8-4F17-830F-796BFC80D47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AD59A6-09F6-4C46-A594-DDDA0207A54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AE2B46-B972-442C-BF45-FAAD8F81E79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FAC940-59AE-433D-8289-D3258CACBEC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86459D-EBC3-4D00-998C-D70976B0CB7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C2D75A-39B6-4571-B15C-E170DAE05CE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B990ED-5267-4EC0-90FA-AE178D1AC08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441C41-5827-47AF-998D-4E72ABE02C4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5F2507-6C64-432D-A162-C54B13AF178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E6668B-03C2-4B1D-B277-37836BCFAFB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18B987-E515-406E-A010-6602697C017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0A72D8-2697-458E-95D3-ABAA5597229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0E0752-3D51-47A1-B5AD-3922F3BDA6A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6FBC54-C266-44DA-8696-AAA5F512942C}"/>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7ECEC35-2687-4328-B10D-1588D876303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2651EAF-2C8F-4717-B0EB-E877FCFC667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9C712EE-01A1-43EC-8AE4-AD48579ABDA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C7BF5FE-68B0-44C9-9DF9-D281C61EC63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20CD194-E923-4EC6-8AF1-F53D96AEC60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3277F94-F4FB-42B9-BA93-F7F5AE9F0C3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6039266-38B9-4C13-969F-84821A368FB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52B05C4-0EE3-48BF-B5B1-232436C6831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AE413AA-F59D-4B24-B13C-A7F44DA136E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4CFE1F5-1A7E-43B6-9742-DAAACC4F8C0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79A5788-77B3-478C-9517-92847B655E1A}"/>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C8CA648-1BE3-42D9-9E53-F347D5E1E2F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A3FC202-2547-4C01-AD45-6E6BB6963015}"/>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656345D-5056-48A6-B91D-70810EC3760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9A46A87-2DD9-49C0-98C2-E8B992A8898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D30E7EF-F62C-4F97-A588-4AE139B612D8}"/>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6A23441-3602-416F-A7AE-C9D93F1672B7}"/>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5EB8A54-6735-4AF8-85B4-1FAC115A9D3F}"/>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5518B7D-1668-4E64-9AA5-8C22E2FFBDC5}"/>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C02481FA-2634-45B1-AFEC-67AA98616A6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216C54AF-90D9-413F-B6B7-A7A2A57F191F}"/>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9965B6C-7BD4-4E53-83CB-AC5ECC63046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20BE90C-588B-4E14-BED8-673FEBDB5DAC}"/>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431A3D2-46B1-4D56-B2D0-F49B0E56F09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a:extLst>
            <a:ext uri="{FF2B5EF4-FFF2-40B4-BE49-F238E27FC236}">
              <a16:creationId xmlns:a16="http://schemas.microsoft.com/office/drawing/2014/main" id="{040CD76B-9C96-49F6-A91C-09C5BDEABE05}"/>
            </a:ext>
          </a:extLst>
        </xdr:cNvPr>
        <xdr:cNvCxnSpPr/>
      </xdr:nvCxnSpPr>
      <xdr:spPr>
        <a:xfrm flipV="1">
          <a:off x="4086225" y="570166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a:extLst>
            <a:ext uri="{FF2B5EF4-FFF2-40B4-BE49-F238E27FC236}">
              <a16:creationId xmlns:a16="http://schemas.microsoft.com/office/drawing/2014/main" id="{A445BEE7-1EF8-401B-A6B8-EC88D15AA71B}"/>
            </a:ext>
          </a:extLst>
        </xdr:cNvPr>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a:extLst>
            <a:ext uri="{FF2B5EF4-FFF2-40B4-BE49-F238E27FC236}">
              <a16:creationId xmlns:a16="http://schemas.microsoft.com/office/drawing/2014/main" id="{128F5D07-E940-41CC-82CB-0374E9A08233}"/>
            </a:ext>
          </a:extLst>
        </xdr:cNvPr>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a:extLst>
            <a:ext uri="{FF2B5EF4-FFF2-40B4-BE49-F238E27FC236}">
              <a16:creationId xmlns:a16="http://schemas.microsoft.com/office/drawing/2014/main" id="{29754924-104C-4716-9507-AAFD3315F5D1}"/>
            </a:ext>
          </a:extLst>
        </xdr:cNvPr>
        <xdr:cNvSpPr txBox="1"/>
      </xdr:nvSpPr>
      <xdr:spPr>
        <a:xfrm>
          <a:off x="412496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a:extLst>
            <a:ext uri="{FF2B5EF4-FFF2-40B4-BE49-F238E27FC236}">
              <a16:creationId xmlns:a16="http://schemas.microsoft.com/office/drawing/2014/main" id="{C713C69B-B3A8-4589-B231-806B57EDE79F}"/>
            </a:ext>
          </a:extLst>
        </xdr:cNvPr>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a:extLst>
            <a:ext uri="{FF2B5EF4-FFF2-40B4-BE49-F238E27FC236}">
              <a16:creationId xmlns:a16="http://schemas.microsoft.com/office/drawing/2014/main" id="{99728E26-CFED-43EA-99BA-517AB19CD02A}"/>
            </a:ext>
          </a:extLst>
        </xdr:cNvPr>
        <xdr:cNvSpPr txBox="1"/>
      </xdr:nvSpPr>
      <xdr:spPr>
        <a:xfrm>
          <a:off x="412496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a:extLst>
            <a:ext uri="{FF2B5EF4-FFF2-40B4-BE49-F238E27FC236}">
              <a16:creationId xmlns:a16="http://schemas.microsoft.com/office/drawing/2014/main" id="{A7C1162F-9AB8-485D-8BB6-EEBA0D675192}"/>
            </a:ext>
          </a:extLst>
        </xdr:cNvPr>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a:extLst>
            <a:ext uri="{FF2B5EF4-FFF2-40B4-BE49-F238E27FC236}">
              <a16:creationId xmlns:a16="http://schemas.microsoft.com/office/drawing/2014/main" id="{FDDE7C0D-871F-4530-9EC1-B9A9AD5D3507}"/>
            </a:ext>
          </a:extLst>
        </xdr:cNvPr>
        <xdr:cNvSpPr/>
      </xdr:nvSpPr>
      <xdr:spPr>
        <a:xfrm>
          <a:off x="3312160" y="6399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a:extLst>
            <a:ext uri="{FF2B5EF4-FFF2-40B4-BE49-F238E27FC236}">
              <a16:creationId xmlns:a16="http://schemas.microsoft.com/office/drawing/2014/main" id="{71AAD497-EE22-485D-85FB-96DCAF4C4030}"/>
            </a:ext>
          </a:extLst>
        </xdr:cNvPr>
        <xdr:cNvSpPr/>
      </xdr:nvSpPr>
      <xdr:spPr>
        <a:xfrm>
          <a:off x="25146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a:extLst>
            <a:ext uri="{FF2B5EF4-FFF2-40B4-BE49-F238E27FC236}">
              <a16:creationId xmlns:a16="http://schemas.microsoft.com/office/drawing/2014/main" id="{60E2B2AA-4B33-4F73-9886-93F4673FA088}"/>
            </a:ext>
          </a:extLst>
        </xdr:cNvPr>
        <xdr:cNvSpPr/>
      </xdr:nvSpPr>
      <xdr:spPr>
        <a:xfrm>
          <a:off x="1739900" y="630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F349C4F-6CE3-4575-AE9A-7008AE5B55A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ACF992B-E86E-4C11-B775-319C41E75A5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25BE1C-E73A-4A93-BA13-84DA4ABBB6F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644073-6DBF-4DC0-8C95-E3F9C7CD97C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A0EE80-2A86-47E4-BF05-2A7FD15300D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1" name="楕円 70">
          <a:extLst>
            <a:ext uri="{FF2B5EF4-FFF2-40B4-BE49-F238E27FC236}">
              <a16:creationId xmlns:a16="http://schemas.microsoft.com/office/drawing/2014/main" id="{EB68F420-C936-4460-8304-5407C42D87D8}"/>
            </a:ext>
          </a:extLst>
        </xdr:cNvPr>
        <xdr:cNvSpPr/>
      </xdr:nvSpPr>
      <xdr:spPr>
        <a:xfrm>
          <a:off x="4036060" y="6304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2" name="【道路】&#10;有形固定資産減価償却率該当値テキスト">
          <a:extLst>
            <a:ext uri="{FF2B5EF4-FFF2-40B4-BE49-F238E27FC236}">
              <a16:creationId xmlns:a16="http://schemas.microsoft.com/office/drawing/2014/main" id="{70E18D3F-FCF0-42BE-A2C5-86CF42CCF045}"/>
            </a:ext>
          </a:extLst>
        </xdr:cNvPr>
        <xdr:cNvSpPr txBox="1"/>
      </xdr:nvSpPr>
      <xdr:spPr>
        <a:xfrm>
          <a:off x="412496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3" name="楕円 72">
          <a:extLst>
            <a:ext uri="{FF2B5EF4-FFF2-40B4-BE49-F238E27FC236}">
              <a16:creationId xmlns:a16="http://schemas.microsoft.com/office/drawing/2014/main" id="{E67E1181-1475-43E5-8A42-61D53DE562A4}"/>
            </a:ext>
          </a:extLst>
        </xdr:cNvPr>
        <xdr:cNvSpPr/>
      </xdr:nvSpPr>
      <xdr:spPr>
        <a:xfrm>
          <a:off x="3312160" y="633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9525</xdr:rowOff>
    </xdr:to>
    <xdr:cxnSp macro="">
      <xdr:nvCxnSpPr>
        <xdr:cNvPr id="74" name="直線コネクタ 73">
          <a:extLst>
            <a:ext uri="{FF2B5EF4-FFF2-40B4-BE49-F238E27FC236}">
              <a16:creationId xmlns:a16="http://schemas.microsoft.com/office/drawing/2014/main" id="{E622FA30-4FE2-43CD-AE23-8E53EC005D70}"/>
            </a:ext>
          </a:extLst>
        </xdr:cNvPr>
        <xdr:cNvCxnSpPr/>
      </xdr:nvCxnSpPr>
      <xdr:spPr>
        <a:xfrm flipV="1">
          <a:off x="3355340" y="635508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5" name="楕円 74">
          <a:extLst>
            <a:ext uri="{FF2B5EF4-FFF2-40B4-BE49-F238E27FC236}">
              <a16:creationId xmlns:a16="http://schemas.microsoft.com/office/drawing/2014/main" id="{634E5F03-95CE-42B5-9FB5-BB92261B6EE3}"/>
            </a:ext>
          </a:extLst>
        </xdr:cNvPr>
        <xdr:cNvSpPr/>
      </xdr:nvSpPr>
      <xdr:spPr>
        <a:xfrm>
          <a:off x="25146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38</xdr:row>
      <xdr:rowOff>9525</xdr:rowOff>
    </xdr:to>
    <xdr:cxnSp macro="">
      <xdr:nvCxnSpPr>
        <xdr:cNvPr id="76" name="直線コネクタ 75">
          <a:extLst>
            <a:ext uri="{FF2B5EF4-FFF2-40B4-BE49-F238E27FC236}">
              <a16:creationId xmlns:a16="http://schemas.microsoft.com/office/drawing/2014/main" id="{3817F441-3697-4E3C-9809-65EA37D22208}"/>
            </a:ext>
          </a:extLst>
        </xdr:cNvPr>
        <xdr:cNvCxnSpPr/>
      </xdr:nvCxnSpPr>
      <xdr:spPr>
        <a:xfrm>
          <a:off x="2565400" y="6316980"/>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7" name="楕円 76">
          <a:extLst>
            <a:ext uri="{FF2B5EF4-FFF2-40B4-BE49-F238E27FC236}">
              <a16:creationId xmlns:a16="http://schemas.microsoft.com/office/drawing/2014/main" id="{53C192FB-DB02-426B-B233-D7E141A4AF9C}"/>
            </a:ext>
          </a:extLst>
        </xdr:cNvPr>
        <xdr:cNvSpPr/>
      </xdr:nvSpPr>
      <xdr:spPr>
        <a:xfrm>
          <a:off x="17399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39</xdr:row>
      <xdr:rowOff>57150</xdr:rowOff>
    </xdr:to>
    <xdr:cxnSp macro="">
      <xdr:nvCxnSpPr>
        <xdr:cNvPr id="78" name="直線コネクタ 77">
          <a:extLst>
            <a:ext uri="{FF2B5EF4-FFF2-40B4-BE49-F238E27FC236}">
              <a16:creationId xmlns:a16="http://schemas.microsoft.com/office/drawing/2014/main" id="{361D0D34-7971-4FE9-98C0-9D85701164D6}"/>
            </a:ext>
          </a:extLst>
        </xdr:cNvPr>
        <xdr:cNvCxnSpPr/>
      </xdr:nvCxnSpPr>
      <xdr:spPr>
        <a:xfrm flipV="1">
          <a:off x="1790700" y="6316980"/>
          <a:ext cx="7747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a:extLst>
            <a:ext uri="{FF2B5EF4-FFF2-40B4-BE49-F238E27FC236}">
              <a16:creationId xmlns:a16="http://schemas.microsoft.com/office/drawing/2014/main" id="{446CD904-DEEE-4F9A-9360-EE0AD9E74B1A}"/>
            </a:ext>
          </a:extLst>
        </xdr:cNvPr>
        <xdr:cNvSpPr txBox="1"/>
      </xdr:nvSpPr>
      <xdr:spPr>
        <a:xfrm>
          <a:off x="317056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a:extLst>
            <a:ext uri="{FF2B5EF4-FFF2-40B4-BE49-F238E27FC236}">
              <a16:creationId xmlns:a16="http://schemas.microsoft.com/office/drawing/2014/main" id="{10C77FD7-F808-4B00-83CC-8BD683F373AE}"/>
            </a:ext>
          </a:extLst>
        </xdr:cNvPr>
        <xdr:cNvSpPr txBox="1"/>
      </xdr:nvSpPr>
      <xdr:spPr>
        <a:xfrm>
          <a:off x="238570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1" name="n_3aveValue【道路】&#10;有形固定資産減価償却率">
          <a:extLst>
            <a:ext uri="{FF2B5EF4-FFF2-40B4-BE49-F238E27FC236}">
              <a16:creationId xmlns:a16="http://schemas.microsoft.com/office/drawing/2014/main" id="{2D93661E-0EFD-40BD-8048-E9AC44E0C989}"/>
            </a:ext>
          </a:extLst>
        </xdr:cNvPr>
        <xdr:cNvSpPr txBox="1"/>
      </xdr:nvSpPr>
      <xdr:spPr>
        <a:xfrm>
          <a:off x="161100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76852</xdr:rowOff>
    </xdr:from>
    <xdr:ext cx="405111" cy="259045"/>
    <xdr:sp macro="" textlink="">
      <xdr:nvSpPr>
        <xdr:cNvPr id="82" name="n_1mainValue【道路】&#10;有形固定資産減価償却率">
          <a:extLst>
            <a:ext uri="{FF2B5EF4-FFF2-40B4-BE49-F238E27FC236}">
              <a16:creationId xmlns:a16="http://schemas.microsoft.com/office/drawing/2014/main" id="{C9D0B2C7-1168-4FFC-A5FC-537AEF810648}"/>
            </a:ext>
          </a:extLst>
        </xdr:cNvPr>
        <xdr:cNvSpPr txBox="1"/>
      </xdr:nvSpPr>
      <xdr:spPr>
        <a:xfrm>
          <a:off x="317056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3" name="n_2mainValue【道路】&#10;有形固定資産減価償却率">
          <a:extLst>
            <a:ext uri="{FF2B5EF4-FFF2-40B4-BE49-F238E27FC236}">
              <a16:creationId xmlns:a16="http://schemas.microsoft.com/office/drawing/2014/main" id="{2290E7B7-9BB7-4813-926C-200300D2454A}"/>
            </a:ext>
          </a:extLst>
        </xdr:cNvPr>
        <xdr:cNvSpPr txBox="1"/>
      </xdr:nvSpPr>
      <xdr:spPr>
        <a:xfrm>
          <a:off x="238570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99077</xdr:rowOff>
    </xdr:from>
    <xdr:ext cx="405111" cy="259045"/>
    <xdr:sp macro="" textlink="">
      <xdr:nvSpPr>
        <xdr:cNvPr id="84" name="n_3mainValue【道路】&#10;有形固定資産減価償却率">
          <a:extLst>
            <a:ext uri="{FF2B5EF4-FFF2-40B4-BE49-F238E27FC236}">
              <a16:creationId xmlns:a16="http://schemas.microsoft.com/office/drawing/2014/main" id="{89CD18B4-3D4E-4F3F-BBC6-26FB9A391641}"/>
            </a:ext>
          </a:extLst>
        </xdr:cNvPr>
        <xdr:cNvSpPr txBox="1"/>
      </xdr:nvSpPr>
      <xdr:spPr>
        <a:xfrm>
          <a:off x="161100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44B6CF4C-901D-43BB-A71C-856B22B563D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AEEBCA4-4B58-48A8-889A-BE67C59B5F7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ABCC2C90-F20F-4EA8-9826-5FFAE6E7C5B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6A4B1FF-AAA0-4F03-AE83-74EE03DB949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B486A915-7916-430C-8592-D9DC749449E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3114CB6-2E29-4622-B2DB-F36DF06642E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2955BC2-44F5-42E8-AF56-FAC429AFE80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D200DAC-972B-4CB9-8F59-244E39D2405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BC18AF80-D9E6-4F2B-9416-EC03FCD8806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444CD4C0-9E12-451C-AC63-6E6C6708D14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2E32CB9-3843-41D0-B007-41BE6874A0F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B5005A51-286A-48CA-ADCE-F3AFF01307FF}"/>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C78F6315-AC7C-4F9F-AE19-767054B2E8B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A055E7E-014E-4A73-9D98-8C0A6DFCAB86}"/>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41D36A20-5DE3-4787-BE6B-FB44ECD4783D}"/>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A7822093-7083-4F5D-A704-BAD79BD5ECB1}"/>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DFD3D6DB-BF66-4912-BEF1-F4D06F2B350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88A0FF2D-B955-426F-848B-448F7D1E27D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34623C7-C4E2-4D3B-8E99-91E8C99460F9}"/>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65A5A851-701B-4F65-9DB7-81D3A1A9B878}"/>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8AF144DD-F08E-4454-B1A0-CB8E2055EBE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4E0E4CC9-15C4-4718-B53A-A6E5FE1D5B54}"/>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B8C5BB8B-EA46-40C6-AEF1-B95F5835289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a:extLst>
            <a:ext uri="{FF2B5EF4-FFF2-40B4-BE49-F238E27FC236}">
              <a16:creationId xmlns:a16="http://schemas.microsoft.com/office/drawing/2014/main" id="{791269B9-88E3-473B-A133-25937C2D3942}"/>
            </a:ext>
          </a:extLst>
        </xdr:cNvPr>
        <xdr:cNvCxnSpPr/>
      </xdr:nvCxnSpPr>
      <xdr:spPr>
        <a:xfrm flipV="1">
          <a:off x="9219565" y="5707475"/>
          <a:ext cx="0" cy="136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a:extLst>
            <a:ext uri="{FF2B5EF4-FFF2-40B4-BE49-F238E27FC236}">
              <a16:creationId xmlns:a16="http://schemas.microsoft.com/office/drawing/2014/main" id="{11B86A56-1007-4528-9C61-ECF9DB3B1271}"/>
            </a:ext>
          </a:extLst>
        </xdr:cNvPr>
        <xdr:cNvSpPr txBox="1"/>
      </xdr:nvSpPr>
      <xdr:spPr>
        <a:xfrm>
          <a:off x="9258300" y="70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a:extLst>
            <a:ext uri="{FF2B5EF4-FFF2-40B4-BE49-F238E27FC236}">
              <a16:creationId xmlns:a16="http://schemas.microsoft.com/office/drawing/2014/main" id="{76490860-BB3B-4D74-93DA-F92DD0329708}"/>
            </a:ext>
          </a:extLst>
        </xdr:cNvPr>
        <xdr:cNvCxnSpPr/>
      </xdr:nvCxnSpPr>
      <xdr:spPr>
        <a:xfrm>
          <a:off x="9154160" y="7076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a:extLst>
            <a:ext uri="{FF2B5EF4-FFF2-40B4-BE49-F238E27FC236}">
              <a16:creationId xmlns:a16="http://schemas.microsoft.com/office/drawing/2014/main" id="{1A83E949-E24E-4F03-A8B1-AC09ABB2BE92}"/>
            </a:ext>
          </a:extLst>
        </xdr:cNvPr>
        <xdr:cNvSpPr txBox="1"/>
      </xdr:nvSpPr>
      <xdr:spPr>
        <a:xfrm>
          <a:off x="9258300" y="54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a:extLst>
            <a:ext uri="{FF2B5EF4-FFF2-40B4-BE49-F238E27FC236}">
              <a16:creationId xmlns:a16="http://schemas.microsoft.com/office/drawing/2014/main" id="{25606083-05DB-42F5-A9B8-58CD62319103}"/>
            </a:ext>
          </a:extLst>
        </xdr:cNvPr>
        <xdr:cNvCxnSpPr/>
      </xdr:nvCxnSpPr>
      <xdr:spPr>
        <a:xfrm>
          <a:off x="9154160" y="570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3" name="【道路】&#10;一人当たり延長平均値テキスト">
          <a:extLst>
            <a:ext uri="{FF2B5EF4-FFF2-40B4-BE49-F238E27FC236}">
              <a16:creationId xmlns:a16="http://schemas.microsoft.com/office/drawing/2014/main" id="{5D1B5199-A81B-43F8-B8EC-EE6449E8D462}"/>
            </a:ext>
          </a:extLst>
        </xdr:cNvPr>
        <xdr:cNvSpPr txBox="1"/>
      </xdr:nvSpPr>
      <xdr:spPr>
        <a:xfrm>
          <a:off x="9258300" y="648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a:extLst>
            <a:ext uri="{FF2B5EF4-FFF2-40B4-BE49-F238E27FC236}">
              <a16:creationId xmlns:a16="http://schemas.microsoft.com/office/drawing/2014/main" id="{01F3F679-F249-470D-935D-8121F3127B46}"/>
            </a:ext>
          </a:extLst>
        </xdr:cNvPr>
        <xdr:cNvSpPr/>
      </xdr:nvSpPr>
      <xdr:spPr>
        <a:xfrm>
          <a:off x="9192260" y="6502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a:extLst>
            <a:ext uri="{FF2B5EF4-FFF2-40B4-BE49-F238E27FC236}">
              <a16:creationId xmlns:a16="http://schemas.microsoft.com/office/drawing/2014/main" id="{ED97EECB-68C1-4AE9-9AE0-0C2308322579}"/>
            </a:ext>
          </a:extLst>
        </xdr:cNvPr>
        <xdr:cNvSpPr/>
      </xdr:nvSpPr>
      <xdr:spPr>
        <a:xfrm>
          <a:off x="8445500" y="6503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a:extLst>
            <a:ext uri="{FF2B5EF4-FFF2-40B4-BE49-F238E27FC236}">
              <a16:creationId xmlns:a16="http://schemas.microsoft.com/office/drawing/2014/main" id="{879F290C-A888-4ABE-B232-420BC365CCB2}"/>
            </a:ext>
          </a:extLst>
        </xdr:cNvPr>
        <xdr:cNvSpPr/>
      </xdr:nvSpPr>
      <xdr:spPr>
        <a:xfrm>
          <a:off x="7670800" y="6459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a:extLst>
            <a:ext uri="{FF2B5EF4-FFF2-40B4-BE49-F238E27FC236}">
              <a16:creationId xmlns:a16="http://schemas.microsoft.com/office/drawing/2014/main" id="{E3749243-041E-423C-B4F2-335B03810FF8}"/>
            </a:ext>
          </a:extLst>
        </xdr:cNvPr>
        <xdr:cNvSpPr/>
      </xdr:nvSpPr>
      <xdr:spPr>
        <a:xfrm>
          <a:off x="6873240" y="6495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570643C-B513-40F6-A671-A8F35874FE8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A6F80B3-9670-4853-8698-DFA4F20A268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915F442-B37F-43CD-9377-AA1CE3DA594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3064296-47BB-4CA8-AD15-404555A2D5E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3C1BB36-67EE-437B-8B64-B876112A804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121393</xdr:rowOff>
    </xdr:from>
    <xdr:to>
      <xdr:col>55</xdr:col>
      <xdr:colOff>50800</xdr:colOff>
      <xdr:row>39</xdr:row>
      <xdr:rowOff>51543</xdr:rowOff>
    </xdr:to>
    <xdr:sp macro="" textlink="">
      <xdr:nvSpPr>
        <xdr:cNvPr id="123" name="楕円 122">
          <a:extLst>
            <a:ext uri="{FF2B5EF4-FFF2-40B4-BE49-F238E27FC236}">
              <a16:creationId xmlns:a16="http://schemas.microsoft.com/office/drawing/2014/main" id="{62994E71-2B0F-457E-9645-5D21EDA56B99}"/>
            </a:ext>
          </a:extLst>
        </xdr:cNvPr>
        <xdr:cNvSpPr/>
      </xdr:nvSpPr>
      <xdr:spPr>
        <a:xfrm>
          <a:off x="9192260" y="6491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144270</xdr:rowOff>
    </xdr:from>
    <xdr:ext cx="534377" cy="259045"/>
    <xdr:sp macro="" textlink="">
      <xdr:nvSpPr>
        <xdr:cNvPr id="124" name="【道路】&#10;一人当たり延長該当値テキスト">
          <a:extLst>
            <a:ext uri="{FF2B5EF4-FFF2-40B4-BE49-F238E27FC236}">
              <a16:creationId xmlns:a16="http://schemas.microsoft.com/office/drawing/2014/main" id="{C64BE2EA-32B8-4CE4-8709-163B96E25165}"/>
            </a:ext>
          </a:extLst>
        </xdr:cNvPr>
        <xdr:cNvSpPr txBox="1"/>
      </xdr:nvSpPr>
      <xdr:spPr>
        <a:xfrm>
          <a:off x="9258300" y="63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138747</xdr:rowOff>
    </xdr:from>
    <xdr:to>
      <xdr:col>50</xdr:col>
      <xdr:colOff>165100</xdr:colOff>
      <xdr:row>39</xdr:row>
      <xdr:rowOff>68897</xdr:rowOff>
    </xdr:to>
    <xdr:sp macro="" textlink="">
      <xdr:nvSpPr>
        <xdr:cNvPr id="125" name="楕円 124">
          <a:extLst>
            <a:ext uri="{FF2B5EF4-FFF2-40B4-BE49-F238E27FC236}">
              <a16:creationId xmlns:a16="http://schemas.microsoft.com/office/drawing/2014/main" id="{AF8327F1-4EA9-44FC-98BA-CC1414303BDA}"/>
            </a:ext>
          </a:extLst>
        </xdr:cNvPr>
        <xdr:cNvSpPr/>
      </xdr:nvSpPr>
      <xdr:spPr>
        <a:xfrm>
          <a:off x="8445500" y="6509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743</xdr:rowOff>
    </xdr:from>
    <xdr:to>
      <xdr:col>55</xdr:col>
      <xdr:colOff>0</xdr:colOff>
      <xdr:row>39</xdr:row>
      <xdr:rowOff>18097</xdr:rowOff>
    </xdr:to>
    <xdr:cxnSp macro="">
      <xdr:nvCxnSpPr>
        <xdr:cNvPr id="126" name="直線コネクタ 125">
          <a:extLst>
            <a:ext uri="{FF2B5EF4-FFF2-40B4-BE49-F238E27FC236}">
              <a16:creationId xmlns:a16="http://schemas.microsoft.com/office/drawing/2014/main" id="{D959A07E-706F-4780-A450-81291026338C}"/>
            </a:ext>
          </a:extLst>
        </xdr:cNvPr>
        <xdr:cNvCxnSpPr/>
      </xdr:nvCxnSpPr>
      <xdr:spPr>
        <a:xfrm flipV="1">
          <a:off x="8496300" y="6538703"/>
          <a:ext cx="7239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145567</xdr:rowOff>
    </xdr:from>
    <xdr:to>
      <xdr:col>46</xdr:col>
      <xdr:colOff>38100</xdr:colOff>
      <xdr:row>39</xdr:row>
      <xdr:rowOff>75717</xdr:rowOff>
    </xdr:to>
    <xdr:sp macro="" textlink="">
      <xdr:nvSpPr>
        <xdr:cNvPr id="127" name="楕円 126">
          <a:extLst>
            <a:ext uri="{FF2B5EF4-FFF2-40B4-BE49-F238E27FC236}">
              <a16:creationId xmlns:a16="http://schemas.microsoft.com/office/drawing/2014/main" id="{9F2F2AF2-90E0-48F6-A327-49EC36B77DFC}"/>
            </a:ext>
          </a:extLst>
        </xdr:cNvPr>
        <xdr:cNvSpPr/>
      </xdr:nvSpPr>
      <xdr:spPr>
        <a:xfrm>
          <a:off x="7670800" y="6515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18097</xdr:rowOff>
    </xdr:from>
    <xdr:to>
      <xdr:col>50</xdr:col>
      <xdr:colOff>114300</xdr:colOff>
      <xdr:row>39</xdr:row>
      <xdr:rowOff>24917</xdr:rowOff>
    </xdr:to>
    <xdr:cxnSp macro="">
      <xdr:nvCxnSpPr>
        <xdr:cNvPr id="128" name="直線コネクタ 127">
          <a:extLst>
            <a:ext uri="{FF2B5EF4-FFF2-40B4-BE49-F238E27FC236}">
              <a16:creationId xmlns:a16="http://schemas.microsoft.com/office/drawing/2014/main" id="{7E328E29-15EB-4A23-B235-B08B3E7D12C3}"/>
            </a:ext>
          </a:extLst>
        </xdr:cNvPr>
        <xdr:cNvCxnSpPr/>
      </xdr:nvCxnSpPr>
      <xdr:spPr>
        <a:xfrm flipV="1">
          <a:off x="7713980" y="6556057"/>
          <a:ext cx="78232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114078</xdr:rowOff>
    </xdr:from>
    <xdr:to>
      <xdr:col>41</xdr:col>
      <xdr:colOff>101600</xdr:colOff>
      <xdr:row>40</xdr:row>
      <xdr:rowOff>44228</xdr:rowOff>
    </xdr:to>
    <xdr:sp macro="" textlink="">
      <xdr:nvSpPr>
        <xdr:cNvPr id="129" name="楕円 128">
          <a:extLst>
            <a:ext uri="{FF2B5EF4-FFF2-40B4-BE49-F238E27FC236}">
              <a16:creationId xmlns:a16="http://schemas.microsoft.com/office/drawing/2014/main" id="{52FEE026-38DE-4EFB-A4B4-939376127047}"/>
            </a:ext>
          </a:extLst>
        </xdr:cNvPr>
        <xdr:cNvSpPr/>
      </xdr:nvSpPr>
      <xdr:spPr>
        <a:xfrm>
          <a:off x="6873240" y="6652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24917</xdr:rowOff>
    </xdr:from>
    <xdr:to>
      <xdr:col>45</xdr:col>
      <xdr:colOff>177800</xdr:colOff>
      <xdr:row>39</xdr:row>
      <xdr:rowOff>164878</xdr:rowOff>
    </xdr:to>
    <xdr:cxnSp macro="">
      <xdr:nvCxnSpPr>
        <xdr:cNvPr id="130" name="直線コネクタ 129">
          <a:extLst>
            <a:ext uri="{FF2B5EF4-FFF2-40B4-BE49-F238E27FC236}">
              <a16:creationId xmlns:a16="http://schemas.microsoft.com/office/drawing/2014/main" id="{E8699FC8-5093-48B1-B86E-05C0B943AF76}"/>
            </a:ext>
          </a:extLst>
        </xdr:cNvPr>
        <xdr:cNvCxnSpPr/>
      </xdr:nvCxnSpPr>
      <xdr:spPr>
        <a:xfrm flipV="1">
          <a:off x="6924040" y="6562877"/>
          <a:ext cx="789940" cy="1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a:extLst>
            <a:ext uri="{FF2B5EF4-FFF2-40B4-BE49-F238E27FC236}">
              <a16:creationId xmlns:a16="http://schemas.microsoft.com/office/drawing/2014/main" id="{2FB89659-22DA-4874-814B-0A55CC54ACCB}"/>
            </a:ext>
          </a:extLst>
        </xdr:cNvPr>
        <xdr:cNvSpPr txBox="1"/>
      </xdr:nvSpPr>
      <xdr:spPr>
        <a:xfrm>
          <a:off x="82392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32" name="n_2aveValue【道路】&#10;一人当たり延長">
          <a:extLst>
            <a:ext uri="{FF2B5EF4-FFF2-40B4-BE49-F238E27FC236}">
              <a16:creationId xmlns:a16="http://schemas.microsoft.com/office/drawing/2014/main" id="{05CC94C8-C759-451D-8A89-269CAABB9C86}"/>
            </a:ext>
          </a:extLst>
        </xdr:cNvPr>
        <xdr:cNvSpPr txBox="1"/>
      </xdr:nvSpPr>
      <xdr:spPr>
        <a:xfrm>
          <a:off x="74772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3" name="n_3aveValue【道路】&#10;一人当たり延長">
          <a:extLst>
            <a:ext uri="{FF2B5EF4-FFF2-40B4-BE49-F238E27FC236}">
              <a16:creationId xmlns:a16="http://schemas.microsoft.com/office/drawing/2014/main" id="{FC53227F-8FFA-48ED-9111-5B779054E0AF}"/>
            </a:ext>
          </a:extLst>
        </xdr:cNvPr>
        <xdr:cNvSpPr txBox="1"/>
      </xdr:nvSpPr>
      <xdr:spPr>
        <a:xfrm>
          <a:off x="670257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60024</xdr:rowOff>
    </xdr:from>
    <xdr:ext cx="534377" cy="259045"/>
    <xdr:sp macro="" textlink="">
      <xdr:nvSpPr>
        <xdr:cNvPr id="134" name="n_1mainValue【道路】&#10;一人当たり延長">
          <a:extLst>
            <a:ext uri="{FF2B5EF4-FFF2-40B4-BE49-F238E27FC236}">
              <a16:creationId xmlns:a16="http://schemas.microsoft.com/office/drawing/2014/main" id="{07C50000-CA52-4152-9FE6-B509B21D43D8}"/>
            </a:ext>
          </a:extLst>
        </xdr:cNvPr>
        <xdr:cNvSpPr txBox="1"/>
      </xdr:nvSpPr>
      <xdr:spPr>
        <a:xfrm>
          <a:off x="8239271" y="65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66844</xdr:rowOff>
    </xdr:from>
    <xdr:ext cx="534377" cy="259045"/>
    <xdr:sp macro="" textlink="">
      <xdr:nvSpPr>
        <xdr:cNvPr id="135" name="n_2mainValue【道路】&#10;一人当たり延長">
          <a:extLst>
            <a:ext uri="{FF2B5EF4-FFF2-40B4-BE49-F238E27FC236}">
              <a16:creationId xmlns:a16="http://schemas.microsoft.com/office/drawing/2014/main" id="{6B6592BF-637F-44CC-A37B-DBBAEDCA27E8}"/>
            </a:ext>
          </a:extLst>
        </xdr:cNvPr>
        <xdr:cNvSpPr txBox="1"/>
      </xdr:nvSpPr>
      <xdr:spPr>
        <a:xfrm>
          <a:off x="7477271" y="66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35355</xdr:rowOff>
    </xdr:from>
    <xdr:ext cx="534377" cy="259045"/>
    <xdr:sp macro="" textlink="">
      <xdr:nvSpPr>
        <xdr:cNvPr id="136" name="n_3mainValue【道路】&#10;一人当たり延長">
          <a:extLst>
            <a:ext uri="{FF2B5EF4-FFF2-40B4-BE49-F238E27FC236}">
              <a16:creationId xmlns:a16="http://schemas.microsoft.com/office/drawing/2014/main" id="{189C1F42-E892-43FC-941A-20367838564F}"/>
            </a:ext>
          </a:extLst>
        </xdr:cNvPr>
        <xdr:cNvSpPr txBox="1"/>
      </xdr:nvSpPr>
      <xdr:spPr>
        <a:xfrm>
          <a:off x="6702571" y="674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CE17A800-5863-4D4A-B344-DEE8BA33F03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4D61CDF2-7CFF-4932-9EA5-EB67C50421E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311199F5-0DE6-41E6-935D-4800E8A53BE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9532E474-B314-49E7-BF62-AB907A73CA4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86585184-0DE9-43FB-8D3A-A5036CC2E71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564CD82D-DDA6-4CD5-B5EE-8DB9C7AA6C8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C7CB3BE3-1969-4640-9F55-C2A6F9AC1CF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B7F57085-47EA-4F6A-8807-5D87CC773DC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E49995BF-1CC7-425B-A46E-07DABAF3147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75C5334D-B2A8-4A23-81D1-F8176CC6E7B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FFE59ED4-00BA-429A-83A0-BE37DC4DA0A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6F36A0C1-F83A-40D8-B979-06B099B4A47E}"/>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B361D84E-4325-48C4-B8A1-9EBFFD83AE1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67212B8-ED0D-4F19-AE32-128D67FCDC9C}"/>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81E12A83-BE1F-40BD-8682-9F82A6739EF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244E7445-2705-47CD-BC62-B17E8E5DAFF5}"/>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5A2FED8D-014B-437C-B5AF-7BF6DB5E587E}"/>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7346DC3E-30FD-4CBE-910B-886BAA0DC71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BE28C0B6-62EF-4348-9710-9768A017519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834D6F80-FC50-4BFE-950A-91E4CD9C812A}"/>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CC90527D-EB44-45B0-BB2B-5E26E3C687A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905A2D9B-6E97-4F9C-BB3C-3F1522EC408E}"/>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397CE498-A49B-4C72-BB64-B8FC820E338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D9F27EFA-9999-4784-857D-3409D6B78C00}"/>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57129C6D-56F5-4A33-8FA9-893A898C7D8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a:extLst>
            <a:ext uri="{FF2B5EF4-FFF2-40B4-BE49-F238E27FC236}">
              <a16:creationId xmlns:a16="http://schemas.microsoft.com/office/drawing/2014/main" id="{9D8C9D65-8EB2-4F47-8307-30266549BC23}"/>
            </a:ext>
          </a:extLst>
        </xdr:cNvPr>
        <xdr:cNvCxnSpPr/>
      </xdr:nvCxnSpPr>
      <xdr:spPr>
        <a:xfrm flipV="1">
          <a:off x="4086225" y="9413966"/>
          <a:ext cx="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AB10EA87-FBFC-4E67-AE0A-234DE57C054E}"/>
            </a:ext>
          </a:extLst>
        </xdr:cNvPr>
        <xdr:cNvSpPr txBox="1"/>
      </xdr:nvSpPr>
      <xdr:spPr>
        <a:xfrm>
          <a:off x="4124960" y="10740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a:extLst>
            <a:ext uri="{FF2B5EF4-FFF2-40B4-BE49-F238E27FC236}">
              <a16:creationId xmlns:a16="http://schemas.microsoft.com/office/drawing/2014/main" id="{3F42746B-AB58-42EE-8F07-A04C875362E8}"/>
            </a:ext>
          </a:extLst>
        </xdr:cNvPr>
        <xdr:cNvCxnSpPr/>
      </xdr:nvCxnSpPr>
      <xdr:spPr>
        <a:xfrm>
          <a:off x="4020820" y="10737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7BB63810-4BFC-4F0A-90C5-D9949A335B11}"/>
            </a:ext>
          </a:extLst>
        </xdr:cNvPr>
        <xdr:cNvSpPr txBox="1"/>
      </xdr:nvSpPr>
      <xdr:spPr>
        <a:xfrm>
          <a:off x="4124960" y="919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a:extLst>
            <a:ext uri="{FF2B5EF4-FFF2-40B4-BE49-F238E27FC236}">
              <a16:creationId xmlns:a16="http://schemas.microsoft.com/office/drawing/2014/main" id="{734DE602-CD6C-4665-B60C-8BBD6BDEB36C}"/>
            </a:ext>
          </a:extLst>
        </xdr:cNvPr>
        <xdr:cNvCxnSpPr/>
      </xdr:nvCxnSpPr>
      <xdr:spPr>
        <a:xfrm>
          <a:off x="4020820" y="9413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18D3C5D1-55D3-4118-8CCE-3A2E62CCDCDE}"/>
            </a:ext>
          </a:extLst>
        </xdr:cNvPr>
        <xdr:cNvSpPr txBox="1"/>
      </xdr:nvSpPr>
      <xdr:spPr>
        <a:xfrm>
          <a:off x="4124960" y="9823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a:extLst>
            <a:ext uri="{FF2B5EF4-FFF2-40B4-BE49-F238E27FC236}">
              <a16:creationId xmlns:a16="http://schemas.microsoft.com/office/drawing/2014/main" id="{5A5B7529-E462-43E8-AEEE-63C9E256EE16}"/>
            </a:ext>
          </a:extLst>
        </xdr:cNvPr>
        <xdr:cNvSpPr/>
      </xdr:nvSpPr>
      <xdr:spPr>
        <a:xfrm>
          <a:off x="4036060" y="9845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a:extLst>
            <a:ext uri="{FF2B5EF4-FFF2-40B4-BE49-F238E27FC236}">
              <a16:creationId xmlns:a16="http://schemas.microsoft.com/office/drawing/2014/main" id="{499DE1A0-E017-4434-9280-C2376F9AF136}"/>
            </a:ext>
          </a:extLst>
        </xdr:cNvPr>
        <xdr:cNvSpPr/>
      </xdr:nvSpPr>
      <xdr:spPr>
        <a:xfrm>
          <a:off x="3312160" y="98568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a:extLst>
            <a:ext uri="{FF2B5EF4-FFF2-40B4-BE49-F238E27FC236}">
              <a16:creationId xmlns:a16="http://schemas.microsoft.com/office/drawing/2014/main" id="{B5514E9C-888B-43A4-8125-4AB31C74DEED}"/>
            </a:ext>
          </a:extLst>
        </xdr:cNvPr>
        <xdr:cNvSpPr/>
      </xdr:nvSpPr>
      <xdr:spPr>
        <a:xfrm>
          <a:off x="251460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a:extLst>
            <a:ext uri="{FF2B5EF4-FFF2-40B4-BE49-F238E27FC236}">
              <a16:creationId xmlns:a16="http://schemas.microsoft.com/office/drawing/2014/main" id="{B95B48AF-8246-465D-9C50-A099EE04D709}"/>
            </a:ext>
          </a:extLst>
        </xdr:cNvPr>
        <xdr:cNvSpPr/>
      </xdr:nvSpPr>
      <xdr:spPr>
        <a:xfrm>
          <a:off x="173990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24ACE1E-A3BA-4F13-B398-D201D13D2E4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985A252-6497-423D-85E2-F4584C8DDCB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89C110C-519E-4DB0-A812-9389CFA36F7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CCBDB26-61FB-4494-B308-9BA0F1C0BC4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8888FF8-6BB2-41C0-A580-657898118E5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156573</xdr:rowOff>
    </xdr:from>
    <xdr:to>
      <xdr:col>24</xdr:col>
      <xdr:colOff>114300</xdr:colOff>
      <xdr:row>58</xdr:row>
      <xdr:rowOff>86723</xdr:rowOff>
    </xdr:to>
    <xdr:sp macro="" textlink="">
      <xdr:nvSpPr>
        <xdr:cNvPr id="177" name="楕円 176">
          <a:extLst>
            <a:ext uri="{FF2B5EF4-FFF2-40B4-BE49-F238E27FC236}">
              <a16:creationId xmlns:a16="http://schemas.microsoft.com/office/drawing/2014/main" id="{8029E1CC-45B0-4053-B49B-4E6CBE46A1B3}"/>
            </a:ext>
          </a:extLst>
        </xdr:cNvPr>
        <xdr:cNvSpPr/>
      </xdr:nvSpPr>
      <xdr:spPr>
        <a:xfrm>
          <a:off x="4036060" y="9712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8000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31B9C51F-A984-467F-ADCB-65694D2D7A90}"/>
            </a:ext>
          </a:extLst>
        </xdr:cNvPr>
        <xdr:cNvSpPr txBox="1"/>
      </xdr:nvSpPr>
      <xdr:spPr>
        <a:xfrm>
          <a:off x="4124960" y="956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3084</xdr:rowOff>
    </xdr:from>
    <xdr:to>
      <xdr:col>20</xdr:col>
      <xdr:colOff>38100</xdr:colOff>
      <xdr:row>58</xdr:row>
      <xdr:rowOff>104684</xdr:rowOff>
    </xdr:to>
    <xdr:sp macro="" textlink="">
      <xdr:nvSpPr>
        <xdr:cNvPr id="179" name="楕円 178">
          <a:extLst>
            <a:ext uri="{FF2B5EF4-FFF2-40B4-BE49-F238E27FC236}">
              <a16:creationId xmlns:a16="http://schemas.microsoft.com/office/drawing/2014/main" id="{80B3B308-302C-422E-B19E-1E9196FA310F}"/>
            </a:ext>
          </a:extLst>
        </xdr:cNvPr>
        <xdr:cNvSpPr/>
      </xdr:nvSpPr>
      <xdr:spPr>
        <a:xfrm>
          <a:off x="3312160" y="97262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35923</xdr:rowOff>
    </xdr:from>
    <xdr:to>
      <xdr:col>24</xdr:col>
      <xdr:colOff>63500</xdr:colOff>
      <xdr:row>58</xdr:row>
      <xdr:rowOff>53884</xdr:rowOff>
    </xdr:to>
    <xdr:cxnSp macro="">
      <xdr:nvCxnSpPr>
        <xdr:cNvPr id="180" name="直線コネクタ 179">
          <a:extLst>
            <a:ext uri="{FF2B5EF4-FFF2-40B4-BE49-F238E27FC236}">
              <a16:creationId xmlns:a16="http://schemas.microsoft.com/office/drawing/2014/main" id="{4DF6381E-6529-4ABB-BF42-693655BE62BF}"/>
            </a:ext>
          </a:extLst>
        </xdr:cNvPr>
        <xdr:cNvCxnSpPr/>
      </xdr:nvCxnSpPr>
      <xdr:spPr>
        <a:xfrm flipV="1">
          <a:off x="3355340" y="9759043"/>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22678</xdr:rowOff>
    </xdr:from>
    <xdr:to>
      <xdr:col>15</xdr:col>
      <xdr:colOff>101600</xdr:colOff>
      <xdr:row>58</xdr:row>
      <xdr:rowOff>124278</xdr:rowOff>
    </xdr:to>
    <xdr:sp macro="" textlink="">
      <xdr:nvSpPr>
        <xdr:cNvPr id="181" name="楕円 180">
          <a:extLst>
            <a:ext uri="{FF2B5EF4-FFF2-40B4-BE49-F238E27FC236}">
              <a16:creationId xmlns:a16="http://schemas.microsoft.com/office/drawing/2014/main" id="{F383DB14-D536-4DE0-814F-BBCF744731D7}"/>
            </a:ext>
          </a:extLst>
        </xdr:cNvPr>
        <xdr:cNvSpPr/>
      </xdr:nvSpPr>
      <xdr:spPr>
        <a:xfrm>
          <a:off x="2514600" y="97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53884</xdr:rowOff>
    </xdr:from>
    <xdr:to>
      <xdr:col>19</xdr:col>
      <xdr:colOff>177800</xdr:colOff>
      <xdr:row>58</xdr:row>
      <xdr:rowOff>73478</xdr:rowOff>
    </xdr:to>
    <xdr:cxnSp macro="">
      <xdr:nvCxnSpPr>
        <xdr:cNvPr id="182" name="直線コネクタ 181">
          <a:extLst>
            <a:ext uri="{FF2B5EF4-FFF2-40B4-BE49-F238E27FC236}">
              <a16:creationId xmlns:a16="http://schemas.microsoft.com/office/drawing/2014/main" id="{D3065FCB-E226-4A75-AA30-A0C041155D7B}"/>
            </a:ext>
          </a:extLst>
        </xdr:cNvPr>
        <xdr:cNvCxnSpPr/>
      </xdr:nvCxnSpPr>
      <xdr:spPr>
        <a:xfrm flipV="1">
          <a:off x="2565400" y="9777004"/>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42273</xdr:rowOff>
    </xdr:from>
    <xdr:to>
      <xdr:col>10</xdr:col>
      <xdr:colOff>165100</xdr:colOff>
      <xdr:row>58</xdr:row>
      <xdr:rowOff>143873</xdr:rowOff>
    </xdr:to>
    <xdr:sp macro="" textlink="">
      <xdr:nvSpPr>
        <xdr:cNvPr id="183" name="楕円 182">
          <a:extLst>
            <a:ext uri="{FF2B5EF4-FFF2-40B4-BE49-F238E27FC236}">
              <a16:creationId xmlns:a16="http://schemas.microsoft.com/office/drawing/2014/main" id="{99FB7128-D275-46CE-B17E-29999303213E}"/>
            </a:ext>
          </a:extLst>
        </xdr:cNvPr>
        <xdr:cNvSpPr/>
      </xdr:nvSpPr>
      <xdr:spPr>
        <a:xfrm>
          <a:off x="1739900" y="97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73478</xdr:rowOff>
    </xdr:from>
    <xdr:to>
      <xdr:col>15</xdr:col>
      <xdr:colOff>50800</xdr:colOff>
      <xdr:row>58</xdr:row>
      <xdr:rowOff>93073</xdr:rowOff>
    </xdr:to>
    <xdr:cxnSp macro="">
      <xdr:nvCxnSpPr>
        <xdr:cNvPr id="184" name="直線コネクタ 183">
          <a:extLst>
            <a:ext uri="{FF2B5EF4-FFF2-40B4-BE49-F238E27FC236}">
              <a16:creationId xmlns:a16="http://schemas.microsoft.com/office/drawing/2014/main" id="{C106812C-216F-4CC9-8874-9CDA1B0E3ED5}"/>
            </a:ext>
          </a:extLst>
        </xdr:cNvPr>
        <xdr:cNvCxnSpPr/>
      </xdr:nvCxnSpPr>
      <xdr:spPr>
        <a:xfrm flipV="1">
          <a:off x="1790700" y="9796598"/>
          <a:ext cx="7747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876A7DDD-B15A-41CE-A642-05DBB46267E7}"/>
            </a:ext>
          </a:extLst>
        </xdr:cNvPr>
        <xdr:cNvSpPr txBox="1"/>
      </xdr:nvSpPr>
      <xdr:spPr>
        <a:xfrm>
          <a:off x="3170564" y="994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8A0C4DBF-16E3-48F4-A3CA-C8FE20AE7036}"/>
            </a:ext>
          </a:extLst>
        </xdr:cNvPr>
        <xdr:cNvSpPr txBox="1"/>
      </xdr:nvSpPr>
      <xdr:spPr>
        <a:xfrm>
          <a:off x="2385704" y="994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39F9AD2C-C278-4D48-8A1B-C72527038BBE}"/>
            </a:ext>
          </a:extLst>
        </xdr:cNvPr>
        <xdr:cNvSpPr txBox="1"/>
      </xdr:nvSpPr>
      <xdr:spPr>
        <a:xfrm>
          <a:off x="1611004" y="994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121211</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EA1EC228-B71A-4055-86FC-59278AE24CFD}"/>
            </a:ext>
          </a:extLst>
        </xdr:cNvPr>
        <xdr:cNvSpPr txBox="1"/>
      </xdr:nvSpPr>
      <xdr:spPr>
        <a:xfrm>
          <a:off x="3170564" y="950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140805</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CEB9FACE-3884-4B9C-8DA3-C097612A317E}"/>
            </a:ext>
          </a:extLst>
        </xdr:cNvPr>
        <xdr:cNvSpPr txBox="1"/>
      </xdr:nvSpPr>
      <xdr:spPr>
        <a:xfrm>
          <a:off x="2385704" y="952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160400</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9D381B77-E6B2-4CFE-8D65-CE9962010825}"/>
            </a:ext>
          </a:extLst>
        </xdr:cNvPr>
        <xdr:cNvSpPr txBox="1"/>
      </xdr:nvSpPr>
      <xdr:spPr>
        <a:xfrm>
          <a:off x="161100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4ACD5B33-8153-4B4E-B4B5-D19F10152AD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8E8FA37B-62C3-4308-9CA0-514040D28EF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6D0110D5-6766-4CBE-A82D-B7711A7F1D0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58C14EC4-4EA4-42D7-A6CD-06931798AFE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4938E28-65AE-4398-B9B0-33D393CD33C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4F7A0B0F-1275-46AE-9AD1-EA02048DF47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C5364690-FFAE-4722-BDB5-3949A12341A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1093571F-88D7-452E-9BF0-92CDDB82536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6D4A0880-DC40-4111-8280-302EADC9716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7EC6D3B-FBAE-450C-83FC-6A259E6EFD3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2464A80-DE13-4685-8CD5-B70DB6F581D9}"/>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a:extLst>
            <a:ext uri="{FF2B5EF4-FFF2-40B4-BE49-F238E27FC236}">
              <a16:creationId xmlns:a16="http://schemas.microsoft.com/office/drawing/2014/main" id="{69EF20AC-734E-405A-A6A0-9B3AAD25E6DB}"/>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56C6FF04-48AB-4D40-B0B0-C1F5676F5807}"/>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a:extLst>
            <a:ext uri="{FF2B5EF4-FFF2-40B4-BE49-F238E27FC236}">
              <a16:creationId xmlns:a16="http://schemas.microsoft.com/office/drawing/2014/main" id="{0365A765-A490-4390-87CA-3A89316ADC1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B5240C7F-782B-4B8B-8D4C-331CA4D828C5}"/>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a:extLst>
            <a:ext uri="{FF2B5EF4-FFF2-40B4-BE49-F238E27FC236}">
              <a16:creationId xmlns:a16="http://schemas.microsoft.com/office/drawing/2014/main" id="{60391C48-A2A1-4746-A4A9-3D25EEF23A6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629703EF-A7CE-4BBC-B25B-0B26B1C15B31}"/>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a:extLst>
            <a:ext uri="{FF2B5EF4-FFF2-40B4-BE49-F238E27FC236}">
              <a16:creationId xmlns:a16="http://schemas.microsoft.com/office/drawing/2014/main" id="{84C86E53-B442-473B-B7A1-BA0C2CF2493D}"/>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768E5A28-F70A-42A2-9CE8-4EEF25D4AC4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a:extLst>
            <a:ext uri="{FF2B5EF4-FFF2-40B4-BE49-F238E27FC236}">
              <a16:creationId xmlns:a16="http://schemas.microsoft.com/office/drawing/2014/main" id="{36522635-6356-4C52-9F69-DE721E64CF35}"/>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A094290D-A06D-4095-B56B-177890AA4C06}"/>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a:extLst>
            <a:ext uri="{FF2B5EF4-FFF2-40B4-BE49-F238E27FC236}">
              <a16:creationId xmlns:a16="http://schemas.microsoft.com/office/drawing/2014/main" id="{311D3597-211C-4FD8-AD11-064A39F491EF}"/>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7AE72CEA-34FB-40F9-A61A-495AAA6B106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DEE012E7-E51A-497D-A10D-BF5A67CECD69}"/>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CF0A6968-180E-43A7-8C0E-7BEFE05D9B5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a:extLst>
            <a:ext uri="{FF2B5EF4-FFF2-40B4-BE49-F238E27FC236}">
              <a16:creationId xmlns:a16="http://schemas.microsoft.com/office/drawing/2014/main" id="{1C5C7D27-B094-4254-ADEF-3EA5B09CD6BD}"/>
            </a:ext>
          </a:extLst>
        </xdr:cNvPr>
        <xdr:cNvCxnSpPr/>
      </xdr:nvCxnSpPr>
      <xdr:spPr>
        <a:xfrm flipV="1">
          <a:off x="9219565" y="9309088"/>
          <a:ext cx="0" cy="153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a:extLst>
            <a:ext uri="{FF2B5EF4-FFF2-40B4-BE49-F238E27FC236}">
              <a16:creationId xmlns:a16="http://schemas.microsoft.com/office/drawing/2014/main" id="{83425E62-EE43-43F1-9437-8131FD8C516E}"/>
            </a:ext>
          </a:extLst>
        </xdr:cNvPr>
        <xdr:cNvSpPr txBox="1"/>
      </xdr:nvSpPr>
      <xdr:spPr>
        <a:xfrm>
          <a:off x="9258300" y="108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a:extLst>
            <a:ext uri="{FF2B5EF4-FFF2-40B4-BE49-F238E27FC236}">
              <a16:creationId xmlns:a16="http://schemas.microsoft.com/office/drawing/2014/main" id="{98ED598D-2149-46CB-BC19-BC0D0D7C793F}"/>
            </a:ext>
          </a:extLst>
        </xdr:cNvPr>
        <xdr:cNvCxnSpPr/>
      </xdr:nvCxnSpPr>
      <xdr:spPr>
        <a:xfrm>
          <a:off x="9154160" y="10847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D347A002-B848-4665-933D-5DCAE77EA894}"/>
            </a:ext>
          </a:extLst>
        </xdr:cNvPr>
        <xdr:cNvSpPr txBox="1"/>
      </xdr:nvSpPr>
      <xdr:spPr>
        <a:xfrm>
          <a:off x="9258300" y="9088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a:extLst>
            <a:ext uri="{FF2B5EF4-FFF2-40B4-BE49-F238E27FC236}">
              <a16:creationId xmlns:a16="http://schemas.microsoft.com/office/drawing/2014/main" id="{6D43F1F6-74B2-4A84-8F9D-1AA02D059FAA}"/>
            </a:ext>
          </a:extLst>
        </xdr:cNvPr>
        <xdr:cNvCxnSpPr/>
      </xdr:nvCxnSpPr>
      <xdr:spPr>
        <a:xfrm>
          <a:off x="9154160" y="9309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ED0BA214-0D0D-4058-BBCB-57CAD9626EAC}"/>
            </a:ext>
          </a:extLst>
        </xdr:cNvPr>
        <xdr:cNvSpPr txBox="1"/>
      </xdr:nvSpPr>
      <xdr:spPr>
        <a:xfrm>
          <a:off x="9258300" y="10483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a:extLst>
            <a:ext uri="{FF2B5EF4-FFF2-40B4-BE49-F238E27FC236}">
              <a16:creationId xmlns:a16="http://schemas.microsoft.com/office/drawing/2014/main" id="{F5E65F21-0AFF-47A6-98A2-EC83D43EEDA4}"/>
            </a:ext>
          </a:extLst>
        </xdr:cNvPr>
        <xdr:cNvSpPr/>
      </xdr:nvSpPr>
      <xdr:spPr>
        <a:xfrm>
          <a:off x="9192260" y="1050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a:extLst>
            <a:ext uri="{FF2B5EF4-FFF2-40B4-BE49-F238E27FC236}">
              <a16:creationId xmlns:a16="http://schemas.microsoft.com/office/drawing/2014/main" id="{2B14D36D-8539-49BF-80F2-E3B18CF42096}"/>
            </a:ext>
          </a:extLst>
        </xdr:cNvPr>
        <xdr:cNvSpPr/>
      </xdr:nvSpPr>
      <xdr:spPr>
        <a:xfrm>
          <a:off x="8445500" y="1051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a:extLst>
            <a:ext uri="{FF2B5EF4-FFF2-40B4-BE49-F238E27FC236}">
              <a16:creationId xmlns:a16="http://schemas.microsoft.com/office/drawing/2014/main" id="{8BFBCAC1-32AB-4167-A8E9-3AA6E0A8FF2D}"/>
            </a:ext>
          </a:extLst>
        </xdr:cNvPr>
        <xdr:cNvSpPr/>
      </xdr:nvSpPr>
      <xdr:spPr>
        <a:xfrm>
          <a:off x="7670800" y="104951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a:extLst>
            <a:ext uri="{FF2B5EF4-FFF2-40B4-BE49-F238E27FC236}">
              <a16:creationId xmlns:a16="http://schemas.microsoft.com/office/drawing/2014/main" id="{7BB3C11F-4166-4A34-98FC-824BA5009F02}"/>
            </a:ext>
          </a:extLst>
        </xdr:cNvPr>
        <xdr:cNvSpPr/>
      </xdr:nvSpPr>
      <xdr:spPr>
        <a:xfrm>
          <a:off x="6873240" y="1051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30633D5-A600-4356-BE3A-EAD6D63ABB5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8086600-5609-4937-BBAD-538AA504B05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396B73F-3D9E-43EE-B14A-290EDB807CE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FAE323A-214B-463E-AB0E-4093ECBAEC6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4C43158-E34A-470F-AC7F-3AEAB92EBDB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157151</xdr:rowOff>
    </xdr:from>
    <xdr:to>
      <xdr:col>55</xdr:col>
      <xdr:colOff>50800</xdr:colOff>
      <xdr:row>61</xdr:row>
      <xdr:rowOff>87301</xdr:rowOff>
    </xdr:to>
    <xdr:sp macro="" textlink="">
      <xdr:nvSpPr>
        <xdr:cNvPr id="231" name="楕円 230">
          <a:extLst>
            <a:ext uri="{FF2B5EF4-FFF2-40B4-BE49-F238E27FC236}">
              <a16:creationId xmlns:a16="http://schemas.microsoft.com/office/drawing/2014/main" id="{AE4AFFC2-0790-4A42-9820-40630EC477A4}"/>
            </a:ext>
          </a:extLst>
        </xdr:cNvPr>
        <xdr:cNvSpPr/>
      </xdr:nvSpPr>
      <xdr:spPr>
        <a:xfrm>
          <a:off x="9192260" y="102155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8578</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6874AB83-81EE-4F66-B87F-3BA3B79E2B80}"/>
            </a:ext>
          </a:extLst>
        </xdr:cNvPr>
        <xdr:cNvSpPr txBox="1"/>
      </xdr:nvSpPr>
      <xdr:spPr>
        <a:xfrm>
          <a:off x="9258300" y="1006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164366</xdr:rowOff>
    </xdr:from>
    <xdr:to>
      <xdr:col>50</xdr:col>
      <xdr:colOff>165100</xdr:colOff>
      <xdr:row>61</xdr:row>
      <xdr:rowOff>94516</xdr:rowOff>
    </xdr:to>
    <xdr:sp macro="" textlink="">
      <xdr:nvSpPr>
        <xdr:cNvPr id="233" name="楕円 232">
          <a:extLst>
            <a:ext uri="{FF2B5EF4-FFF2-40B4-BE49-F238E27FC236}">
              <a16:creationId xmlns:a16="http://schemas.microsoft.com/office/drawing/2014/main" id="{82D466CF-ED4D-4260-BAB6-C9BD8EAD84CC}"/>
            </a:ext>
          </a:extLst>
        </xdr:cNvPr>
        <xdr:cNvSpPr/>
      </xdr:nvSpPr>
      <xdr:spPr>
        <a:xfrm>
          <a:off x="8445500" y="10222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36501</xdr:rowOff>
    </xdr:from>
    <xdr:to>
      <xdr:col>55</xdr:col>
      <xdr:colOff>0</xdr:colOff>
      <xdr:row>61</xdr:row>
      <xdr:rowOff>43716</xdr:rowOff>
    </xdr:to>
    <xdr:cxnSp macro="">
      <xdr:nvCxnSpPr>
        <xdr:cNvPr id="234" name="直線コネクタ 233">
          <a:extLst>
            <a:ext uri="{FF2B5EF4-FFF2-40B4-BE49-F238E27FC236}">
              <a16:creationId xmlns:a16="http://schemas.microsoft.com/office/drawing/2014/main" id="{E1FD172D-5A42-4DA3-A234-C0A50472EBA2}"/>
            </a:ext>
          </a:extLst>
        </xdr:cNvPr>
        <xdr:cNvCxnSpPr/>
      </xdr:nvCxnSpPr>
      <xdr:spPr>
        <a:xfrm flipV="1">
          <a:off x="8496300" y="10262541"/>
          <a:ext cx="7239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475</xdr:rowOff>
    </xdr:from>
    <xdr:to>
      <xdr:col>46</xdr:col>
      <xdr:colOff>38100</xdr:colOff>
      <xdr:row>61</xdr:row>
      <xdr:rowOff>102075</xdr:rowOff>
    </xdr:to>
    <xdr:sp macro="" textlink="">
      <xdr:nvSpPr>
        <xdr:cNvPr id="235" name="楕円 234">
          <a:extLst>
            <a:ext uri="{FF2B5EF4-FFF2-40B4-BE49-F238E27FC236}">
              <a16:creationId xmlns:a16="http://schemas.microsoft.com/office/drawing/2014/main" id="{91C993B3-2FEC-4A21-8958-71ED0A29DA04}"/>
            </a:ext>
          </a:extLst>
        </xdr:cNvPr>
        <xdr:cNvSpPr/>
      </xdr:nvSpPr>
      <xdr:spPr>
        <a:xfrm>
          <a:off x="7670800" y="10226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43716</xdr:rowOff>
    </xdr:from>
    <xdr:to>
      <xdr:col>50</xdr:col>
      <xdr:colOff>114300</xdr:colOff>
      <xdr:row>61</xdr:row>
      <xdr:rowOff>51275</xdr:rowOff>
    </xdr:to>
    <xdr:cxnSp macro="">
      <xdr:nvCxnSpPr>
        <xdr:cNvPr id="236" name="直線コネクタ 235">
          <a:extLst>
            <a:ext uri="{FF2B5EF4-FFF2-40B4-BE49-F238E27FC236}">
              <a16:creationId xmlns:a16="http://schemas.microsoft.com/office/drawing/2014/main" id="{5F231484-59CD-40B6-8775-9E96DDD2B324}"/>
            </a:ext>
          </a:extLst>
        </xdr:cNvPr>
        <xdr:cNvCxnSpPr/>
      </xdr:nvCxnSpPr>
      <xdr:spPr>
        <a:xfrm flipV="1">
          <a:off x="7713980" y="10269756"/>
          <a:ext cx="78232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7123</xdr:rowOff>
    </xdr:from>
    <xdr:to>
      <xdr:col>41</xdr:col>
      <xdr:colOff>101600</xdr:colOff>
      <xdr:row>61</xdr:row>
      <xdr:rowOff>108723</xdr:rowOff>
    </xdr:to>
    <xdr:sp macro="" textlink="">
      <xdr:nvSpPr>
        <xdr:cNvPr id="237" name="楕円 236">
          <a:extLst>
            <a:ext uri="{FF2B5EF4-FFF2-40B4-BE49-F238E27FC236}">
              <a16:creationId xmlns:a16="http://schemas.microsoft.com/office/drawing/2014/main" id="{1E846998-27FF-461E-A720-A39DB93CE158}"/>
            </a:ext>
          </a:extLst>
        </xdr:cNvPr>
        <xdr:cNvSpPr/>
      </xdr:nvSpPr>
      <xdr:spPr>
        <a:xfrm>
          <a:off x="6873240" y="102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51275</xdr:rowOff>
    </xdr:from>
    <xdr:to>
      <xdr:col>45</xdr:col>
      <xdr:colOff>177800</xdr:colOff>
      <xdr:row>61</xdr:row>
      <xdr:rowOff>57923</xdr:rowOff>
    </xdr:to>
    <xdr:cxnSp macro="">
      <xdr:nvCxnSpPr>
        <xdr:cNvPr id="238" name="直線コネクタ 237">
          <a:extLst>
            <a:ext uri="{FF2B5EF4-FFF2-40B4-BE49-F238E27FC236}">
              <a16:creationId xmlns:a16="http://schemas.microsoft.com/office/drawing/2014/main" id="{BC82FC2F-3AC3-4C89-BD0F-6BE763D56279}"/>
            </a:ext>
          </a:extLst>
        </xdr:cNvPr>
        <xdr:cNvCxnSpPr/>
      </xdr:nvCxnSpPr>
      <xdr:spPr>
        <a:xfrm flipV="1">
          <a:off x="6924040" y="10277315"/>
          <a:ext cx="78994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FC0B6FF2-2EB9-4E93-9A8B-80F7985A55EB}"/>
            </a:ext>
          </a:extLst>
        </xdr:cNvPr>
        <xdr:cNvSpPr txBox="1"/>
      </xdr:nvSpPr>
      <xdr:spPr>
        <a:xfrm>
          <a:off x="8214575" y="1060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D6B99EEB-09A2-4B1B-A332-5046408C0987}"/>
            </a:ext>
          </a:extLst>
        </xdr:cNvPr>
        <xdr:cNvSpPr txBox="1"/>
      </xdr:nvSpPr>
      <xdr:spPr>
        <a:xfrm>
          <a:off x="7444955" y="105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47568</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4331314A-2603-40AF-821E-52ADD6C024E0}"/>
            </a:ext>
          </a:extLst>
        </xdr:cNvPr>
        <xdr:cNvSpPr txBox="1"/>
      </xdr:nvSpPr>
      <xdr:spPr>
        <a:xfrm>
          <a:off x="6670255" y="1060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111043</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37A80DE1-58FE-4179-B147-70E9ABFADDD6}"/>
            </a:ext>
          </a:extLst>
        </xdr:cNvPr>
        <xdr:cNvSpPr txBox="1"/>
      </xdr:nvSpPr>
      <xdr:spPr>
        <a:xfrm>
          <a:off x="8214575" y="1000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118602</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5B51B634-7F2C-4608-8488-E12DCE57D93D}"/>
            </a:ext>
          </a:extLst>
        </xdr:cNvPr>
        <xdr:cNvSpPr txBox="1"/>
      </xdr:nvSpPr>
      <xdr:spPr>
        <a:xfrm>
          <a:off x="7444955" y="1000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125250</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C5A390B9-2563-4E94-BA19-ACD382A534D9}"/>
            </a:ext>
          </a:extLst>
        </xdr:cNvPr>
        <xdr:cNvSpPr txBox="1"/>
      </xdr:nvSpPr>
      <xdr:spPr>
        <a:xfrm>
          <a:off x="6670255" y="1001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6F81F785-8C5A-4E28-8BE9-25362BC52D7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6FB22DD1-DCC8-4FA3-B317-96F8A12AB70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22240684-812F-426D-ADFE-CDE0307AC84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80DA5A98-A593-47B2-840C-74DB064B765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50BE0428-294B-4ABA-9D8E-2B616912E56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A096F2F7-9CDC-4009-89B3-75DCA9BF8509}"/>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F8A33AD8-C9C1-4909-B2F4-F91925BD030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B5E7C661-3CF6-4C32-94A0-A82E08D9DA1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95FB7D54-D1E7-4EFF-89BB-9915B7FDEFE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4510717-A88F-4249-ADEB-652385D66F2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C1660389-4696-481D-8DBC-02C050DBD72E}"/>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9B069792-49DE-48B6-9074-178ECFC6B61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47A01696-7C67-457F-A1E2-CD65531B31CB}"/>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C0F4EC98-7A79-49BC-9ADF-9A2C55B8A04B}"/>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658C59F6-659E-4623-9E69-E6EE2C79359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DE9D1D4D-646D-481D-9907-BB55BA460D6D}"/>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285BD4B7-5C45-447D-A538-0278567317B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DB644519-B63A-4587-822F-7DBAC269989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95DAE03D-2E29-409B-96C8-F168C244683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5070516F-3150-466F-BB4E-6B4471E403F2}"/>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FADC065B-41F0-427A-8D37-CD0744870D05}"/>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6414D531-68A3-4438-AB9A-B9EA026B195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3C699FE4-4615-46B0-8616-F5F08F2EC077}"/>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654C39AF-3754-4ACB-AB6D-8B87E2C3752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a:extLst>
            <a:ext uri="{FF2B5EF4-FFF2-40B4-BE49-F238E27FC236}">
              <a16:creationId xmlns:a16="http://schemas.microsoft.com/office/drawing/2014/main" id="{582EBF1F-1C1C-4B4D-9F15-336B0C15219A}"/>
            </a:ext>
          </a:extLst>
        </xdr:cNvPr>
        <xdr:cNvCxnSpPr/>
      </xdr:nvCxnSpPr>
      <xdr:spPr>
        <a:xfrm flipV="1">
          <a:off x="4086225" y="13098781"/>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824999C8-3D99-4FA7-8C0D-D49DA5E540A3}"/>
            </a:ext>
          </a:extLst>
        </xdr:cNvPr>
        <xdr:cNvSpPr txBox="1"/>
      </xdr:nvSpPr>
      <xdr:spPr>
        <a:xfrm>
          <a:off x="4124960" y="1456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a:extLst>
            <a:ext uri="{FF2B5EF4-FFF2-40B4-BE49-F238E27FC236}">
              <a16:creationId xmlns:a16="http://schemas.microsoft.com/office/drawing/2014/main" id="{5476D257-DFE2-4296-BE9C-F3718D236CD4}"/>
            </a:ext>
          </a:extLst>
        </xdr:cNvPr>
        <xdr:cNvCxnSpPr/>
      </xdr:nvCxnSpPr>
      <xdr:spPr>
        <a:xfrm>
          <a:off x="4020820" y="14563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71F8095E-7BB5-41F8-A3E7-95E769B6C6D9}"/>
            </a:ext>
          </a:extLst>
        </xdr:cNvPr>
        <xdr:cNvSpPr txBox="1"/>
      </xdr:nvSpPr>
      <xdr:spPr>
        <a:xfrm>
          <a:off x="4124960" y="12881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a:extLst>
            <a:ext uri="{FF2B5EF4-FFF2-40B4-BE49-F238E27FC236}">
              <a16:creationId xmlns:a16="http://schemas.microsoft.com/office/drawing/2014/main" id="{CC2FFEF6-94CB-4DDB-A79A-232E74D9BE2A}"/>
            </a:ext>
          </a:extLst>
        </xdr:cNvPr>
        <xdr:cNvCxnSpPr/>
      </xdr:nvCxnSpPr>
      <xdr:spPr>
        <a:xfrm>
          <a:off x="4020820" y="13098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87CBCB16-B27F-496A-ACB4-6C35C17BE487}"/>
            </a:ext>
          </a:extLst>
        </xdr:cNvPr>
        <xdr:cNvSpPr txBox="1"/>
      </xdr:nvSpPr>
      <xdr:spPr>
        <a:xfrm>
          <a:off x="4124960" y="13527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a:extLst>
            <a:ext uri="{FF2B5EF4-FFF2-40B4-BE49-F238E27FC236}">
              <a16:creationId xmlns:a16="http://schemas.microsoft.com/office/drawing/2014/main" id="{51C7C75E-2D63-4864-AC1E-8129B28F4B16}"/>
            </a:ext>
          </a:extLst>
        </xdr:cNvPr>
        <xdr:cNvSpPr/>
      </xdr:nvSpPr>
      <xdr:spPr>
        <a:xfrm>
          <a:off x="4036060" y="1354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a:extLst>
            <a:ext uri="{FF2B5EF4-FFF2-40B4-BE49-F238E27FC236}">
              <a16:creationId xmlns:a16="http://schemas.microsoft.com/office/drawing/2014/main" id="{528D1415-C775-4B14-9AF5-2137F8CD98DD}"/>
            </a:ext>
          </a:extLst>
        </xdr:cNvPr>
        <xdr:cNvSpPr/>
      </xdr:nvSpPr>
      <xdr:spPr>
        <a:xfrm>
          <a:off x="331216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a:extLst>
            <a:ext uri="{FF2B5EF4-FFF2-40B4-BE49-F238E27FC236}">
              <a16:creationId xmlns:a16="http://schemas.microsoft.com/office/drawing/2014/main" id="{AD3A9076-0F0B-461F-8061-C91B0356C28B}"/>
            </a:ext>
          </a:extLst>
        </xdr:cNvPr>
        <xdr:cNvSpPr/>
      </xdr:nvSpPr>
      <xdr:spPr>
        <a:xfrm>
          <a:off x="251460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a:extLst>
            <a:ext uri="{FF2B5EF4-FFF2-40B4-BE49-F238E27FC236}">
              <a16:creationId xmlns:a16="http://schemas.microsoft.com/office/drawing/2014/main" id="{1E34A23D-E3D8-4ADA-BF78-EB071220460A}"/>
            </a:ext>
          </a:extLst>
        </xdr:cNvPr>
        <xdr:cNvSpPr/>
      </xdr:nvSpPr>
      <xdr:spPr>
        <a:xfrm>
          <a:off x="17399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DE2D34B-F803-4180-A666-F5AA88C505C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C58CF690-E78C-421B-A7E4-CD13B5570D6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10067D7A-11BE-4FA6-A39B-ED4079FB907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EFAB4A90-7C65-4813-81F5-1B6FD130898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D72668B-2C29-42D1-A561-FD19C24B8B9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84" name="楕円 283">
          <a:extLst>
            <a:ext uri="{FF2B5EF4-FFF2-40B4-BE49-F238E27FC236}">
              <a16:creationId xmlns:a16="http://schemas.microsoft.com/office/drawing/2014/main" id="{5016D8BF-7B70-495D-BCB3-A76DF4917645}"/>
            </a:ext>
          </a:extLst>
        </xdr:cNvPr>
        <xdr:cNvSpPr/>
      </xdr:nvSpPr>
      <xdr:spPr>
        <a:xfrm>
          <a:off x="403606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53C813C4-1632-4224-8E97-1E3040132114}"/>
            </a:ext>
          </a:extLst>
        </xdr:cNvPr>
        <xdr:cNvSpPr txBox="1"/>
      </xdr:nvSpPr>
      <xdr:spPr>
        <a:xfrm>
          <a:off x="4124960"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86" name="楕円 285">
          <a:extLst>
            <a:ext uri="{FF2B5EF4-FFF2-40B4-BE49-F238E27FC236}">
              <a16:creationId xmlns:a16="http://schemas.microsoft.com/office/drawing/2014/main" id="{54351D20-64C5-4A22-9B4A-7470206F2CCF}"/>
            </a:ext>
          </a:extLst>
        </xdr:cNvPr>
        <xdr:cNvSpPr/>
      </xdr:nvSpPr>
      <xdr:spPr>
        <a:xfrm>
          <a:off x="3312160" y="13552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20955</xdr:rowOff>
    </xdr:to>
    <xdr:cxnSp macro="">
      <xdr:nvCxnSpPr>
        <xdr:cNvPr id="287" name="直線コネクタ 286">
          <a:extLst>
            <a:ext uri="{FF2B5EF4-FFF2-40B4-BE49-F238E27FC236}">
              <a16:creationId xmlns:a16="http://schemas.microsoft.com/office/drawing/2014/main" id="{3BFCF3EF-82B3-41F3-AF27-823EF9F5D9CE}"/>
            </a:ext>
          </a:extLst>
        </xdr:cNvPr>
        <xdr:cNvCxnSpPr/>
      </xdr:nvCxnSpPr>
      <xdr:spPr>
        <a:xfrm flipV="1">
          <a:off x="3355340" y="1356360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88" name="楕円 287">
          <a:extLst>
            <a:ext uri="{FF2B5EF4-FFF2-40B4-BE49-F238E27FC236}">
              <a16:creationId xmlns:a16="http://schemas.microsoft.com/office/drawing/2014/main" id="{FD759A05-D6E6-4374-83A9-771245F3CBEB}"/>
            </a:ext>
          </a:extLst>
        </xdr:cNvPr>
        <xdr:cNvSpPr/>
      </xdr:nvSpPr>
      <xdr:spPr>
        <a:xfrm>
          <a:off x="2514600" y="135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60961</xdr:rowOff>
    </xdr:to>
    <xdr:cxnSp macro="">
      <xdr:nvCxnSpPr>
        <xdr:cNvPr id="289" name="直線コネクタ 288">
          <a:extLst>
            <a:ext uri="{FF2B5EF4-FFF2-40B4-BE49-F238E27FC236}">
              <a16:creationId xmlns:a16="http://schemas.microsoft.com/office/drawing/2014/main" id="{E38B10B5-4999-49A1-8194-CC1AC4E6A421}"/>
            </a:ext>
          </a:extLst>
        </xdr:cNvPr>
        <xdr:cNvCxnSpPr/>
      </xdr:nvCxnSpPr>
      <xdr:spPr>
        <a:xfrm flipV="1">
          <a:off x="2565400" y="13599795"/>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290" name="楕円 289">
          <a:extLst>
            <a:ext uri="{FF2B5EF4-FFF2-40B4-BE49-F238E27FC236}">
              <a16:creationId xmlns:a16="http://schemas.microsoft.com/office/drawing/2014/main" id="{1F9EE1AC-6409-45A0-8491-5B43788D35B6}"/>
            </a:ext>
          </a:extLst>
        </xdr:cNvPr>
        <xdr:cNvSpPr/>
      </xdr:nvSpPr>
      <xdr:spPr>
        <a:xfrm>
          <a:off x="1739900" y="136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80011</xdr:rowOff>
    </xdr:to>
    <xdr:cxnSp macro="">
      <xdr:nvCxnSpPr>
        <xdr:cNvPr id="291" name="直線コネクタ 290">
          <a:extLst>
            <a:ext uri="{FF2B5EF4-FFF2-40B4-BE49-F238E27FC236}">
              <a16:creationId xmlns:a16="http://schemas.microsoft.com/office/drawing/2014/main" id="{910E26A5-739C-4145-B7B4-B810A9291520}"/>
            </a:ext>
          </a:extLst>
        </xdr:cNvPr>
        <xdr:cNvCxnSpPr/>
      </xdr:nvCxnSpPr>
      <xdr:spPr>
        <a:xfrm flipV="1">
          <a:off x="1790700" y="13639801"/>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a:extLst>
            <a:ext uri="{FF2B5EF4-FFF2-40B4-BE49-F238E27FC236}">
              <a16:creationId xmlns:a16="http://schemas.microsoft.com/office/drawing/2014/main" id="{AD43CE2E-ED7A-44B1-8E54-EA615B72027C}"/>
            </a:ext>
          </a:extLst>
        </xdr:cNvPr>
        <xdr:cNvSpPr txBox="1"/>
      </xdr:nvSpPr>
      <xdr:spPr>
        <a:xfrm>
          <a:off x="317056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a:extLst>
            <a:ext uri="{FF2B5EF4-FFF2-40B4-BE49-F238E27FC236}">
              <a16:creationId xmlns:a16="http://schemas.microsoft.com/office/drawing/2014/main" id="{F6EB620E-7045-4C3F-9C36-5277FFFC796F}"/>
            </a:ext>
          </a:extLst>
        </xdr:cNvPr>
        <xdr:cNvSpPr txBox="1"/>
      </xdr:nvSpPr>
      <xdr:spPr>
        <a:xfrm>
          <a:off x="2385704" y="1370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a:extLst>
            <a:ext uri="{FF2B5EF4-FFF2-40B4-BE49-F238E27FC236}">
              <a16:creationId xmlns:a16="http://schemas.microsoft.com/office/drawing/2014/main" id="{3B01C437-0F4A-485B-8B2C-9739806577FA}"/>
            </a:ext>
          </a:extLst>
        </xdr:cNvPr>
        <xdr:cNvSpPr txBox="1"/>
      </xdr:nvSpPr>
      <xdr:spPr>
        <a:xfrm>
          <a:off x="161100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295" name="n_1mainValue【公営住宅】&#10;有形固定資産減価償却率">
          <a:extLst>
            <a:ext uri="{FF2B5EF4-FFF2-40B4-BE49-F238E27FC236}">
              <a16:creationId xmlns:a16="http://schemas.microsoft.com/office/drawing/2014/main" id="{19CDAABF-00DF-4E1F-BD38-AB099C936EB7}"/>
            </a:ext>
          </a:extLst>
        </xdr:cNvPr>
        <xdr:cNvSpPr txBox="1"/>
      </xdr:nvSpPr>
      <xdr:spPr>
        <a:xfrm>
          <a:off x="3170564" y="1333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96" name="n_2mainValue【公営住宅】&#10;有形固定資産減価償却率">
          <a:extLst>
            <a:ext uri="{FF2B5EF4-FFF2-40B4-BE49-F238E27FC236}">
              <a16:creationId xmlns:a16="http://schemas.microsoft.com/office/drawing/2014/main" id="{D2630C56-9737-4BD2-A568-3121423D6498}"/>
            </a:ext>
          </a:extLst>
        </xdr:cNvPr>
        <xdr:cNvSpPr txBox="1"/>
      </xdr:nvSpPr>
      <xdr:spPr>
        <a:xfrm>
          <a:off x="238570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297" name="n_3mainValue【公営住宅】&#10;有形固定資産減価償却率">
          <a:extLst>
            <a:ext uri="{FF2B5EF4-FFF2-40B4-BE49-F238E27FC236}">
              <a16:creationId xmlns:a16="http://schemas.microsoft.com/office/drawing/2014/main" id="{64659D5C-22CA-4B83-BC5B-4F77FAF9DFC5}"/>
            </a:ext>
          </a:extLst>
        </xdr:cNvPr>
        <xdr:cNvSpPr txBox="1"/>
      </xdr:nvSpPr>
      <xdr:spPr>
        <a:xfrm>
          <a:off x="161100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892A4DF7-E597-4278-9BBA-A590CA2E739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5A458FBF-5A2B-4A8A-A132-917E8AC8C98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DECE45D5-FE6A-41A1-B6D2-70F362783D5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312A9172-59B8-495C-B818-BC9F5166127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E571CF7D-9BB1-4A02-8705-0B450E5B3F4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215389C9-AB80-4B02-A7A9-6A6B75F2FFE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D1257C61-470B-4F69-948E-15606B8816E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CF91BC5C-4BDE-4A6C-8E1B-06F34C01955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D3DF3B14-0418-46CB-ACAE-4FBA9070D15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279FEECD-97A5-4F3A-8362-79A430F0899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05E31B88-38AD-49B7-8CD2-EDD64465156F}"/>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2382C299-0B5E-4E2D-A06A-8E52E762FD6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4E338CC3-6E34-4FC1-8DB6-7B4BFAFD0A3F}"/>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09764680-BB04-4BC0-B6E5-0BB8A9F216EB}"/>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273EF1B9-1F9B-4501-A453-A6B8C6F5A565}"/>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AB45B6BA-2888-441B-AF1B-41069D9CB37E}"/>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332FAAE2-6CEA-4DC7-8FBA-76C71AA7B2F7}"/>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904E72C7-202D-4AA6-B23C-5482983CB04A}"/>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B45EAC71-EF67-4D3F-8B7E-ADF69E8434A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E8F765FD-B961-43AB-B69E-BEE8969FF47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6FC8C679-1258-42F0-BB7A-13C35538BDD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a:extLst>
            <a:ext uri="{FF2B5EF4-FFF2-40B4-BE49-F238E27FC236}">
              <a16:creationId xmlns:a16="http://schemas.microsoft.com/office/drawing/2014/main" id="{0D0A4C07-5056-464F-80DE-A5709352C817}"/>
            </a:ext>
          </a:extLst>
        </xdr:cNvPr>
        <xdr:cNvCxnSpPr/>
      </xdr:nvCxnSpPr>
      <xdr:spPr>
        <a:xfrm flipV="1">
          <a:off x="9219565" y="13116762"/>
          <a:ext cx="0" cy="13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a:extLst>
            <a:ext uri="{FF2B5EF4-FFF2-40B4-BE49-F238E27FC236}">
              <a16:creationId xmlns:a16="http://schemas.microsoft.com/office/drawing/2014/main" id="{7CBE7FC5-CBBA-4BBF-939F-D9341F7C5927}"/>
            </a:ext>
          </a:extLst>
        </xdr:cNvPr>
        <xdr:cNvSpPr txBox="1"/>
      </xdr:nvSpPr>
      <xdr:spPr>
        <a:xfrm>
          <a:off x="9258300" y="14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a:extLst>
            <a:ext uri="{FF2B5EF4-FFF2-40B4-BE49-F238E27FC236}">
              <a16:creationId xmlns:a16="http://schemas.microsoft.com/office/drawing/2014/main" id="{E8906B55-A954-4E35-8294-44E228D20C46}"/>
            </a:ext>
          </a:extLst>
        </xdr:cNvPr>
        <xdr:cNvCxnSpPr/>
      </xdr:nvCxnSpPr>
      <xdr:spPr>
        <a:xfrm>
          <a:off x="9154160" y="14416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a:extLst>
            <a:ext uri="{FF2B5EF4-FFF2-40B4-BE49-F238E27FC236}">
              <a16:creationId xmlns:a16="http://schemas.microsoft.com/office/drawing/2014/main" id="{E9F6769F-B034-4C12-88FC-005DC5326D52}"/>
            </a:ext>
          </a:extLst>
        </xdr:cNvPr>
        <xdr:cNvSpPr txBox="1"/>
      </xdr:nvSpPr>
      <xdr:spPr>
        <a:xfrm>
          <a:off x="9258300" y="128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a:extLst>
            <a:ext uri="{FF2B5EF4-FFF2-40B4-BE49-F238E27FC236}">
              <a16:creationId xmlns:a16="http://schemas.microsoft.com/office/drawing/2014/main" id="{CB6357A0-C015-42EC-8C1F-9CBA083B925D}"/>
            </a:ext>
          </a:extLst>
        </xdr:cNvPr>
        <xdr:cNvCxnSpPr/>
      </xdr:nvCxnSpPr>
      <xdr:spPr>
        <a:xfrm>
          <a:off x="9154160" y="13116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a:extLst>
            <a:ext uri="{FF2B5EF4-FFF2-40B4-BE49-F238E27FC236}">
              <a16:creationId xmlns:a16="http://schemas.microsoft.com/office/drawing/2014/main" id="{050D9F17-A208-4747-913B-560C67E8B79C}"/>
            </a:ext>
          </a:extLst>
        </xdr:cNvPr>
        <xdr:cNvSpPr txBox="1"/>
      </xdr:nvSpPr>
      <xdr:spPr>
        <a:xfrm>
          <a:off x="9258300" y="13999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a:extLst>
            <a:ext uri="{FF2B5EF4-FFF2-40B4-BE49-F238E27FC236}">
              <a16:creationId xmlns:a16="http://schemas.microsoft.com/office/drawing/2014/main" id="{9A611E28-E3B6-4F17-A84E-29F62C01BC3C}"/>
            </a:ext>
          </a:extLst>
        </xdr:cNvPr>
        <xdr:cNvSpPr/>
      </xdr:nvSpPr>
      <xdr:spPr>
        <a:xfrm>
          <a:off x="9192260" y="140207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a:extLst>
            <a:ext uri="{FF2B5EF4-FFF2-40B4-BE49-F238E27FC236}">
              <a16:creationId xmlns:a16="http://schemas.microsoft.com/office/drawing/2014/main" id="{5F310CFA-2607-43DC-8BF9-C851BA039E8F}"/>
            </a:ext>
          </a:extLst>
        </xdr:cNvPr>
        <xdr:cNvSpPr/>
      </xdr:nvSpPr>
      <xdr:spPr>
        <a:xfrm>
          <a:off x="8445500" y="1402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a:extLst>
            <a:ext uri="{FF2B5EF4-FFF2-40B4-BE49-F238E27FC236}">
              <a16:creationId xmlns:a16="http://schemas.microsoft.com/office/drawing/2014/main" id="{C8B53D7F-82D0-4EA3-A671-821D5CB929B2}"/>
            </a:ext>
          </a:extLst>
        </xdr:cNvPr>
        <xdr:cNvSpPr/>
      </xdr:nvSpPr>
      <xdr:spPr>
        <a:xfrm>
          <a:off x="7670800" y="14002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a:extLst>
            <a:ext uri="{FF2B5EF4-FFF2-40B4-BE49-F238E27FC236}">
              <a16:creationId xmlns:a16="http://schemas.microsoft.com/office/drawing/2014/main" id="{A4E80F93-D072-40CD-8AF8-CAC2F321F7A2}"/>
            </a:ext>
          </a:extLst>
        </xdr:cNvPr>
        <xdr:cNvSpPr/>
      </xdr:nvSpPr>
      <xdr:spPr>
        <a:xfrm>
          <a:off x="6873240" y="1396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EE6CB1EC-112B-4283-A758-CF06D523102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7299FA2-B44D-4C16-AE63-32EEA35C5F2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6A1B92A8-639E-4F22-89BC-385ECC20A84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0FCF417-B138-468C-AB21-39AB84D741C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20AF5001-1499-48B2-AA75-DDDAE63C297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171095</xdr:rowOff>
    </xdr:from>
    <xdr:to>
      <xdr:col>55</xdr:col>
      <xdr:colOff>50800</xdr:colOff>
      <xdr:row>80</xdr:row>
      <xdr:rowOff>101245</xdr:rowOff>
    </xdr:to>
    <xdr:sp macro="" textlink="">
      <xdr:nvSpPr>
        <xdr:cNvPr id="334" name="楕円 333">
          <a:extLst>
            <a:ext uri="{FF2B5EF4-FFF2-40B4-BE49-F238E27FC236}">
              <a16:creationId xmlns:a16="http://schemas.microsoft.com/office/drawing/2014/main" id="{20092CB1-5F99-4B3C-AE6E-394A65C35EA8}"/>
            </a:ext>
          </a:extLst>
        </xdr:cNvPr>
        <xdr:cNvSpPr/>
      </xdr:nvSpPr>
      <xdr:spPr>
        <a:xfrm>
          <a:off x="9192260" y="13414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22522</xdr:rowOff>
    </xdr:from>
    <xdr:ext cx="469744" cy="259045"/>
    <xdr:sp macro="" textlink="">
      <xdr:nvSpPr>
        <xdr:cNvPr id="335" name="【公営住宅】&#10;一人当たり面積該当値テキスト">
          <a:extLst>
            <a:ext uri="{FF2B5EF4-FFF2-40B4-BE49-F238E27FC236}">
              <a16:creationId xmlns:a16="http://schemas.microsoft.com/office/drawing/2014/main" id="{0399BC24-2D60-477C-A520-5A83231BD7E8}"/>
            </a:ext>
          </a:extLst>
        </xdr:cNvPr>
        <xdr:cNvSpPr txBox="1"/>
      </xdr:nvSpPr>
      <xdr:spPr>
        <a:xfrm>
          <a:off x="9258300" y="1326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11988</xdr:rowOff>
    </xdr:from>
    <xdr:to>
      <xdr:col>50</xdr:col>
      <xdr:colOff>165100</xdr:colOff>
      <xdr:row>80</xdr:row>
      <xdr:rowOff>113588</xdr:rowOff>
    </xdr:to>
    <xdr:sp macro="" textlink="">
      <xdr:nvSpPr>
        <xdr:cNvPr id="336" name="楕円 335">
          <a:extLst>
            <a:ext uri="{FF2B5EF4-FFF2-40B4-BE49-F238E27FC236}">
              <a16:creationId xmlns:a16="http://schemas.microsoft.com/office/drawing/2014/main" id="{783F7602-D87D-47FE-827F-C2D124C0F630}"/>
            </a:ext>
          </a:extLst>
        </xdr:cNvPr>
        <xdr:cNvSpPr/>
      </xdr:nvSpPr>
      <xdr:spPr>
        <a:xfrm>
          <a:off x="8445500" y="134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50445</xdr:rowOff>
    </xdr:from>
    <xdr:to>
      <xdr:col>55</xdr:col>
      <xdr:colOff>0</xdr:colOff>
      <xdr:row>80</xdr:row>
      <xdr:rowOff>62788</xdr:rowOff>
    </xdr:to>
    <xdr:cxnSp macro="">
      <xdr:nvCxnSpPr>
        <xdr:cNvPr id="337" name="直線コネクタ 336">
          <a:extLst>
            <a:ext uri="{FF2B5EF4-FFF2-40B4-BE49-F238E27FC236}">
              <a16:creationId xmlns:a16="http://schemas.microsoft.com/office/drawing/2014/main" id="{06260F5A-62AB-4604-9B73-231ECF823682}"/>
            </a:ext>
          </a:extLst>
        </xdr:cNvPr>
        <xdr:cNvCxnSpPr/>
      </xdr:nvCxnSpPr>
      <xdr:spPr>
        <a:xfrm flipV="1">
          <a:off x="8496300" y="13461645"/>
          <a:ext cx="7239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22504</xdr:rowOff>
    </xdr:from>
    <xdr:to>
      <xdr:col>46</xdr:col>
      <xdr:colOff>38100</xdr:colOff>
      <xdr:row>80</xdr:row>
      <xdr:rowOff>124104</xdr:rowOff>
    </xdr:to>
    <xdr:sp macro="" textlink="">
      <xdr:nvSpPr>
        <xdr:cNvPr id="338" name="楕円 337">
          <a:extLst>
            <a:ext uri="{FF2B5EF4-FFF2-40B4-BE49-F238E27FC236}">
              <a16:creationId xmlns:a16="http://schemas.microsoft.com/office/drawing/2014/main" id="{2A1F5A17-06DD-47C9-B093-C03E18F638C8}"/>
            </a:ext>
          </a:extLst>
        </xdr:cNvPr>
        <xdr:cNvSpPr/>
      </xdr:nvSpPr>
      <xdr:spPr>
        <a:xfrm>
          <a:off x="7670800" y="134337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62788</xdr:rowOff>
    </xdr:from>
    <xdr:to>
      <xdr:col>50</xdr:col>
      <xdr:colOff>114300</xdr:colOff>
      <xdr:row>80</xdr:row>
      <xdr:rowOff>73304</xdr:rowOff>
    </xdr:to>
    <xdr:cxnSp macro="">
      <xdr:nvCxnSpPr>
        <xdr:cNvPr id="339" name="直線コネクタ 338">
          <a:extLst>
            <a:ext uri="{FF2B5EF4-FFF2-40B4-BE49-F238E27FC236}">
              <a16:creationId xmlns:a16="http://schemas.microsoft.com/office/drawing/2014/main" id="{BB868DF1-BCE3-4BD9-B3D9-6CF61549DFF7}"/>
            </a:ext>
          </a:extLst>
        </xdr:cNvPr>
        <xdr:cNvCxnSpPr/>
      </xdr:nvCxnSpPr>
      <xdr:spPr>
        <a:xfrm flipV="1">
          <a:off x="7713980" y="13473988"/>
          <a:ext cx="78232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33477</xdr:rowOff>
    </xdr:from>
    <xdr:to>
      <xdr:col>41</xdr:col>
      <xdr:colOff>101600</xdr:colOff>
      <xdr:row>80</xdr:row>
      <xdr:rowOff>135077</xdr:rowOff>
    </xdr:to>
    <xdr:sp macro="" textlink="">
      <xdr:nvSpPr>
        <xdr:cNvPr id="340" name="楕円 339">
          <a:extLst>
            <a:ext uri="{FF2B5EF4-FFF2-40B4-BE49-F238E27FC236}">
              <a16:creationId xmlns:a16="http://schemas.microsoft.com/office/drawing/2014/main" id="{9D98FB59-F399-4205-A6DF-1B682F6EB4BC}"/>
            </a:ext>
          </a:extLst>
        </xdr:cNvPr>
        <xdr:cNvSpPr/>
      </xdr:nvSpPr>
      <xdr:spPr>
        <a:xfrm>
          <a:off x="6873240" y="134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73304</xdr:rowOff>
    </xdr:from>
    <xdr:to>
      <xdr:col>45</xdr:col>
      <xdr:colOff>177800</xdr:colOff>
      <xdr:row>80</xdr:row>
      <xdr:rowOff>84277</xdr:rowOff>
    </xdr:to>
    <xdr:cxnSp macro="">
      <xdr:nvCxnSpPr>
        <xdr:cNvPr id="341" name="直線コネクタ 340">
          <a:extLst>
            <a:ext uri="{FF2B5EF4-FFF2-40B4-BE49-F238E27FC236}">
              <a16:creationId xmlns:a16="http://schemas.microsoft.com/office/drawing/2014/main" id="{F0DD6A29-6386-45BE-8F0F-E65500B2288B}"/>
            </a:ext>
          </a:extLst>
        </xdr:cNvPr>
        <xdr:cNvCxnSpPr/>
      </xdr:nvCxnSpPr>
      <xdr:spPr>
        <a:xfrm flipV="1">
          <a:off x="6924040" y="13484504"/>
          <a:ext cx="78994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a:extLst>
            <a:ext uri="{FF2B5EF4-FFF2-40B4-BE49-F238E27FC236}">
              <a16:creationId xmlns:a16="http://schemas.microsoft.com/office/drawing/2014/main" id="{5A692A05-522A-4019-88B4-289881B27659}"/>
            </a:ext>
          </a:extLst>
        </xdr:cNvPr>
        <xdr:cNvSpPr txBox="1"/>
      </xdr:nvSpPr>
      <xdr:spPr>
        <a:xfrm>
          <a:off x="8271587" y="141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a:extLst>
            <a:ext uri="{FF2B5EF4-FFF2-40B4-BE49-F238E27FC236}">
              <a16:creationId xmlns:a16="http://schemas.microsoft.com/office/drawing/2014/main" id="{68025DCE-2BAE-43C2-8E37-9DFD3E18319D}"/>
            </a:ext>
          </a:extLst>
        </xdr:cNvPr>
        <xdr:cNvSpPr txBox="1"/>
      </xdr:nvSpPr>
      <xdr:spPr>
        <a:xfrm>
          <a:off x="7509587" y="140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145406</xdr:rowOff>
    </xdr:from>
    <xdr:ext cx="469744" cy="259045"/>
    <xdr:sp macro="" textlink="">
      <xdr:nvSpPr>
        <xdr:cNvPr id="344" name="n_3aveValue【公営住宅】&#10;一人当たり面積">
          <a:extLst>
            <a:ext uri="{FF2B5EF4-FFF2-40B4-BE49-F238E27FC236}">
              <a16:creationId xmlns:a16="http://schemas.microsoft.com/office/drawing/2014/main" id="{C6D45769-828D-438A-B647-E56B0EE3E672}"/>
            </a:ext>
          </a:extLst>
        </xdr:cNvPr>
        <xdr:cNvSpPr txBox="1"/>
      </xdr:nvSpPr>
      <xdr:spPr>
        <a:xfrm>
          <a:off x="6712027" y="140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130115</xdr:rowOff>
    </xdr:from>
    <xdr:ext cx="469744" cy="259045"/>
    <xdr:sp macro="" textlink="">
      <xdr:nvSpPr>
        <xdr:cNvPr id="345" name="n_1mainValue【公営住宅】&#10;一人当たり面積">
          <a:extLst>
            <a:ext uri="{FF2B5EF4-FFF2-40B4-BE49-F238E27FC236}">
              <a16:creationId xmlns:a16="http://schemas.microsoft.com/office/drawing/2014/main" id="{F64F3C2E-EF75-412A-82A5-A5F88A92146B}"/>
            </a:ext>
          </a:extLst>
        </xdr:cNvPr>
        <xdr:cNvSpPr txBox="1"/>
      </xdr:nvSpPr>
      <xdr:spPr>
        <a:xfrm>
          <a:off x="8271587" y="132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140631</xdr:rowOff>
    </xdr:from>
    <xdr:ext cx="469744" cy="259045"/>
    <xdr:sp macro="" textlink="">
      <xdr:nvSpPr>
        <xdr:cNvPr id="346" name="n_2mainValue【公営住宅】&#10;一人当たり面積">
          <a:extLst>
            <a:ext uri="{FF2B5EF4-FFF2-40B4-BE49-F238E27FC236}">
              <a16:creationId xmlns:a16="http://schemas.microsoft.com/office/drawing/2014/main" id="{AFF4560A-6896-4AE4-959E-53B718FEDAAA}"/>
            </a:ext>
          </a:extLst>
        </xdr:cNvPr>
        <xdr:cNvSpPr txBox="1"/>
      </xdr:nvSpPr>
      <xdr:spPr>
        <a:xfrm>
          <a:off x="7509587" y="132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151604</xdr:rowOff>
    </xdr:from>
    <xdr:ext cx="469744" cy="259045"/>
    <xdr:sp macro="" textlink="">
      <xdr:nvSpPr>
        <xdr:cNvPr id="347" name="n_3mainValue【公営住宅】&#10;一人当たり面積">
          <a:extLst>
            <a:ext uri="{FF2B5EF4-FFF2-40B4-BE49-F238E27FC236}">
              <a16:creationId xmlns:a16="http://schemas.microsoft.com/office/drawing/2014/main" id="{3529D155-3377-4E24-A1BB-C0D43209534F}"/>
            </a:ext>
          </a:extLst>
        </xdr:cNvPr>
        <xdr:cNvSpPr txBox="1"/>
      </xdr:nvSpPr>
      <xdr:spPr>
        <a:xfrm>
          <a:off x="6712027" y="132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32536CDF-F9AD-4070-BD73-2E58A1534AF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CE45AC7A-EF88-47F1-98B1-FE3FB4A6660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9850D309-1D65-48BA-885A-AA0165DE6C3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7B2EA1FE-2CD3-4470-A18B-241B2385548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CDC26C39-0E55-423E-8A61-E8715E5F9F2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FF20D174-A692-4A67-8A9F-4907CD4D38F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430E05E5-5AE5-4C4D-9E37-AD0029EB377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05E5905D-E188-45E8-8605-3BED3D8A163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702E1202-7DD8-440B-93DC-C9160126AC4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1B79599E-EBEC-4A6E-ABD4-AEE27B6310C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0A439F7B-5C02-4C18-BEB8-7CA9949170F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254B146D-8574-4F15-9541-133AE2AE76D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18185C3C-DBCF-49D2-A7A9-7AC570521E2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239BDB4A-5C3A-4553-8212-9CF41842353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FD2FDC2A-ABCC-4930-BA8B-2C183166714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799F6C4D-890D-43B6-986D-8FF5D5DD2F9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7081DE2A-FE95-40A1-97DB-5E64082EAA6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ADC93B14-3F9F-46E6-84E4-3EBFCECF622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528130E9-C4C9-465B-ACAF-C35A48C227B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AAAF0A69-23EB-4611-8006-2057BC542B9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D845C3F7-575F-4624-B04E-C32FCBBD02A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FB4F55E1-8663-4327-8CAB-9F6A95FB4AE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CF11EC47-85BB-4803-8F6F-CAEA29D44E9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BC2B359E-3F71-48BE-8A82-609D61AF489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CA1DF035-EB9C-4552-8DA5-EADDB57382E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9041DADE-9AA1-4D60-A518-42FB8A8EF9E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a:extLst>
            <a:ext uri="{FF2B5EF4-FFF2-40B4-BE49-F238E27FC236}">
              <a16:creationId xmlns:a16="http://schemas.microsoft.com/office/drawing/2014/main" id="{82A5F714-96E0-477F-B1F0-0F1BBEC7F9A6}"/>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C26BB5C1-AFAF-4DF8-A21D-FC55B0D5ED23}"/>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a:extLst>
            <a:ext uri="{FF2B5EF4-FFF2-40B4-BE49-F238E27FC236}">
              <a16:creationId xmlns:a16="http://schemas.microsoft.com/office/drawing/2014/main" id="{E5A3E2AF-8B4C-4745-8D77-51BD45203F14}"/>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9A1021D0-0E53-4483-9ACF-0075EC6ED6F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A200D070-C8E3-450F-B765-FBC06CEC30D1}"/>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ED24F02D-BEB9-48D9-89B6-C4BDC33ADAB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0CE8D1D8-9980-43AC-8E4B-2D742EF6FF76}"/>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665D043D-3BA6-41B4-8351-20EE933DE93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A2B6777F-8F31-48FA-964C-8A9DC050194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0F9BF469-28B0-4603-BF2A-5C23FE0D3855}"/>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a16="http://schemas.microsoft.com/office/drawing/2014/main" id="{52666519-1CC4-4C59-AAE2-187068D5CBAB}"/>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93A2FAA2-83DF-4AD8-9B59-9BBBCA299CC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6613AB1F-38C0-4817-B6CE-DB84C977C0BD}"/>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27B73652-6674-4174-861D-A99AD453042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88" name="直線コネクタ 387">
          <a:extLst>
            <a:ext uri="{FF2B5EF4-FFF2-40B4-BE49-F238E27FC236}">
              <a16:creationId xmlns:a16="http://schemas.microsoft.com/office/drawing/2014/main" id="{9ECE3DCC-4046-4990-8271-4E9DD9404A6F}"/>
            </a:ext>
          </a:extLst>
        </xdr:cNvPr>
        <xdr:cNvCxnSpPr/>
      </xdr:nvCxnSpPr>
      <xdr:spPr>
        <a:xfrm flipV="1">
          <a:off x="14375764" y="55892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89" name="【認定こども園・幼稚園・保育所】&#10;有形固定資産減価償却率最小値テキスト">
          <a:extLst>
            <a:ext uri="{FF2B5EF4-FFF2-40B4-BE49-F238E27FC236}">
              <a16:creationId xmlns:a16="http://schemas.microsoft.com/office/drawing/2014/main" id="{478CB6F8-9C71-4E8D-9D53-763EF48DBB51}"/>
            </a:ext>
          </a:extLst>
        </xdr:cNvPr>
        <xdr:cNvSpPr txBox="1"/>
      </xdr:nvSpPr>
      <xdr:spPr>
        <a:xfrm>
          <a:off x="144145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90" name="直線コネクタ 389">
          <a:extLst>
            <a:ext uri="{FF2B5EF4-FFF2-40B4-BE49-F238E27FC236}">
              <a16:creationId xmlns:a16="http://schemas.microsoft.com/office/drawing/2014/main" id="{FCF91FC9-9645-41FC-A0F1-461B03DE960C}"/>
            </a:ext>
          </a:extLst>
        </xdr:cNvPr>
        <xdr:cNvCxnSpPr/>
      </xdr:nvCxnSpPr>
      <xdr:spPr>
        <a:xfrm>
          <a:off x="14287500" y="701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7C78B209-2FA6-4D9F-B65B-B64337DED44B}"/>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a:extLst>
            <a:ext uri="{FF2B5EF4-FFF2-40B4-BE49-F238E27FC236}">
              <a16:creationId xmlns:a16="http://schemas.microsoft.com/office/drawing/2014/main" id="{B3DC2F95-207F-499F-890E-C5FA58907E6D}"/>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CEF0D274-0FD1-47C7-A688-B541434611D0}"/>
            </a:ext>
          </a:extLst>
        </xdr:cNvPr>
        <xdr:cNvSpPr txBox="1"/>
      </xdr:nvSpPr>
      <xdr:spPr>
        <a:xfrm>
          <a:off x="144145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94" name="フローチャート: 判断 393">
          <a:extLst>
            <a:ext uri="{FF2B5EF4-FFF2-40B4-BE49-F238E27FC236}">
              <a16:creationId xmlns:a16="http://schemas.microsoft.com/office/drawing/2014/main" id="{540032F8-F649-4DBC-B08F-B4E351EDE53D}"/>
            </a:ext>
          </a:extLst>
        </xdr:cNvPr>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5" name="フローチャート: 判断 394">
          <a:extLst>
            <a:ext uri="{FF2B5EF4-FFF2-40B4-BE49-F238E27FC236}">
              <a16:creationId xmlns:a16="http://schemas.microsoft.com/office/drawing/2014/main" id="{FA24C76E-105C-4CCE-B9C7-1E7149D29E26}"/>
            </a:ext>
          </a:extLst>
        </xdr:cNvPr>
        <xdr:cNvSpPr/>
      </xdr:nvSpPr>
      <xdr:spPr>
        <a:xfrm>
          <a:off x="1357884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6" name="フローチャート: 判断 395">
          <a:extLst>
            <a:ext uri="{FF2B5EF4-FFF2-40B4-BE49-F238E27FC236}">
              <a16:creationId xmlns:a16="http://schemas.microsoft.com/office/drawing/2014/main" id="{BE85EB46-C333-494F-8B64-C4287CEE4A10}"/>
            </a:ext>
          </a:extLst>
        </xdr:cNvPr>
        <xdr:cNvSpPr/>
      </xdr:nvSpPr>
      <xdr:spPr>
        <a:xfrm>
          <a:off x="128041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97" name="フローチャート: 判断 396">
          <a:extLst>
            <a:ext uri="{FF2B5EF4-FFF2-40B4-BE49-F238E27FC236}">
              <a16:creationId xmlns:a16="http://schemas.microsoft.com/office/drawing/2014/main" id="{C72881FF-8641-42C1-ABD8-365DDACB4B00}"/>
            </a:ext>
          </a:extLst>
        </xdr:cNvPr>
        <xdr:cNvSpPr/>
      </xdr:nvSpPr>
      <xdr:spPr>
        <a:xfrm>
          <a:off x="12029440" y="6382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73DEA38D-F694-4DC1-9C12-6EE93260D59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D9401D1E-67AD-4AAB-B14F-8DBE2CB1CF2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3D473102-996E-40F6-A6FE-6E9266FB356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E2EA8BF6-2251-4EC8-B676-7A94883D1EB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E98F69E-D0C6-4A83-BA5B-7AA0E0358A4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65405</xdr:rowOff>
    </xdr:from>
    <xdr:to>
      <xdr:col>85</xdr:col>
      <xdr:colOff>177800</xdr:colOff>
      <xdr:row>35</xdr:row>
      <xdr:rowOff>167005</xdr:rowOff>
    </xdr:to>
    <xdr:sp macro="" textlink="">
      <xdr:nvSpPr>
        <xdr:cNvPr id="403" name="楕円 402">
          <a:extLst>
            <a:ext uri="{FF2B5EF4-FFF2-40B4-BE49-F238E27FC236}">
              <a16:creationId xmlns:a16="http://schemas.microsoft.com/office/drawing/2014/main" id="{14E85C60-7334-4D84-83D6-015B6B69E193}"/>
            </a:ext>
          </a:extLst>
        </xdr:cNvPr>
        <xdr:cNvSpPr/>
      </xdr:nvSpPr>
      <xdr:spPr>
        <a:xfrm>
          <a:off x="14325600" y="59328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88282</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FB1E0614-BAA0-483B-AF0D-8735EFD4C48A}"/>
            </a:ext>
          </a:extLst>
        </xdr:cNvPr>
        <xdr:cNvSpPr txBox="1"/>
      </xdr:nvSpPr>
      <xdr:spPr>
        <a:xfrm>
          <a:off x="14414500"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05" name="楕円 404">
          <a:extLst>
            <a:ext uri="{FF2B5EF4-FFF2-40B4-BE49-F238E27FC236}">
              <a16:creationId xmlns:a16="http://schemas.microsoft.com/office/drawing/2014/main" id="{5D6828E9-1592-41A9-830F-5EE8AE225701}"/>
            </a:ext>
          </a:extLst>
        </xdr:cNvPr>
        <xdr:cNvSpPr/>
      </xdr:nvSpPr>
      <xdr:spPr>
        <a:xfrm>
          <a:off x="1357884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116205</xdr:rowOff>
    </xdr:from>
    <xdr:to>
      <xdr:col>85</xdr:col>
      <xdr:colOff>127000</xdr:colOff>
      <xdr:row>35</xdr:row>
      <xdr:rowOff>156210</xdr:rowOff>
    </xdr:to>
    <xdr:cxnSp macro="">
      <xdr:nvCxnSpPr>
        <xdr:cNvPr id="406" name="直線コネクタ 405">
          <a:extLst>
            <a:ext uri="{FF2B5EF4-FFF2-40B4-BE49-F238E27FC236}">
              <a16:creationId xmlns:a16="http://schemas.microsoft.com/office/drawing/2014/main" id="{DC7390C0-CA3B-4515-9F0A-3D8293E949DA}"/>
            </a:ext>
          </a:extLst>
        </xdr:cNvPr>
        <xdr:cNvCxnSpPr/>
      </xdr:nvCxnSpPr>
      <xdr:spPr>
        <a:xfrm flipV="1">
          <a:off x="13629640" y="598360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147320</xdr:rowOff>
    </xdr:from>
    <xdr:to>
      <xdr:col>76</xdr:col>
      <xdr:colOff>165100</xdr:colOff>
      <xdr:row>36</xdr:row>
      <xdr:rowOff>77470</xdr:rowOff>
    </xdr:to>
    <xdr:sp macro="" textlink="">
      <xdr:nvSpPr>
        <xdr:cNvPr id="407" name="楕円 406">
          <a:extLst>
            <a:ext uri="{FF2B5EF4-FFF2-40B4-BE49-F238E27FC236}">
              <a16:creationId xmlns:a16="http://schemas.microsoft.com/office/drawing/2014/main" id="{E58C2900-C474-42EC-9B1B-A9DE3E3E58E5}"/>
            </a:ext>
          </a:extLst>
        </xdr:cNvPr>
        <xdr:cNvSpPr/>
      </xdr:nvSpPr>
      <xdr:spPr>
        <a:xfrm>
          <a:off x="12804140" y="601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26670</xdr:rowOff>
    </xdr:to>
    <xdr:cxnSp macro="">
      <xdr:nvCxnSpPr>
        <xdr:cNvPr id="408" name="直線コネクタ 407">
          <a:extLst>
            <a:ext uri="{FF2B5EF4-FFF2-40B4-BE49-F238E27FC236}">
              <a16:creationId xmlns:a16="http://schemas.microsoft.com/office/drawing/2014/main" id="{10132172-4082-43C9-9CFE-E6429A8A43BF}"/>
            </a:ext>
          </a:extLst>
        </xdr:cNvPr>
        <xdr:cNvCxnSpPr/>
      </xdr:nvCxnSpPr>
      <xdr:spPr>
        <a:xfrm flipV="1">
          <a:off x="12854940" y="60236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119380</xdr:rowOff>
    </xdr:to>
    <xdr:sp macro="" textlink="">
      <xdr:nvSpPr>
        <xdr:cNvPr id="409" name="楕円 408">
          <a:extLst>
            <a:ext uri="{FF2B5EF4-FFF2-40B4-BE49-F238E27FC236}">
              <a16:creationId xmlns:a16="http://schemas.microsoft.com/office/drawing/2014/main" id="{24941159-48F5-4E55-B8D6-B1395B990EA5}"/>
            </a:ext>
          </a:extLst>
        </xdr:cNvPr>
        <xdr:cNvSpPr/>
      </xdr:nvSpPr>
      <xdr:spPr>
        <a:xfrm>
          <a:off x="12029440" y="6052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26670</xdr:rowOff>
    </xdr:from>
    <xdr:to>
      <xdr:col>76</xdr:col>
      <xdr:colOff>114300</xdr:colOff>
      <xdr:row>36</xdr:row>
      <xdr:rowOff>68580</xdr:rowOff>
    </xdr:to>
    <xdr:cxnSp macro="">
      <xdr:nvCxnSpPr>
        <xdr:cNvPr id="410" name="直線コネクタ 409">
          <a:extLst>
            <a:ext uri="{FF2B5EF4-FFF2-40B4-BE49-F238E27FC236}">
              <a16:creationId xmlns:a16="http://schemas.microsoft.com/office/drawing/2014/main" id="{77EEEED0-7AFF-469C-B8A7-29CBC30C7BB3}"/>
            </a:ext>
          </a:extLst>
        </xdr:cNvPr>
        <xdr:cNvCxnSpPr/>
      </xdr:nvCxnSpPr>
      <xdr:spPr>
        <a:xfrm flipV="1">
          <a:off x="12072620" y="606171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9592E0C6-BDE8-4829-867C-CBF87023EDF8}"/>
            </a:ext>
          </a:extLst>
        </xdr:cNvPr>
        <xdr:cNvSpPr txBox="1"/>
      </xdr:nvSpPr>
      <xdr:spPr>
        <a:xfrm>
          <a:off x="134372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D6D1ED56-1C35-449E-B7D5-4A9B78804149}"/>
            </a:ext>
          </a:extLst>
        </xdr:cNvPr>
        <xdr:cNvSpPr txBox="1"/>
      </xdr:nvSpPr>
      <xdr:spPr>
        <a:xfrm>
          <a:off x="12675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940E299D-CEA5-4435-A4C3-6DB66CE8C291}"/>
            </a:ext>
          </a:extLst>
        </xdr:cNvPr>
        <xdr:cNvSpPr txBox="1"/>
      </xdr:nvSpPr>
      <xdr:spPr>
        <a:xfrm>
          <a:off x="119005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2031847B-E290-4C70-99A3-4893BEF9C69D}"/>
            </a:ext>
          </a:extLst>
        </xdr:cNvPr>
        <xdr:cNvSpPr txBox="1"/>
      </xdr:nvSpPr>
      <xdr:spPr>
        <a:xfrm>
          <a:off x="134372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CBE96357-8DF7-429A-87EE-F722428BCC06}"/>
            </a:ext>
          </a:extLst>
        </xdr:cNvPr>
        <xdr:cNvSpPr txBox="1"/>
      </xdr:nvSpPr>
      <xdr:spPr>
        <a:xfrm>
          <a:off x="126752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135907</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9C1BDC80-3E46-44D5-B339-FB883430689B}"/>
            </a:ext>
          </a:extLst>
        </xdr:cNvPr>
        <xdr:cNvSpPr txBox="1"/>
      </xdr:nvSpPr>
      <xdr:spPr>
        <a:xfrm>
          <a:off x="119005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87EC8B17-0F86-46C7-BB6D-7F6F2A7AE16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DDF0F3A4-B583-4250-A256-F7A220C2414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1CFB2C03-2482-4685-9BE6-264286CFE21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8BDA8409-20D4-412F-BEEE-395C06AEA35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32EB6973-1414-4CAD-A3B3-8B173C016C1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92394470-BD81-4F7B-BF6C-6686B5F146E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32DA3B2D-9437-4DF1-AE9C-1B7990688CD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4244A461-B574-466F-9156-AD0F6CB22EE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F5336C3C-20CD-45DA-ACD1-0B021E1A644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AF09C3E6-A1AF-4CA7-9F8E-21E82B07FA4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53B12395-9573-4E4A-97A4-9CCEE8D3EA6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a:extLst>
            <a:ext uri="{FF2B5EF4-FFF2-40B4-BE49-F238E27FC236}">
              <a16:creationId xmlns:a16="http://schemas.microsoft.com/office/drawing/2014/main" id="{0A002B73-5DAF-41F3-B55B-4BF2C485E211}"/>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1AF27EAE-28B0-4B3B-9A57-346F4D545875}"/>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a:extLst>
            <a:ext uri="{FF2B5EF4-FFF2-40B4-BE49-F238E27FC236}">
              <a16:creationId xmlns:a16="http://schemas.microsoft.com/office/drawing/2014/main" id="{DB90DD2E-1945-447F-8C31-E07D9D4E1472}"/>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31C40E44-DBC9-44C7-B9BF-6098A23DD6D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a:extLst>
            <a:ext uri="{FF2B5EF4-FFF2-40B4-BE49-F238E27FC236}">
              <a16:creationId xmlns:a16="http://schemas.microsoft.com/office/drawing/2014/main" id="{1CA5C1A1-198E-43BC-9346-38BDA969C2B8}"/>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AFD605D7-D6F2-4635-95BA-C7F446E4046D}"/>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a:extLst>
            <a:ext uri="{FF2B5EF4-FFF2-40B4-BE49-F238E27FC236}">
              <a16:creationId xmlns:a16="http://schemas.microsoft.com/office/drawing/2014/main" id="{33CD1854-0C2F-4D51-94AC-0004CA7AA6CC}"/>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129D86C7-5A9F-48C9-8061-FF99A16B78D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a:extLst>
            <a:ext uri="{FF2B5EF4-FFF2-40B4-BE49-F238E27FC236}">
              <a16:creationId xmlns:a16="http://schemas.microsoft.com/office/drawing/2014/main" id="{D4D06102-1A06-43B6-930C-108B6017DBD8}"/>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CACCA161-52A2-4846-AB0B-4F73E565EB7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4D038BC0-2F30-4CA4-A611-16C72E025A7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509B414-6B8E-4B2C-BBB7-FF224E0F03F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40" name="直線コネクタ 439">
          <a:extLst>
            <a:ext uri="{FF2B5EF4-FFF2-40B4-BE49-F238E27FC236}">
              <a16:creationId xmlns:a16="http://schemas.microsoft.com/office/drawing/2014/main" id="{17652251-0993-4D31-B1B2-3DBF9F78C30C}"/>
            </a:ext>
          </a:extLst>
        </xdr:cNvPr>
        <xdr:cNvCxnSpPr/>
      </xdr:nvCxnSpPr>
      <xdr:spPr>
        <a:xfrm flipV="1">
          <a:off x="19509104" y="560451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D75B8026-6640-4C3C-ABE1-352DF97BE97C}"/>
            </a:ext>
          </a:extLst>
        </xdr:cNvPr>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42" name="直線コネクタ 441">
          <a:extLst>
            <a:ext uri="{FF2B5EF4-FFF2-40B4-BE49-F238E27FC236}">
              <a16:creationId xmlns:a16="http://schemas.microsoft.com/office/drawing/2014/main" id="{010B9D5A-7E35-4289-A6AA-6EC828E8A8F9}"/>
            </a:ext>
          </a:extLst>
        </xdr:cNvPr>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146E34B6-21E5-46FC-9946-448C1E756F8B}"/>
            </a:ext>
          </a:extLst>
        </xdr:cNvPr>
        <xdr:cNvSpPr txBox="1"/>
      </xdr:nvSpPr>
      <xdr:spPr>
        <a:xfrm>
          <a:off x="195478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44" name="直線コネクタ 443">
          <a:extLst>
            <a:ext uri="{FF2B5EF4-FFF2-40B4-BE49-F238E27FC236}">
              <a16:creationId xmlns:a16="http://schemas.microsoft.com/office/drawing/2014/main" id="{ACE3BD92-0572-428C-B0A0-DE2CE8964D7D}"/>
            </a:ext>
          </a:extLst>
        </xdr:cNvPr>
        <xdr:cNvCxnSpPr/>
      </xdr:nvCxnSpPr>
      <xdr:spPr>
        <a:xfrm>
          <a:off x="19443700" y="560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46CD6137-3020-440D-926B-442AEC20547C}"/>
            </a:ext>
          </a:extLst>
        </xdr:cNvPr>
        <xdr:cNvSpPr txBox="1"/>
      </xdr:nvSpPr>
      <xdr:spPr>
        <a:xfrm>
          <a:off x="1954784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46" name="フローチャート: 判断 445">
          <a:extLst>
            <a:ext uri="{FF2B5EF4-FFF2-40B4-BE49-F238E27FC236}">
              <a16:creationId xmlns:a16="http://schemas.microsoft.com/office/drawing/2014/main" id="{60ED012C-41CE-4DFE-B5F9-12DB3257C985}"/>
            </a:ext>
          </a:extLst>
        </xdr:cNvPr>
        <xdr:cNvSpPr/>
      </xdr:nvSpPr>
      <xdr:spPr>
        <a:xfrm>
          <a:off x="1945894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47" name="フローチャート: 判断 446">
          <a:extLst>
            <a:ext uri="{FF2B5EF4-FFF2-40B4-BE49-F238E27FC236}">
              <a16:creationId xmlns:a16="http://schemas.microsoft.com/office/drawing/2014/main" id="{B3E92EAA-87BE-45D2-A127-F7A8CC36204B}"/>
            </a:ext>
          </a:extLst>
        </xdr:cNvPr>
        <xdr:cNvSpPr/>
      </xdr:nvSpPr>
      <xdr:spPr>
        <a:xfrm>
          <a:off x="18735040" y="640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48" name="フローチャート: 判断 447">
          <a:extLst>
            <a:ext uri="{FF2B5EF4-FFF2-40B4-BE49-F238E27FC236}">
              <a16:creationId xmlns:a16="http://schemas.microsoft.com/office/drawing/2014/main" id="{502F24A0-6A86-47D4-A3D6-982CDEC2C1AC}"/>
            </a:ext>
          </a:extLst>
        </xdr:cNvPr>
        <xdr:cNvSpPr/>
      </xdr:nvSpPr>
      <xdr:spPr>
        <a:xfrm>
          <a:off x="1793748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49" name="フローチャート: 判断 448">
          <a:extLst>
            <a:ext uri="{FF2B5EF4-FFF2-40B4-BE49-F238E27FC236}">
              <a16:creationId xmlns:a16="http://schemas.microsoft.com/office/drawing/2014/main" id="{B4FA9F02-EB81-461F-9111-4BEDAFE5698E}"/>
            </a:ext>
          </a:extLst>
        </xdr:cNvPr>
        <xdr:cNvSpPr/>
      </xdr:nvSpPr>
      <xdr:spPr>
        <a:xfrm>
          <a:off x="1716278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D0B55B9-80BF-4D3B-8C0E-5B8EEA1924D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879E31A0-F3D8-41B7-864A-A4AE29A2CA7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7EA5CBA3-01AD-4968-928D-C66776B50B3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DDB95E6-1995-4032-B43F-1DEA8B2A0C3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69AB489D-EA3B-4F67-9F61-99E2781D5B5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90170</xdr:rowOff>
    </xdr:from>
    <xdr:to>
      <xdr:col>116</xdr:col>
      <xdr:colOff>114300</xdr:colOff>
      <xdr:row>41</xdr:row>
      <xdr:rowOff>20320</xdr:rowOff>
    </xdr:to>
    <xdr:sp macro="" textlink="">
      <xdr:nvSpPr>
        <xdr:cNvPr id="455" name="楕円 454">
          <a:extLst>
            <a:ext uri="{FF2B5EF4-FFF2-40B4-BE49-F238E27FC236}">
              <a16:creationId xmlns:a16="http://schemas.microsoft.com/office/drawing/2014/main" id="{3603382D-F7F1-480E-857E-19E5C0D7B5A8}"/>
            </a:ext>
          </a:extLst>
        </xdr:cNvPr>
        <xdr:cNvSpPr/>
      </xdr:nvSpPr>
      <xdr:spPr>
        <a:xfrm>
          <a:off x="19458940" y="679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68597</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A1F65571-2E81-462C-87A4-1DEC1A75DD2A}"/>
            </a:ext>
          </a:extLst>
        </xdr:cNvPr>
        <xdr:cNvSpPr txBox="1"/>
      </xdr:nvSpPr>
      <xdr:spPr>
        <a:xfrm>
          <a:off x="1954784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90170</xdr:rowOff>
    </xdr:from>
    <xdr:to>
      <xdr:col>112</xdr:col>
      <xdr:colOff>38100</xdr:colOff>
      <xdr:row>41</xdr:row>
      <xdr:rowOff>20320</xdr:rowOff>
    </xdr:to>
    <xdr:sp macro="" textlink="">
      <xdr:nvSpPr>
        <xdr:cNvPr id="457" name="楕円 456">
          <a:extLst>
            <a:ext uri="{FF2B5EF4-FFF2-40B4-BE49-F238E27FC236}">
              <a16:creationId xmlns:a16="http://schemas.microsoft.com/office/drawing/2014/main" id="{3571ABB1-F640-4F26-AFDF-182181E451E1}"/>
            </a:ext>
          </a:extLst>
        </xdr:cNvPr>
        <xdr:cNvSpPr/>
      </xdr:nvSpPr>
      <xdr:spPr>
        <a:xfrm>
          <a:off x="18735040" y="679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140970</xdr:rowOff>
    </xdr:from>
    <xdr:to>
      <xdr:col>116</xdr:col>
      <xdr:colOff>63500</xdr:colOff>
      <xdr:row>40</xdr:row>
      <xdr:rowOff>140970</xdr:rowOff>
    </xdr:to>
    <xdr:cxnSp macro="">
      <xdr:nvCxnSpPr>
        <xdr:cNvPr id="458" name="直線コネクタ 457">
          <a:extLst>
            <a:ext uri="{FF2B5EF4-FFF2-40B4-BE49-F238E27FC236}">
              <a16:creationId xmlns:a16="http://schemas.microsoft.com/office/drawing/2014/main" id="{93B6EA43-82CD-4177-BC68-DEA51E5F3AF4}"/>
            </a:ext>
          </a:extLst>
        </xdr:cNvPr>
        <xdr:cNvCxnSpPr/>
      </xdr:nvCxnSpPr>
      <xdr:spPr>
        <a:xfrm>
          <a:off x="18778220" y="68465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59" name="楕円 458">
          <a:extLst>
            <a:ext uri="{FF2B5EF4-FFF2-40B4-BE49-F238E27FC236}">
              <a16:creationId xmlns:a16="http://schemas.microsoft.com/office/drawing/2014/main" id="{8F8EEF53-F19B-4695-B4C2-0AC2AC57C931}"/>
            </a:ext>
          </a:extLst>
        </xdr:cNvPr>
        <xdr:cNvSpPr/>
      </xdr:nvSpPr>
      <xdr:spPr>
        <a:xfrm>
          <a:off x="179374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140970</xdr:rowOff>
    </xdr:from>
    <xdr:to>
      <xdr:col>111</xdr:col>
      <xdr:colOff>177800</xdr:colOff>
      <xdr:row>40</xdr:row>
      <xdr:rowOff>144780</xdr:rowOff>
    </xdr:to>
    <xdr:cxnSp macro="">
      <xdr:nvCxnSpPr>
        <xdr:cNvPr id="460" name="直線コネクタ 459">
          <a:extLst>
            <a:ext uri="{FF2B5EF4-FFF2-40B4-BE49-F238E27FC236}">
              <a16:creationId xmlns:a16="http://schemas.microsoft.com/office/drawing/2014/main" id="{87D88252-DC3E-4F3F-A294-1B7289B6E23C}"/>
            </a:ext>
          </a:extLst>
        </xdr:cNvPr>
        <xdr:cNvCxnSpPr/>
      </xdr:nvCxnSpPr>
      <xdr:spPr>
        <a:xfrm flipV="1">
          <a:off x="17988280" y="684657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97790</xdr:rowOff>
    </xdr:from>
    <xdr:to>
      <xdr:col>102</xdr:col>
      <xdr:colOff>165100</xdr:colOff>
      <xdr:row>41</xdr:row>
      <xdr:rowOff>27940</xdr:rowOff>
    </xdr:to>
    <xdr:sp macro="" textlink="">
      <xdr:nvSpPr>
        <xdr:cNvPr id="461" name="楕円 460">
          <a:extLst>
            <a:ext uri="{FF2B5EF4-FFF2-40B4-BE49-F238E27FC236}">
              <a16:creationId xmlns:a16="http://schemas.microsoft.com/office/drawing/2014/main" id="{FDC95DB5-8D0D-4205-898B-4FDBCBD07C53}"/>
            </a:ext>
          </a:extLst>
        </xdr:cNvPr>
        <xdr:cNvSpPr/>
      </xdr:nvSpPr>
      <xdr:spPr>
        <a:xfrm>
          <a:off x="17162780" y="6803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148590</xdr:rowOff>
    </xdr:to>
    <xdr:cxnSp macro="">
      <xdr:nvCxnSpPr>
        <xdr:cNvPr id="462" name="直線コネクタ 461">
          <a:extLst>
            <a:ext uri="{FF2B5EF4-FFF2-40B4-BE49-F238E27FC236}">
              <a16:creationId xmlns:a16="http://schemas.microsoft.com/office/drawing/2014/main" id="{BDFAA2B6-0493-49C1-9F9B-9BD32850ECF9}"/>
            </a:ext>
          </a:extLst>
        </xdr:cNvPr>
        <xdr:cNvCxnSpPr/>
      </xdr:nvCxnSpPr>
      <xdr:spPr>
        <a:xfrm flipV="1">
          <a:off x="17213580" y="68503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37DFABCC-1888-486C-81B3-57B75ED82D79}"/>
            </a:ext>
          </a:extLst>
        </xdr:cNvPr>
        <xdr:cNvSpPr txBox="1"/>
      </xdr:nvSpPr>
      <xdr:spPr>
        <a:xfrm>
          <a:off x="185611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5778B8BA-BFBB-404E-BA3E-51B47C79BB84}"/>
            </a:ext>
          </a:extLst>
        </xdr:cNvPr>
        <xdr:cNvSpPr txBox="1"/>
      </xdr:nvSpPr>
      <xdr:spPr>
        <a:xfrm>
          <a:off x="1777626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E481472E-3501-4E25-A1EE-ED71019548F3}"/>
            </a:ext>
          </a:extLst>
        </xdr:cNvPr>
        <xdr:cNvSpPr txBox="1"/>
      </xdr:nvSpPr>
      <xdr:spPr>
        <a:xfrm>
          <a:off x="170015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11447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42073988-C303-4BB8-8369-9B2193683831}"/>
            </a:ext>
          </a:extLst>
        </xdr:cNvPr>
        <xdr:cNvSpPr txBox="1"/>
      </xdr:nvSpPr>
      <xdr:spPr>
        <a:xfrm>
          <a:off x="185611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60D8ACA0-A841-448B-A6D5-DD259242D86F}"/>
            </a:ext>
          </a:extLst>
        </xdr:cNvPr>
        <xdr:cNvSpPr txBox="1"/>
      </xdr:nvSpPr>
      <xdr:spPr>
        <a:xfrm>
          <a:off x="177762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19067</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6ED517DD-FDF2-4783-8989-153A557846F0}"/>
            </a:ext>
          </a:extLst>
        </xdr:cNvPr>
        <xdr:cNvSpPr txBox="1"/>
      </xdr:nvSpPr>
      <xdr:spPr>
        <a:xfrm>
          <a:off x="1700156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E278D92E-A2A9-4210-8CBE-CEF44F51C08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3A617AA7-68AA-404E-B8A6-B6C00BEFA1D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133C02DD-993E-4C34-A53F-D55A16DFACA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F788E477-74A2-4008-BB6A-CCA47C852F5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F322F192-C3EF-4283-A8DE-242B2E8B351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E8637925-3BA8-4DC3-9149-687A92D9C19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F28B96E2-21C2-4F80-BA1B-06ACC6229C5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7A63AC41-2442-46EA-A74E-E50D40D126C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CAEAD579-5FFF-42E5-9B9B-9BB374C1CEA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90B1A95E-05E9-45EF-973F-20509AF6668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a:extLst>
            <a:ext uri="{FF2B5EF4-FFF2-40B4-BE49-F238E27FC236}">
              <a16:creationId xmlns:a16="http://schemas.microsoft.com/office/drawing/2014/main" id="{29C5D4C0-E9D2-401E-A3B6-1BB397872B01}"/>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6706DC88-197C-485A-B4C7-8B2961EAF333}"/>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a:extLst>
            <a:ext uri="{FF2B5EF4-FFF2-40B4-BE49-F238E27FC236}">
              <a16:creationId xmlns:a16="http://schemas.microsoft.com/office/drawing/2014/main" id="{FCA5A28C-5531-4AA5-964E-52691B7156ED}"/>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7C6BD5E8-5D9B-4682-803F-96F141C420C6}"/>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8DB3AD84-431D-49BA-9175-ED04708387FD}"/>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E0875D94-62A0-429D-AA59-F3924EBFBE49}"/>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3CDFFABC-4744-43D1-AE54-4E13238DEFCE}"/>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6E9EEC4F-D2BE-4683-B3E7-DBE4D91376AC}"/>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7683357B-3112-4896-A8E4-4AEC2B7CB60C}"/>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DE766B5A-6DE7-41B5-8CDF-76B8450A65E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1DE0AEF4-0EB8-42D8-97AF-5FD1472477F7}"/>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670C0DA7-9548-475A-A158-E29AB74FA43E}"/>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a:extLst>
            <a:ext uri="{FF2B5EF4-FFF2-40B4-BE49-F238E27FC236}">
              <a16:creationId xmlns:a16="http://schemas.microsoft.com/office/drawing/2014/main" id="{DDA60D3B-38A5-436E-9482-E7D2E1837D78}"/>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E0870E55-84E6-4845-811C-2B0D39D3AAA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a:extLst>
            <a:ext uri="{FF2B5EF4-FFF2-40B4-BE49-F238E27FC236}">
              <a16:creationId xmlns:a16="http://schemas.microsoft.com/office/drawing/2014/main" id="{E380C620-01ED-4E11-B7EB-FC7A625EDFA1}"/>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a:extLst>
            <a:ext uri="{FF2B5EF4-FFF2-40B4-BE49-F238E27FC236}">
              <a16:creationId xmlns:a16="http://schemas.microsoft.com/office/drawing/2014/main" id="{BB1BF6EE-3AAE-4398-8C5E-A1F95D09A4C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95" name="直線コネクタ 494">
          <a:extLst>
            <a:ext uri="{FF2B5EF4-FFF2-40B4-BE49-F238E27FC236}">
              <a16:creationId xmlns:a16="http://schemas.microsoft.com/office/drawing/2014/main" id="{1863B7B6-41A0-47CF-B852-F4A1E2A9EB40}"/>
            </a:ext>
          </a:extLst>
        </xdr:cNvPr>
        <xdr:cNvCxnSpPr/>
      </xdr:nvCxnSpPr>
      <xdr:spPr>
        <a:xfrm flipV="1">
          <a:off x="14375764" y="9287147"/>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96" name="【学校施設】&#10;有形固定資産減価償却率最小値テキスト">
          <a:extLst>
            <a:ext uri="{FF2B5EF4-FFF2-40B4-BE49-F238E27FC236}">
              <a16:creationId xmlns:a16="http://schemas.microsoft.com/office/drawing/2014/main" id="{ED2DF502-6755-4B40-BB16-B0A018D2FD3A}"/>
            </a:ext>
          </a:extLst>
        </xdr:cNvPr>
        <xdr:cNvSpPr txBox="1"/>
      </xdr:nvSpPr>
      <xdr:spPr>
        <a:xfrm>
          <a:off x="14414500" y="108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a:extLst>
            <a:ext uri="{FF2B5EF4-FFF2-40B4-BE49-F238E27FC236}">
              <a16:creationId xmlns:a16="http://schemas.microsoft.com/office/drawing/2014/main" id="{80606BAD-40FA-4DB6-939E-42E0F00EE743}"/>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8" name="【学校施設】&#10;有形固定資産減価償却率最大値テキスト">
          <a:extLst>
            <a:ext uri="{FF2B5EF4-FFF2-40B4-BE49-F238E27FC236}">
              <a16:creationId xmlns:a16="http://schemas.microsoft.com/office/drawing/2014/main" id="{DE9CE65E-3C9D-4A24-8186-B568D4F57E4E}"/>
            </a:ext>
          </a:extLst>
        </xdr:cNvPr>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9" name="直線コネクタ 498">
          <a:extLst>
            <a:ext uri="{FF2B5EF4-FFF2-40B4-BE49-F238E27FC236}">
              <a16:creationId xmlns:a16="http://schemas.microsoft.com/office/drawing/2014/main" id="{52136936-5D29-4F7B-A8D2-A2BBBDF20ACE}"/>
            </a:ext>
          </a:extLst>
        </xdr:cNvPr>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00" name="【学校施設】&#10;有形固定資産減価償却率平均値テキスト">
          <a:extLst>
            <a:ext uri="{FF2B5EF4-FFF2-40B4-BE49-F238E27FC236}">
              <a16:creationId xmlns:a16="http://schemas.microsoft.com/office/drawing/2014/main" id="{00476242-5095-4305-9FF0-BF8DA42678D4}"/>
            </a:ext>
          </a:extLst>
        </xdr:cNvPr>
        <xdr:cNvSpPr txBox="1"/>
      </xdr:nvSpPr>
      <xdr:spPr>
        <a:xfrm>
          <a:off x="14414500" y="9800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01" name="フローチャート: 判断 500">
          <a:extLst>
            <a:ext uri="{FF2B5EF4-FFF2-40B4-BE49-F238E27FC236}">
              <a16:creationId xmlns:a16="http://schemas.microsoft.com/office/drawing/2014/main" id="{B344511D-0FFA-4D5B-9F6F-FF2CA752395E}"/>
            </a:ext>
          </a:extLst>
        </xdr:cNvPr>
        <xdr:cNvSpPr/>
      </xdr:nvSpPr>
      <xdr:spPr>
        <a:xfrm>
          <a:off x="14325600" y="98225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02" name="フローチャート: 判断 501">
          <a:extLst>
            <a:ext uri="{FF2B5EF4-FFF2-40B4-BE49-F238E27FC236}">
              <a16:creationId xmlns:a16="http://schemas.microsoft.com/office/drawing/2014/main" id="{7CB77ABF-9B2D-4F94-A164-529DA2F1206F}"/>
            </a:ext>
          </a:extLst>
        </xdr:cNvPr>
        <xdr:cNvSpPr/>
      </xdr:nvSpPr>
      <xdr:spPr>
        <a:xfrm>
          <a:off x="1357884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3" name="フローチャート: 判断 502">
          <a:extLst>
            <a:ext uri="{FF2B5EF4-FFF2-40B4-BE49-F238E27FC236}">
              <a16:creationId xmlns:a16="http://schemas.microsoft.com/office/drawing/2014/main" id="{E7994BF4-DE19-4FC1-9690-8D55B6279319}"/>
            </a:ext>
          </a:extLst>
        </xdr:cNvPr>
        <xdr:cNvSpPr/>
      </xdr:nvSpPr>
      <xdr:spPr>
        <a:xfrm>
          <a:off x="1280414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04" name="フローチャート: 判断 503">
          <a:extLst>
            <a:ext uri="{FF2B5EF4-FFF2-40B4-BE49-F238E27FC236}">
              <a16:creationId xmlns:a16="http://schemas.microsoft.com/office/drawing/2014/main" id="{9E685E17-8A1C-4E58-95C1-3AECFD593E0A}"/>
            </a:ext>
          </a:extLst>
        </xdr:cNvPr>
        <xdr:cNvSpPr/>
      </xdr:nvSpPr>
      <xdr:spPr>
        <a:xfrm>
          <a:off x="12029440" y="9894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9F23DD3-3C1C-4BEA-A84E-E4C6BD81729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5D14BFF-D770-4CB4-B47F-2B8AF5E1044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10483F5-DFB1-42A6-90AD-9E0AE22F48B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C6BBA6A-4772-4ECB-AE52-FB834533598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77EDAE2-1EEE-4128-957B-D489E4842FB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47172</xdr:rowOff>
    </xdr:from>
    <xdr:to>
      <xdr:col>85</xdr:col>
      <xdr:colOff>177800</xdr:colOff>
      <xdr:row>56</xdr:row>
      <xdr:rowOff>148772</xdr:rowOff>
    </xdr:to>
    <xdr:sp macro="" textlink="">
      <xdr:nvSpPr>
        <xdr:cNvPr id="510" name="楕円 509">
          <a:extLst>
            <a:ext uri="{FF2B5EF4-FFF2-40B4-BE49-F238E27FC236}">
              <a16:creationId xmlns:a16="http://schemas.microsoft.com/office/drawing/2014/main" id="{3AF82AA9-6019-437A-A088-1A61096EB6D9}"/>
            </a:ext>
          </a:extLst>
        </xdr:cNvPr>
        <xdr:cNvSpPr/>
      </xdr:nvSpPr>
      <xdr:spPr>
        <a:xfrm>
          <a:off x="14325600" y="943501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70049</xdr:rowOff>
    </xdr:from>
    <xdr:ext cx="405111" cy="259045"/>
    <xdr:sp macro="" textlink="">
      <xdr:nvSpPr>
        <xdr:cNvPr id="511" name="【学校施設】&#10;有形固定資産減価償却率該当値テキスト">
          <a:extLst>
            <a:ext uri="{FF2B5EF4-FFF2-40B4-BE49-F238E27FC236}">
              <a16:creationId xmlns:a16="http://schemas.microsoft.com/office/drawing/2014/main" id="{3B31B085-794E-4F5A-A63C-3BD762257A6E}"/>
            </a:ext>
          </a:extLst>
        </xdr:cNvPr>
        <xdr:cNvSpPr txBox="1"/>
      </xdr:nvSpPr>
      <xdr:spPr>
        <a:xfrm>
          <a:off x="14414500" y="929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89626</xdr:rowOff>
    </xdr:from>
    <xdr:to>
      <xdr:col>81</xdr:col>
      <xdr:colOff>101600</xdr:colOff>
      <xdr:row>57</xdr:row>
      <xdr:rowOff>19776</xdr:rowOff>
    </xdr:to>
    <xdr:sp macro="" textlink="">
      <xdr:nvSpPr>
        <xdr:cNvPr id="512" name="楕円 511">
          <a:extLst>
            <a:ext uri="{FF2B5EF4-FFF2-40B4-BE49-F238E27FC236}">
              <a16:creationId xmlns:a16="http://schemas.microsoft.com/office/drawing/2014/main" id="{ABC35A6B-AE5E-45C3-BE04-88B7302EB30E}"/>
            </a:ext>
          </a:extLst>
        </xdr:cNvPr>
        <xdr:cNvSpPr/>
      </xdr:nvSpPr>
      <xdr:spPr>
        <a:xfrm>
          <a:off x="13578840" y="9477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97972</xdr:rowOff>
    </xdr:from>
    <xdr:to>
      <xdr:col>85</xdr:col>
      <xdr:colOff>127000</xdr:colOff>
      <xdr:row>56</xdr:row>
      <xdr:rowOff>140426</xdr:rowOff>
    </xdr:to>
    <xdr:cxnSp macro="">
      <xdr:nvCxnSpPr>
        <xdr:cNvPr id="513" name="直線コネクタ 512">
          <a:extLst>
            <a:ext uri="{FF2B5EF4-FFF2-40B4-BE49-F238E27FC236}">
              <a16:creationId xmlns:a16="http://schemas.microsoft.com/office/drawing/2014/main" id="{13E12CF9-F6A5-40D8-87EA-5C04E89CA0B0}"/>
            </a:ext>
          </a:extLst>
        </xdr:cNvPr>
        <xdr:cNvCxnSpPr/>
      </xdr:nvCxnSpPr>
      <xdr:spPr>
        <a:xfrm flipV="1">
          <a:off x="13629640" y="9485812"/>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73297</xdr:rowOff>
    </xdr:from>
    <xdr:to>
      <xdr:col>76</xdr:col>
      <xdr:colOff>165100</xdr:colOff>
      <xdr:row>57</xdr:row>
      <xdr:rowOff>3447</xdr:rowOff>
    </xdr:to>
    <xdr:sp macro="" textlink="">
      <xdr:nvSpPr>
        <xdr:cNvPr id="514" name="楕円 513">
          <a:extLst>
            <a:ext uri="{FF2B5EF4-FFF2-40B4-BE49-F238E27FC236}">
              <a16:creationId xmlns:a16="http://schemas.microsoft.com/office/drawing/2014/main" id="{80ABBEE5-3292-4CC6-8E73-B2B68DF9AC8B}"/>
            </a:ext>
          </a:extLst>
        </xdr:cNvPr>
        <xdr:cNvSpPr/>
      </xdr:nvSpPr>
      <xdr:spPr>
        <a:xfrm>
          <a:off x="12804140" y="9461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124097</xdr:rowOff>
    </xdr:from>
    <xdr:to>
      <xdr:col>81</xdr:col>
      <xdr:colOff>50800</xdr:colOff>
      <xdr:row>56</xdr:row>
      <xdr:rowOff>140426</xdr:rowOff>
    </xdr:to>
    <xdr:cxnSp macro="">
      <xdr:nvCxnSpPr>
        <xdr:cNvPr id="515" name="直線コネクタ 514">
          <a:extLst>
            <a:ext uri="{FF2B5EF4-FFF2-40B4-BE49-F238E27FC236}">
              <a16:creationId xmlns:a16="http://schemas.microsoft.com/office/drawing/2014/main" id="{BD0B41D5-19FF-45EC-A597-44997F7D6BF9}"/>
            </a:ext>
          </a:extLst>
        </xdr:cNvPr>
        <xdr:cNvCxnSpPr/>
      </xdr:nvCxnSpPr>
      <xdr:spPr>
        <a:xfrm>
          <a:off x="12854940" y="9511937"/>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125549</xdr:rowOff>
    </xdr:from>
    <xdr:to>
      <xdr:col>72</xdr:col>
      <xdr:colOff>38100</xdr:colOff>
      <xdr:row>57</xdr:row>
      <xdr:rowOff>55699</xdr:rowOff>
    </xdr:to>
    <xdr:sp macro="" textlink="">
      <xdr:nvSpPr>
        <xdr:cNvPr id="516" name="楕円 515">
          <a:extLst>
            <a:ext uri="{FF2B5EF4-FFF2-40B4-BE49-F238E27FC236}">
              <a16:creationId xmlns:a16="http://schemas.microsoft.com/office/drawing/2014/main" id="{AE01FA59-487C-4DFD-84F8-52397A64FCD0}"/>
            </a:ext>
          </a:extLst>
        </xdr:cNvPr>
        <xdr:cNvSpPr/>
      </xdr:nvSpPr>
      <xdr:spPr>
        <a:xfrm>
          <a:off x="12029440" y="9513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124097</xdr:rowOff>
    </xdr:from>
    <xdr:to>
      <xdr:col>76</xdr:col>
      <xdr:colOff>114300</xdr:colOff>
      <xdr:row>57</xdr:row>
      <xdr:rowOff>4899</xdr:rowOff>
    </xdr:to>
    <xdr:cxnSp macro="">
      <xdr:nvCxnSpPr>
        <xdr:cNvPr id="517" name="直線コネクタ 516">
          <a:extLst>
            <a:ext uri="{FF2B5EF4-FFF2-40B4-BE49-F238E27FC236}">
              <a16:creationId xmlns:a16="http://schemas.microsoft.com/office/drawing/2014/main" id="{370FEC4E-899C-401A-9B2A-EB083315E73D}"/>
            </a:ext>
          </a:extLst>
        </xdr:cNvPr>
        <xdr:cNvCxnSpPr/>
      </xdr:nvCxnSpPr>
      <xdr:spPr>
        <a:xfrm flipV="1">
          <a:off x="12072620" y="9511937"/>
          <a:ext cx="78232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518" name="n_1aveValue【学校施設】&#10;有形固定資産減価償却率">
          <a:extLst>
            <a:ext uri="{FF2B5EF4-FFF2-40B4-BE49-F238E27FC236}">
              <a16:creationId xmlns:a16="http://schemas.microsoft.com/office/drawing/2014/main" id="{F70B822B-2F60-4C57-AA07-7C82C879F148}"/>
            </a:ext>
          </a:extLst>
        </xdr:cNvPr>
        <xdr:cNvSpPr txBox="1"/>
      </xdr:nvSpPr>
      <xdr:spPr>
        <a:xfrm>
          <a:off x="13437244" y="997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9" name="n_2aveValue【学校施設】&#10;有形固定資産減価償却率">
          <a:extLst>
            <a:ext uri="{FF2B5EF4-FFF2-40B4-BE49-F238E27FC236}">
              <a16:creationId xmlns:a16="http://schemas.microsoft.com/office/drawing/2014/main" id="{943924E2-F3C0-4CA6-B286-E030900A2E59}"/>
            </a:ext>
          </a:extLst>
        </xdr:cNvPr>
        <xdr:cNvSpPr txBox="1"/>
      </xdr:nvSpPr>
      <xdr:spPr>
        <a:xfrm>
          <a:off x="126752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520" name="n_3aveValue【学校施設】&#10;有形固定資産減価償却率">
          <a:extLst>
            <a:ext uri="{FF2B5EF4-FFF2-40B4-BE49-F238E27FC236}">
              <a16:creationId xmlns:a16="http://schemas.microsoft.com/office/drawing/2014/main" id="{A450C15F-D0F3-4B0E-AC70-551DB4B4FFEB}"/>
            </a:ext>
          </a:extLst>
        </xdr:cNvPr>
        <xdr:cNvSpPr txBox="1"/>
      </xdr:nvSpPr>
      <xdr:spPr>
        <a:xfrm>
          <a:off x="11900544" y="998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36303</xdr:rowOff>
    </xdr:from>
    <xdr:ext cx="405111" cy="259045"/>
    <xdr:sp macro="" textlink="">
      <xdr:nvSpPr>
        <xdr:cNvPr id="521" name="n_1mainValue【学校施設】&#10;有形固定資産減価償却率">
          <a:extLst>
            <a:ext uri="{FF2B5EF4-FFF2-40B4-BE49-F238E27FC236}">
              <a16:creationId xmlns:a16="http://schemas.microsoft.com/office/drawing/2014/main" id="{770FAD47-4DBD-4A3C-A8C4-515AB1F199AC}"/>
            </a:ext>
          </a:extLst>
        </xdr:cNvPr>
        <xdr:cNvSpPr txBox="1"/>
      </xdr:nvSpPr>
      <xdr:spPr>
        <a:xfrm>
          <a:off x="13437244" y="925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19974</xdr:rowOff>
    </xdr:from>
    <xdr:ext cx="405111" cy="259045"/>
    <xdr:sp macro="" textlink="">
      <xdr:nvSpPr>
        <xdr:cNvPr id="522" name="n_2mainValue【学校施設】&#10;有形固定資産減価償却率">
          <a:extLst>
            <a:ext uri="{FF2B5EF4-FFF2-40B4-BE49-F238E27FC236}">
              <a16:creationId xmlns:a16="http://schemas.microsoft.com/office/drawing/2014/main" id="{8A4CBD20-23B0-43F1-9C31-ADD08CF106E8}"/>
            </a:ext>
          </a:extLst>
        </xdr:cNvPr>
        <xdr:cNvSpPr txBox="1"/>
      </xdr:nvSpPr>
      <xdr:spPr>
        <a:xfrm>
          <a:off x="12675244" y="924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72226</xdr:rowOff>
    </xdr:from>
    <xdr:ext cx="405111" cy="259045"/>
    <xdr:sp macro="" textlink="">
      <xdr:nvSpPr>
        <xdr:cNvPr id="523" name="n_3mainValue【学校施設】&#10;有形固定資産減価償却率">
          <a:extLst>
            <a:ext uri="{FF2B5EF4-FFF2-40B4-BE49-F238E27FC236}">
              <a16:creationId xmlns:a16="http://schemas.microsoft.com/office/drawing/2014/main" id="{14CDDC49-5EDD-4CEF-8BBF-C750623BD6AA}"/>
            </a:ext>
          </a:extLst>
        </xdr:cNvPr>
        <xdr:cNvSpPr txBox="1"/>
      </xdr:nvSpPr>
      <xdr:spPr>
        <a:xfrm>
          <a:off x="11900544" y="929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797A2A0A-4870-44C8-B222-6924D45909B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9499CA89-EF6B-42E7-B064-42DFB56913C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260ECEE9-4171-4417-AD12-133B867EBA9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AA753978-3B28-4624-A712-A2A98A8DCB6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25C50DA7-C564-43C0-B34E-FB075875CB7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85E3C77F-E01B-46A8-8381-ACFEE7F6AF8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E6E0D89D-6F96-40EF-A876-86B54889F49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52118E5B-8F4E-40FE-B0CD-987BE0DAAA1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8005BE9F-C27F-4303-9A83-BCED8749F33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F7257022-2921-4B6F-A82A-C75F4627910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a:extLst>
            <a:ext uri="{FF2B5EF4-FFF2-40B4-BE49-F238E27FC236}">
              <a16:creationId xmlns:a16="http://schemas.microsoft.com/office/drawing/2014/main" id="{6B5C0EB5-0288-4653-B827-AAB22E6C65F1}"/>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a:extLst>
            <a:ext uri="{FF2B5EF4-FFF2-40B4-BE49-F238E27FC236}">
              <a16:creationId xmlns:a16="http://schemas.microsoft.com/office/drawing/2014/main" id="{3E32C6AD-9415-434D-B9E8-5987E2599847}"/>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a:extLst>
            <a:ext uri="{FF2B5EF4-FFF2-40B4-BE49-F238E27FC236}">
              <a16:creationId xmlns:a16="http://schemas.microsoft.com/office/drawing/2014/main" id="{54BED7EF-CA8E-45DC-A957-6273AF527644}"/>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a:extLst>
            <a:ext uri="{FF2B5EF4-FFF2-40B4-BE49-F238E27FC236}">
              <a16:creationId xmlns:a16="http://schemas.microsoft.com/office/drawing/2014/main" id="{27DF7440-B50A-4E9F-BF2D-34578B3EF80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a:extLst>
            <a:ext uri="{FF2B5EF4-FFF2-40B4-BE49-F238E27FC236}">
              <a16:creationId xmlns:a16="http://schemas.microsoft.com/office/drawing/2014/main" id="{C96FD445-52AA-4E96-8521-C4FD34AA2D62}"/>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id="{42B06A5F-ABF0-420E-8A01-D4CB39E9F8A7}"/>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a16="http://schemas.microsoft.com/office/drawing/2014/main" id="{AE32DCF7-C912-4ED5-BE31-9C48926351F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a:extLst>
            <a:ext uri="{FF2B5EF4-FFF2-40B4-BE49-F238E27FC236}">
              <a16:creationId xmlns:a16="http://schemas.microsoft.com/office/drawing/2014/main" id="{1AF8E7D9-1709-4569-8668-47699949B22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a:extLst>
            <a:ext uri="{FF2B5EF4-FFF2-40B4-BE49-F238E27FC236}">
              <a16:creationId xmlns:a16="http://schemas.microsoft.com/office/drawing/2014/main" id="{DAFD1C2C-8CBD-493F-84A7-C2163DB892FE}"/>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a:extLst>
            <a:ext uri="{FF2B5EF4-FFF2-40B4-BE49-F238E27FC236}">
              <a16:creationId xmlns:a16="http://schemas.microsoft.com/office/drawing/2014/main" id="{72257709-0881-4B71-A4D6-301CF7A456F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a:extLst>
            <a:ext uri="{FF2B5EF4-FFF2-40B4-BE49-F238E27FC236}">
              <a16:creationId xmlns:a16="http://schemas.microsoft.com/office/drawing/2014/main" id="{1894DF63-D8EA-4783-B6E3-4B05EB5CF703}"/>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5CE76C4B-4B97-4E5A-A719-3F0AF53CEDE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83A170A8-1B13-498D-B930-E87F50C0F5F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834B7D21-1F7F-4E23-BB96-67ACDAB71B1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48" name="直線コネクタ 547">
          <a:extLst>
            <a:ext uri="{FF2B5EF4-FFF2-40B4-BE49-F238E27FC236}">
              <a16:creationId xmlns:a16="http://schemas.microsoft.com/office/drawing/2014/main" id="{16FC4CB4-62B5-45C1-A1B2-6424439F3C79}"/>
            </a:ext>
          </a:extLst>
        </xdr:cNvPr>
        <xdr:cNvCxnSpPr/>
      </xdr:nvCxnSpPr>
      <xdr:spPr>
        <a:xfrm flipV="1">
          <a:off x="19509104" y="927925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49" name="【学校施設】&#10;一人当たり面積最小値テキスト">
          <a:extLst>
            <a:ext uri="{FF2B5EF4-FFF2-40B4-BE49-F238E27FC236}">
              <a16:creationId xmlns:a16="http://schemas.microsoft.com/office/drawing/2014/main" id="{8668FA1A-9250-4066-B6BD-FD8942E93D17}"/>
            </a:ext>
          </a:extLst>
        </xdr:cNvPr>
        <xdr:cNvSpPr txBox="1"/>
      </xdr:nvSpPr>
      <xdr:spPr>
        <a:xfrm>
          <a:off x="19547840"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50" name="直線コネクタ 549">
          <a:extLst>
            <a:ext uri="{FF2B5EF4-FFF2-40B4-BE49-F238E27FC236}">
              <a16:creationId xmlns:a16="http://schemas.microsoft.com/office/drawing/2014/main" id="{5EA20589-51A4-4AC3-9425-097CE6252ED7}"/>
            </a:ext>
          </a:extLst>
        </xdr:cNvPr>
        <xdr:cNvCxnSpPr/>
      </xdr:nvCxnSpPr>
      <xdr:spPr>
        <a:xfrm>
          <a:off x="1944370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51" name="【学校施設】&#10;一人当たり面積最大値テキスト">
          <a:extLst>
            <a:ext uri="{FF2B5EF4-FFF2-40B4-BE49-F238E27FC236}">
              <a16:creationId xmlns:a16="http://schemas.microsoft.com/office/drawing/2014/main" id="{B34C5F6D-F652-4B70-A3CB-316965DCBC8B}"/>
            </a:ext>
          </a:extLst>
        </xdr:cNvPr>
        <xdr:cNvSpPr txBox="1"/>
      </xdr:nvSpPr>
      <xdr:spPr>
        <a:xfrm>
          <a:off x="1954784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52" name="直線コネクタ 551">
          <a:extLst>
            <a:ext uri="{FF2B5EF4-FFF2-40B4-BE49-F238E27FC236}">
              <a16:creationId xmlns:a16="http://schemas.microsoft.com/office/drawing/2014/main" id="{24EAE03C-8CD2-49E8-AB2E-2437C86C548B}"/>
            </a:ext>
          </a:extLst>
        </xdr:cNvPr>
        <xdr:cNvCxnSpPr/>
      </xdr:nvCxnSpPr>
      <xdr:spPr>
        <a:xfrm>
          <a:off x="1944370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53" name="【学校施設】&#10;一人当たり面積平均値テキスト">
          <a:extLst>
            <a:ext uri="{FF2B5EF4-FFF2-40B4-BE49-F238E27FC236}">
              <a16:creationId xmlns:a16="http://schemas.microsoft.com/office/drawing/2014/main" id="{286EEA00-18CB-4C43-BE6B-0BC2E8F95AB7}"/>
            </a:ext>
          </a:extLst>
        </xdr:cNvPr>
        <xdr:cNvSpPr txBox="1"/>
      </xdr:nvSpPr>
      <xdr:spPr>
        <a:xfrm>
          <a:off x="19547840" y="1015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54" name="フローチャート: 判断 553">
          <a:extLst>
            <a:ext uri="{FF2B5EF4-FFF2-40B4-BE49-F238E27FC236}">
              <a16:creationId xmlns:a16="http://schemas.microsoft.com/office/drawing/2014/main" id="{A2D73349-A72D-4756-955C-955E2719AEEE}"/>
            </a:ext>
          </a:extLst>
        </xdr:cNvPr>
        <xdr:cNvSpPr/>
      </xdr:nvSpPr>
      <xdr:spPr>
        <a:xfrm>
          <a:off x="19458940" y="10303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55" name="フローチャート: 判断 554">
          <a:extLst>
            <a:ext uri="{FF2B5EF4-FFF2-40B4-BE49-F238E27FC236}">
              <a16:creationId xmlns:a16="http://schemas.microsoft.com/office/drawing/2014/main" id="{F3E62797-6052-4C70-9920-235193BE1A6A}"/>
            </a:ext>
          </a:extLst>
        </xdr:cNvPr>
        <xdr:cNvSpPr/>
      </xdr:nvSpPr>
      <xdr:spPr>
        <a:xfrm>
          <a:off x="18735040" y="10318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56" name="フローチャート: 判断 555">
          <a:extLst>
            <a:ext uri="{FF2B5EF4-FFF2-40B4-BE49-F238E27FC236}">
              <a16:creationId xmlns:a16="http://schemas.microsoft.com/office/drawing/2014/main" id="{4CD0F04B-4AAE-43F1-A891-55737D7DAF23}"/>
            </a:ext>
          </a:extLst>
        </xdr:cNvPr>
        <xdr:cNvSpPr/>
      </xdr:nvSpPr>
      <xdr:spPr>
        <a:xfrm>
          <a:off x="17937480" y="103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57" name="フローチャート: 判断 556">
          <a:extLst>
            <a:ext uri="{FF2B5EF4-FFF2-40B4-BE49-F238E27FC236}">
              <a16:creationId xmlns:a16="http://schemas.microsoft.com/office/drawing/2014/main" id="{8F810A47-A4BF-4922-9BBF-E6753E334C2D}"/>
            </a:ext>
          </a:extLst>
        </xdr:cNvPr>
        <xdr:cNvSpPr/>
      </xdr:nvSpPr>
      <xdr:spPr>
        <a:xfrm>
          <a:off x="17162780" y="10350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A8836CD-6F39-46D7-8113-3050C02ABFF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7FF6967B-CD8D-44C1-83BD-BCA04905D48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38DE064-8CEA-4D8B-B822-AE042D6D1F1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7F543B16-AD10-4201-A537-A63AAE605F5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A3D62CAE-8347-4635-914B-FA1FEDD76EC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49403</xdr:rowOff>
    </xdr:from>
    <xdr:to>
      <xdr:col>116</xdr:col>
      <xdr:colOff>114300</xdr:colOff>
      <xdr:row>62</xdr:row>
      <xdr:rowOff>151003</xdr:rowOff>
    </xdr:to>
    <xdr:sp macro="" textlink="">
      <xdr:nvSpPr>
        <xdr:cNvPr id="563" name="楕円 562">
          <a:extLst>
            <a:ext uri="{FF2B5EF4-FFF2-40B4-BE49-F238E27FC236}">
              <a16:creationId xmlns:a16="http://schemas.microsoft.com/office/drawing/2014/main" id="{E717E390-7C17-4191-9F08-60BF6E933343}"/>
            </a:ext>
          </a:extLst>
        </xdr:cNvPr>
        <xdr:cNvSpPr/>
      </xdr:nvSpPr>
      <xdr:spPr>
        <a:xfrm>
          <a:off x="1945894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27830</xdr:rowOff>
    </xdr:from>
    <xdr:ext cx="469744" cy="259045"/>
    <xdr:sp macro="" textlink="">
      <xdr:nvSpPr>
        <xdr:cNvPr id="564" name="【学校施設】&#10;一人当たり面積該当値テキスト">
          <a:extLst>
            <a:ext uri="{FF2B5EF4-FFF2-40B4-BE49-F238E27FC236}">
              <a16:creationId xmlns:a16="http://schemas.microsoft.com/office/drawing/2014/main" id="{53F3600E-4999-470F-9391-B961C55B2422}"/>
            </a:ext>
          </a:extLst>
        </xdr:cNvPr>
        <xdr:cNvSpPr txBox="1"/>
      </xdr:nvSpPr>
      <xdr:spPr>
        <a:xfrm>
          <a:off x="19547840" y="1042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56642</xdr:rowOff>
    </xdr:from>
    <xdr:to>
      <xdr:col>112</xdr:col>
      <xdr:colOff>38100</xdr:colOff>
      <xdr:row>62</xdr:row>
      <xdr:rowOff>158242</xdr:rowOff>
    </xdr:to>
    <xdr:sp macro="" textlink="">
      <xdr:nvSpPr>
        <xdr:cNvPr id="565" name="楕円 564">
          <a:extLst>
            <a:ext uri="{FF2B5EF4-FFF2-40B4-BE49-F238E27FC236}">
              <a16:creationId xmlns:a16="http://schemas.microsoft.com/office/drawing/2014/main" id="{315A54DA-55FC-49AF-A28B-D993982AB484}"/>
            </a:ext>
          </a:extLst>
        </xdr:cNvPr>
        <xdr:cNvSpPr/>
      </xdr:nvSpPr>
      <xdr:spPr>
        <a:xfrm>
          <a:off x="18735040" y="10450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100203</xdr:rowOff>
    </xdr:from>
    <xdr:to>
      <xdr:col>116</xdr:col>
      <xdr:colOff>63500</xdr:colOff>
      <xdr:row>62</xdr:row>
      <xdr:rowOff>107442</xdr:rowOff>
    </xdr:to>
    <xdr:cxnSp macro="">
      <xdr:nvCxnSpPr>
        <xdr:cNvPr id="566" name="直線コネクタ 565">
          <a:extLst>
            <a:ext uri="{FF2B5EF4-FFF2-40B4-BE49-F238E27FC236}">
              <a16:creationId xmlns:a16="http://schemas.microsoft.com/office/drawing/2014/main" id="{ECE0DBE5-B2AD-4052-BA86-CBC3D023CAA3}"/>
            </a:ext>
          </a:extLst>
        </xdr:cNvPr>
        <xdr:cNvCxnSpPr/>
      </xdr:nvCxnSpPr>
      <xdr:spPr>
        <a:xfrm flipV="1">
          <a:off x="18778220" y="10493883"/>
          <a:ext cx="73152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21971</xdr:rowOff>
    </xdr:from>
    <xdr:to>
      <xdr:col>107</xdr:col>
      <xdr:colOff>101600</xdr:colOff>
      <xdr:row>62</xdr:row>
      <xdr:rowOff>123571</xdr:rowOff>
    </xdr:to>
    <xdr:sp macro="" textlink="">
      <xdr:nvSpPr>
        <xdr:cNvPr id="567" name="楕円 566">
          <a:extLst>
            <a:ext uri="{FF2B5EF4-FFF2-40B4-BE49-F238E27FC236}">
              <a16:creationId xmlns:a16="http://schemas.microsoft.com/office/drawing/2014/main" id="{EC3FB234-4185-463C-92BE-3B23BA4AF56F}"/>
            </a:ext>
          </a:extLst>
        </xdr:cNvPr>
        <xdr:cNvSpPr/>
      </xdr:nvSpPr>
      <xdr:spPr>
        <a:xfrm>
          <a:off x="17937480" y="104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72771</xdr:rowOff>
    </xdr:from>
    <xdr:to>
      <xdr:col>111</xdr:col>
      <xdr:colOff>177800</xdr:colOff>
      <xdr:row>62</xdr:row>
      <xdr:rowOff>107442</xdr:rowOff>
    </xdr:to>
    <xdr:cxnSp macro="">
      <xdr:nvCxnSpPr>
        <xdr:cNvPr id="568" name="直線コネクタ 567">
          <a:extLst>
            <a:ext uri="{FF2B5EF4-FFF2-40B4-BE49-F238E27FC236}">
              <a16:creationId xmlns:a16="http://schemas.microsoft.com/office/drawing/2014/main" id="{45AC7117-8845-484F-B7BB-083D8EE5F036}"/>
            </a:ext>
          </a:extLst>
        </xdr:cNvPr>
        <xdr:cNvCxnSpPr/>
      </xdr:nvCxnSpPr>
      <xdr:spPr>
        <a:xfrm>
          <a:off x="17988280" y="10466451"/>
          <a:ext cx="78994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26924</xdr:rowOff>
    </xdr:from>
    <xdr:to>
      <xdr:col>102</xdr:col>
      <xdr:colOff>165100</xdr:colOff>
      <xdr:row>62</xdr:row>
      <xdr:rowOff>128524</xdr:rowOff>
    </xdr:to>
    <xdr:sp macro="" textlink="">
      <xdr:nvSpPr>
        <xdr:cNvPr id="569" name="楕円 568">
          <a:extLst>
            <a:ext uri="{FF2B5EF4-FFF2-40B4-BE49-F238E27FC236}">
              <a16:creationId xmlns:a16="http://schemas.microsoft.com/office/drawing/2014/main" id="{183AD076-A8DF-4777-A83B-2C38D8623088}"/>
            </a:ext>
          </a:extLst>
        </xdr:cNvPr>
        <xdr:cNvSpPr/>
      </xdr:nvSpPr>
      <xdr:spPr>
        <a:xfrm>
          <a:off x="17162780" y="104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72771</xdr:rowOff>
    </xdr:from>
    <xdr:to>
      <xdr:col>107</xdr:col>
      <xdr:colOff>50800</xdr:colOff>
      <xdr:row>62</xdr:row>
      <xdr:rowOff>77724</xdr:rowOff>
    </xdr:to>
    <xdr:cxnSp macro="">
      <xdr:nvCxnSpPr>
        <xdr:cNvPr id="570" name="直線コネクタ 569">
          <a:extLst>
            <a:ext uri="{FF2B5EF4-FFF2-40B4-BE49-F238E27FC236}">
              <a16:creationId xmlns:a16="http://schemas.microsoft.com/office/drawing/2014/main" id="{7C27F0C9-8B1B-44A0-852B-B71E7AFE8381}"/>
            </a:ext>
          </a:extLst>
        </xdr:cNvPr>
        <xdr:cNvCxnSpPr/>
      </xdr:nvCxnSpPr>
      <xdr:spPr>
        <a:xfrm flipV="1">
          <a:off x="17213580" y="10466451"/>
          <a:ext cx="7747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71" name="n_1aveValue【学校施設】&#10;一人当たり面積">
          <a:extLst>
            <a:ext uri="{FF2B5EF4-FFF2-40B4-BE49-F238E27FC236}">
              <a16:creationId xmlns:a16="http://schemas.microsoft.com/office/drawing/2014/main" id="{4509DDC5-DD09-4D3A-81E8-145E2E06B972}"/>
            </a:ext>
          </a:extLst>
        </xdr:cNvPr>
        <xdr:cNvSpPr txBox="1"/>
      </xdr:nvSpPr>
      <xdr:spPr>
        <a:xfrm>
          <a:off x="185611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572" name="n_2aveValue【学校施設】&#10;一人当たり面積">
          <a:extLst>
            <a:ext uri="{FF2B5EF4-FFF2-40B4-BE49-F238E27FC236}">
              <a16:creationId xmlns:a16="http://schemas.microsoft.com/office/drawing/2014/main" id="{2EAF27A3-CC0B-4EDE-9A86-BE644076CCC5}"/>
            </a:ext>
          </a:extLst>
        </xdr:cNvPr>
        <xdr:cNvSpPr txBox="1"/>
      </xdr:nvSpPr>
      <xdr:spPr>
        <a:xfrm>
          <a:off x="17776267" y="101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73" name="n_3aveValue【学校施設】&#10;一人当たり面積">
          <a:extLst>
            <a:ext uri="{FF2B5EF4-FFF2-40B4-BE49-F238E27FC236}">
              <a16:creationId xmlns:a16="http://schemas.microsoft.com/office/drawing/2014/main" id="{3EFFD8A0-DB05-4151-B995-3BF499A7BC88}"/>
            </a:ext>
          </a:extLst>
        </xdr:cNvPr>
        <xdr:cNvSpPr txBox="1"/>
      </xdr:nvSpPr>
      <xdr:spPr>
        <a:xfrm>
          <a:off x="17001567" y="101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149369</xdr:rowOff>
    </xdr:from>
    <xdr:ext cx="469744" cy="259045"/>
    <xdr:sp macro="" textlink="">
      <xdr:nvSpPr>
        <xdr:cNvPr id="574" name="n_1mainValue【学校施設】&#10;一人当たり面積">
          <a:extLst>
            <a:ext uri="{FF2B5EF4-FFF2-40B4-BE49-F238E27FC236}">
              <a16:creationId xmlns:a16="http://schemas.microsoft.com/office/drawing/2014/main" id="{EE8DCEF4-58B7-4257-A26D-8EC011B1104C}"/>
            </a:ext>
          </a:extLst>
        </xdr:cNvPr>
        <xdr:cNvSpPr txBox="1"/>
      </xdr:nvSpPr>
      <xdr:spPr>
        <a:xfrm>
          <a:off x="18561127" y="105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114698</xdr:rowOff>
    </xdr:from>
    <xdr:ext cx="469744" cy="259045"/>
    <xdr:sp macro="" textlink="">
      <xdr:nvSpPr>
        <xdr:cNvPr id="575" name="n_2mainValue【学校施設】&#10;一人当たり面積">
          <a:extLst>
            <a:ext uri="{FF2B5EF4-FFF2-40B4-BE49-F238E27FC236}">
              <a16:creationId xmlns:a16="http://schemas.microsoft.com/office/drawing/2014/main" id="{999F338C-C6FA-4E54-8237-CB70398F8556}"/>
            </a:ext>
          </a:extLst>
        </xdr:cNvPr>
        <xdr:cNvSpPr txBox="1"/>
      </xdr:nvSpPr>
      <xdr:spPr>
        <a:xfrm>
          <a:off x="17776267" y="1050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119651</xdr:rowOff>
    </xdr:from>
    <xdr:ext cx="469744" cy="259045"/>
    <xdr:sp macro="" textlink="">
      <xdr:nvSpPr>
        <xdr:cNvPr id="576" name="n_3mainValue【学校施設】&#10;一人当たり面積">
          <a:extLst>
            <a:ext uri="{FF2B5EF4-FFF2-40B4-BE49-F238E27FC236}">
              <a16:creationId xmlns:a16="http://schemas.microsoft.com/office/drawing/2014/main" id="{C9600875-AFF4-468C-8C57-59480ADBC96B}"/>
            </a:ext>
          </a:extLst>
        </xdr:cNvPr>
        <xdr:cNvSpPr txBox="1"/>
      </xdr:nvSpPr>
      <xdr:spPr>
        <a:xfrm>
          <a:off x="17001567" y="1051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EDC6379B-4228-4497-9964-3BDDA1CBF4D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EB86A277-278F-4613-AB1E-7F4CB9B01C4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D72E7895-380D-4B11-A656-652A0008A66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C7599709-CF1A-447C-A6BB-0DBE75A76B4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61F7EB32-24A5-44FE-B7B2-D4B7CEE91C7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B2354532-F6CC-455C-ADFF-9201DD54AEC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B92F3ED1-2BF7-4B13-8199-9D518EAAB74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8EA5338F-2231-4EDC-9D1B-3E703BA2D44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D958088A-699B-4B18-9DD3-4AD712EDDE0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49443C90-254C-495E-97F8-012F433B336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a:extLst>
            <a:ext uri="{FF2B5EF4-FFF2-40B4-BE49-F238E27FC236}">
              <a16:creationId xmlns:a16="http://schemas.microsoft.com/office/drawing/2014/main" id="{E61AEB37-4AF3-496E-9A99-E75F772855CC}"/>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a:extLst>
            <a:ext uri="{FF2B5EF4-FFF2-40B4-BE49-F238E27FC236}">
              <a16:creationId xmlns:a16="http://schemas.microsoft.com/office/drawing/2014/main" id="{430F9D8C-A16D-476F-B3F8-D61B0427BC35}"/>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a:extLst>
            <a:ext uri="{FF2B5EF4-FFF2-40B4-BE49-F238E27FC236}">
              <a16:creationId xmlns:a16="http://schemas.microsoft.com/office/drawing/2014/main" id="{672D3615-7053-461B-9462-F2863365919E}"/>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a:extLst>
            <a:ext uri="{FF2B5EF4-FFF2-40B4-BE49-F238E27FC236}">
              <a16:creationId xmlns:a16="http://schemas.microsoft.com/office/drawing/2014/main" id="{EA159B53-ED2B-4D6F-A394-CF19BED4FDF7}"/>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a:extLst>
            <a:ext uri="{FF2B5EF4-FFF2-40B4-BE49-F238E27FC236}">
              <a16:creationId xmlns:a16="http://schemas.microsoft.com/office/drawing/2014/main" id="{EF2A23D9-2430-4DC4-9227-5FBF5C64B6F4}"/>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a:extLst>
            <a:ext uri="{FF2B5EF4-FFF2-40B4-BE49-F238E27FC236}">
              <a16:creationId xmlns:a16="http://schemas.microsoft.com/office/drawing/2014/main" id="{95147A92-DA15-45C8-8094-50DE0932F17E}"/>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a:extLst>
            <a:ext uri="{FF2B5EF4-FFF2-40B4-BE49-F238E27FC236}">
              <a16:creationId xmlns:a16="http://schemas.microsoft.com/office/drawing/2014/main" id="{DF10C35A-1B08-4C06-83A1-B4C5966C1794}"/>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a:extLst>
            <a:ext uri="{FF2B5EF4-FFF2-40B4-BE49-F238E27FC236}">
              <a16:creationId xmlns:a16="http://schemas.microsoft.com/office/drawing/2014/main" id="{08579218-F56A-4B95-A893-318CE1EC0DB4}"/>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a:extLst>
            <a:ext uri="{FF2B5EF4-FFF2-40B4-BE49-F238E27FC236}">
              <a16:creationId xmlns:a16="http://schemas.microsoft.com/office/drawing/2014/main" id="{7ED68CDE-32AE-4B67-BE90-E59A6D7E9C6B}"/>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a:extLst>
            <a:ext uri="{FF2B5EF4-FFF2-40B4-BE49-F238E27FC236}">
              <a16:creationId xmlns:a16="http://schemas.microsoft.com/office/drawing/2014/main" id="{3DF446BA-6431-4EED-B010-7DD65D8DBD2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a:extLst>
            <a:ext uri="{FF2B5EF4-FFF2-40B4-BE49-F238E27FC236}">
              <a16:creationId xmlns:a16="http://schemas.microsoft.com/office/drawing/2014/main" id="{5E0D06DC-723E-445C-8D0C-260E3667B4B7}"/>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1BA613F7-EFCE-45CE-B5A3-E2552AEA346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D067984D-BAA6-46E8-AB5D-E0C2085106D3}"/>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a:extLst>
            <a:ext uri="{FF2B5EF4-FFF2-40B4-BE49-F238E27FC236}">
              <a16:creationId xmlns:a16="http://schemas.microsoft.com/office/drawing/2014/main" id="{FBF75E5E-73D0-46B5-A0DC-9477F90FBF6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01" name="直線コネクタ 600">
          <a:extLst>
            <a:ext uri="{FF2B5EF4-FFF2-40B4-BE49-F238E27FC236}">
              <a16:creationId xmlns:a16="http://schemas.microsoft.com/office/drawing/2014/main" id="{541C7052-B864-42D1-9936-5CB35C011463}"/>
            </a:ext>
          </a:extLst>
        </xdr:cNvPr>
        <xdr:cNvCxnSpPr/>
      </xdr:nvCxnSpPr>
      <xdr:spPr>
        <a:xfrm flipV="1">
          <a:off x="14375764" y="13041630"/>
          <a:ext cx="0"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02" name="【児童館】&#10;有形固定資産減価償却率最小値テキスト">
          <a:extLst>
            <a:ext uri="{FF2B5EF4-FFF2-40B4-BE49-F238E27FC236}">
              <a16:creationId xmlns:a16="http://schemas.microsoft.com/office/drawing/2014/main" id="{BFB8F72A-C7A9-49D8-B7DD-CC886BA1F98C}"/>
            </a:ext>
          </a:extLst>
        </xdr:cNvPr>
        <xdr:cNvSpPr txBox="1"/>
      </xdr:nvSpPr>
      <xdr:spPr>
        <a:xfrm>
          <a:off x="14414500"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03" name="直線コネクタ 602">
          <a:extLst>
            <a:ext uri="{FF2B5EF4-FFF2-40B4-BE49-F238E27FC236}">
              <a16:creationId xmlns:a16="http://schemas.microsoft.com/office/drawing/2014/main" id="{F42F9CA2-FD09-4993-AAA6-6BF5C8A1B613}"/>
            </a:ext>
          </a:extLst>
        </xdr:cNvPr>
        <xdr:cNvCxnSpPr/>
      </xdr:nvCxnSpPr>
      <xdr:spPr>
        <a:xfrm>
          <a:off x="14287500" y="14415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4" name="【児童館】&#10;有形固定資産減価償却率最大値テキスト">
          <a:extLst>
            <a:ext uri="{FF2B5EF4-FFF2-40B4-BE49-F238E27FC236}">
              <a16:creationId xmlns:a16="http://schemas.microsoft.com/office/drawing/2014/main" id="{E82679B1-488D-4CD8-BA61-11A2DA725BDC}"/>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5" name="直線コネクタ 604">
          <a:extLst>
            <a:ext uri="{FF2B5EF4-FFF2-40B4-BE49-F238E27FC236}">
              <a16:creationId xmlns:a16="http://schemas.microsoft.com/office/drawing/2014/main" id="{8E9BD24B-BD87-422E-8DFC-E111E99D40F3}"/>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06" name="【児童館】&#10;有形固定資産減価償却率平均値テキスト">
          <a:extLst>
            <a:ext uri="{FF2B5EF4-FFF2-40B4-BE49-F238E27FC236}">
              <a16:creationId xmlns:a16="http://schemas.microsoft.com/office/drawing/2014/main" id="{5FEA6E3A-A314-4DAC-B7A6-886E39217A28}"/>
            </a:ext>
          </a:extLst>
        </xdr:cNvPr>
        <xdr:cNvSpPr txBox="1"/>
      </xdr:nvSpPr>
      <xdr:spPr>
        <a:xfrm>
          <a:off x="14414500" y="13748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07" name="フローチャート: 判断 606">
          <a:extLst>
            <a:ext uri="{FF2B5EF4-FFF2-40B4-BE49-F238E27FC236}">
              <a16:creationId xmlns:a16="http://schemas.microsoft.com/office/drawing/2014/main" id="{FC68343A-AB1F-4BEE-870D-9A107DD4C504}"/>
            </a:ext>
          </a:extLst>
        </xdr:cNvPr>
        <xdr:cNvSpPr/>
      </xdr:nvSpPr>
      <xdr:spPr>
        <a:xfrm>
          <a:off x="14325600" y="137661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08" name="フローチャート: 判断 607">
          <a:extLst>
            <a:ext uri="{FF2B5EF4-FFF2-40B4-BE49-F238E27FC236}">
              <a16:creationId xmlns:a16="http://schemas.microsoft.com/office/drawing/2014/main" id="{948C4EF7-217A-4675-928B-29CA0205E843}"/>
            </a:ext>
          </a:extLst>
        </xdr:cNvPr>
        <xdr:cNvSpPr/>
      </xdr:nvSpPr>
      <xdr:spPr>
        <a:xfrm>
          <a:off x="1357884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09" name="フローチャート: 判断 608">
          <a:extLst>
            <a:ext uri="{FF2B5EF4-FFF2-40B4-BE49-F238E27FC236}">
              <a16:creationId xmlns:a16="http://schemas.microsoft.com/office/drawing/2014/main" id="{2C8F0543-5FBB-497D-90C2-7FAE019A9B1A}"/>
            </a:ext>
          </a:extLst>
        </xdr:cNvPr>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0" name="フローチャート: 判断 609">
          <a:extLst>
            <a:ext uri="{FF2B5EF4-FFF2-40B4-BE49-F238E27FC236}">
              <a16:creationId xmlns:a16="http://schemas.microsoft.com/office/drawing/2014/main" id="{11C50AD5-7D5A-416D-B79A-03FA4D4BBC7C}"/>
            </a:ext>
          </a:extLst>
        </xdr:cNvPr>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26082C9C-63BB-483F-8460-B20E715D30C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27328CF6-31C3-4454-8A82-B35D2500784D}"/>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F6024AE0-3D88-415E-850A-8D220DC94BE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31615D1-5F24-415D-AB17-BD25EAD5D1D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8675FEC2-85A9-4870-BE49-61164632D1C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616" name="楕円 615">
          <a:extLst>
            <a:ext uri="{FF2B5EF4-FFF2-40B4-BE49-F238E27FC236}">
              <a16:creationId xmlns:a16="http://schemas.microsoft.com/office/drawing/2014/main" id="{E88DBD80-C6AD-48DB-923E-5C565071B0DA}"/>
            </a:ext>
          </a:extLst>
        </xdr:cNvPr>
        <xdr:cNvSpPr/>
      </xdr:nvSpPr>
      <xdr:spPr>
        <a:xfrm>
          <a:off x="14325600" y="137185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162577</xdr:rowOff>
    </xdr:from>
    <xdr:ext cx="405111" cy="259045"/>
    <xdr:sp macro="" textlink="">
      <xdr:nvSpPr>
        <xdr:cNvPr id="617" name="【児童館】&#10;有形固定資産減価償却率該当値テキスト">
          <a:extLst>
            <a:ext uri="{FF2B5EF4-FFF2-40B4-BE49-F238E27FC236}">
              <a16:creationId xmlns:a16="http://schemas.microsoft.com/office/drawing/2014/main" id="{CD0BEFF2-84F5-46FC-BB25-911E273CDA4C}"/>
            </a:ext>
          </a:extLst>
        </xdr:cNvPr>
        <xdr:cNvSpPr txBox="1"/>
      </xdr:nvSpPr>
      <xdr:spPr>
        <a:xfrm>
          <a:off x="144145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618" name="楕円 617">
          <a:extLst>
            <a:ext uri="{FF2B5EF4-FFF2-40B4-BE49-F238E27FC236}">
              <a16:creationId xmlns:a16="http://schemas.microsoft.com/office/drawing/2014/main" id="{F84809E9-8461-4098-B6BE-34BC081AB622}"/>
            </a:ext>
          </a:extLst>
        </xdr:cNvPr>
        <xdr:cNvSpPr/>
      </xdr:nvSpPr>
      <xdr:spPr>
        <a:xfrm>
          <a:off x="1357884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19050</xdr:rowOff>
    </xdr:from>
    <xdr:to>
      <xdr:col>85</xdr:col>
      <xdr:colOff>127000</xdr:colOff>
      <xdr:row>82</xdr:row>
      <xdr:rowOff>106680</xdr:rowOff>
    </xdr:to>
    <xdr:cxnSp macro="">
      <xdr:nvCxnSpPr>
        <xdr:cNvPr id="619" name="直線コネクタ 618">
          <a:extLst>
            <a:ext uri="{FF2B5EF4-FFF2-40B4-BE49-F238E27FC236}">
              <a16:creationId xmlns:a16="http://schemas.microsoft.com/office/drawing/2014/main" id="{4BB32213-A04D-459D-BD47-9F00DD3417CF}"/>
            </a:ext>
          </a:extLst>
        </xdr:cNvPr>
        <xdr:cNvCxnSpPr/>
      </xdr:nvCxnSpPr>
      <xdr:spPr>
        <a:xfrm flipV="1">
          <a:off x="13629640" y="13765530"/>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145414</xdr:rowOff>
    </xdr:from>
    <xdr:to>
      <xdr:col>76</xdr:col>
      <xdr:colOff>165100</xdr:colOff>
      <xdr:row>83</xdr:row>
      <xdr:rowOff>75564</xdr:rowOff>
    </xdr:to>
    <xdr:sp macro="" textlink="">
      <xdr:nvSpPr>
        <xdr:cNvPr id="620" name="楕円 619">
          <a:extLst>
            <a:ext uri="{FF2B5EF4-FFF2-40B4-BE49-F238E27FC236}">
              <a16:creationId xmlns:a16="http://schemas.microsoft.com/office/drawing/2014/main" id="{F20C6C57-9775-400E-A7F3-B3E5A195AD00}"/>
            </a:ext>
          </a:extLst>
        </xdr:cNvPr>
        <xdr:cNvSpPr/>
      </xdr:nvSpPr>
      <xdr:spPr>
        <a:xfrm>
          <a:off x="12804140" y="13891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83</xdr:row>
      <xdr:rowOff>24764</xdr:rowOff>
    </xdr:to>
    <xdr:cxnSp macro="">
      <xdr:nvCxnSpPr>
        <xdr:cNvPr id="621" name="直線コネクタ 620">
          <a:extLst>
            <a:ext uri="{FF2B5EF4-FFF2-40B4-BE49-F238E27FC236}">
              <a16:creationId xmlns:a16="http://schemas.microsoft.com/office/drawing/2014/main" id="{C3FAE9DD-2025-4601-9CCB-A2D08BDD36D5}"/>
            </a:ext>
          </a:extLst>
        </xdr:cNvPr>
        <xdr:cNvCxnSpPr/>
      </xdr:nvCxnSpPr>
      <xdr:spPr>
        <a:xfrm flipV="1">
          <a:off x="12854940" y="13853160"/>
          <a:ext cx="774700" cy="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48261</xdr:rowOff>
    </xdr:from>
    <xdr:to>
      <xdr:col>72</xdr:col>
      <xdr:colOff>38100</xdr:colOff>
      <xdr:row>83</xdr:row>
      <xdr:rowOff>149861</xdr:rowOff>
    </xdr:to>
    <xdr:sp macro="" textlink="">
      <xdr:nvSpPr>
        <xdr:cNvPr id="622" name="楕円 621">
          <a:extLst>
            <a:ext uri="{FF2B5EF4-FFF2-40B4-BE49-F238E27FC236}">
              <a16:creationId xmlns:a16="http://schemas.microsoft.com/office/drawing/2014/main" id="{C30B0BAC-D0BC-4D5A-926C-8D95666DA60E}"/>
            </a:ext>
          </a:extLst>
        </xdr:cNvPr>
        <xdr:cNvSpPr/>
      </xdr:nvSpPr>
      <xdr:spPr>
        <a:xfrm>
          <a:off x="12029440" y="13962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24764</xdr:rowOff>
    </xdr:from>
    <xdr:to>
      <xdr:col>76</xdr:col>
      <xdr:colOff>114300</xdr:colOff>
      <xdr:row>83</xdr:row>
      <xdr:rowOff>99061</xdr:rowOff>
    </xdr:to>
    <xdr:cxnSp macro="">
      <xdr:nvCxnSpPr>
        <xdr:cNvPr id="623" name="直線コネクタ 622">
          <a:extLst>
            <a:ext uri="{FF2B5EF4-FFF2-40B4-BE49-F238E27FC236}">
              <a16:creationId xmlns:a16="http://schemas.microsoft.com/office/drawing/2014/main" id="{148CB355-31C8-422F-8309-FAB14427E66C}"/>
            </a:ext>
          </a:extLst>
        </xdr:cNvPr>
        <xdr:cNvCxnSpPr/>
      </xdr:nvCxnSpPr>
      <xdr:spPr>
        <a:xfrm flipV="1">
          <a:off x="12072620" y="13938884"/>
          <a:ext cx="78232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624" name="n_1aveValue【児童館】&#10;有形固定資産減価償却率">
          <a:extLst>
            <a:ext uri="{FF2B5EF4-FFF2-40B4-BE49-F238E27FC236}">
              <a16:creationId xmlns:a16="http://schemas.microsoft.com/office/drawing/2014/main" id="{C474D21C-BA80-41D0-9BD2-3434D4CC6AE4}"/>
            </a:ext>
          </a:extLst>
        </xdr:cNvPr>
        <xdr:cNvSpPr txBox="1"/>
      </xdr:nvSpPr>
      <xdr:spPr>
        <a:xfrm>
          <a:off x="134372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25" name="n_2aveValue【児童館】&#10;有形固定資産減価償却率">
          <a:extLst>
            <a:ext uri="{FF2B5EF4-FFF2-40B4-BE49-F238E27FC236}">
              <a16:creationId xmlns:a16="http://schemas.microsoft.com/office/drawing/2014/main" id="{30ECEFDD-5938-45A0-B2D1-645CF9234805}"/>
            </a:ext>
          </a:extLst>
        </xdr:cNvPr>
        <xdr:cNvSpPr txBox="1"/>
      </xdr:nvSpPr>
      <xdr:spPr>
        <a:xfrm>
          <a:off x="12675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26" name="n_3aveValue【児童館】&#10;有形固定資産減価償却率">
          <a:extLst>
            <a:ext uri="{FF2B5EF4-FFF2-40B4-BE49-F238E27FC236}">
              <a16:creationId xmlns:a16="http://schemas.microsoft.com/office/drawing/2014/main" id="{971F92F4-CD6E-4B1E-94FA-DDEFD6D05586}"/>
            </a:ext>
          </a:extLst>
        </xdr:cNvPr>
        <xdr:cNvSpPr txBox="1"/>
      </xdr:nvSpPr>
      <xdr:spPr>
        <a:xfrm>
          <a:off x="119005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2557</xdr:rowOff>
    </xdr:from>
    <xdr:ext cx="405111" cy="259045"/>
    <xdr:sp macro="" textlink="">
      <xdr:nvSpPr>
        <xdr:cNvPr id="627" name="n_1mainValue【児童館】&#10;有形固定資産減価償却率">
          <a:extLst>
            <a:ext uri="{FF2B5EF4-FFF2-40B4-BE49-F238E27FC236}">
              <a16:creationId xmlns:a16="http://schemas.microsoft.com/office/drawing/2014/main" id="{0CEA61BC-A6B3-46AD-B6B0-3CBF34FFF563}"/>
            </a:ext>
          </a:extLst>
        </xdr:cNvPr>
        <xdr:cNvSpPr txBox="1"/>
      </xdr:nvSpPr>
      <xdr:spPr>
        <a:xfrm>
          <a:off x="134372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66691</xdr:rowOff>
    </xdr:from>
    <xdr:ext cx="405111" cy="259045"/>
    <xdr:sp macro="" textlink="">
      <xdr:nvSpPr>
        <xdr:cNvPr id="628" name="n_2mainValue【児童館】&#10;有形固定資産減価償却率">
          <a:extLst>
            <a:ext uri="{FF2B5EF4-FFF2-40B4-BE49-F238E27FC236}">
              <a16:creationId xmlns:a16="http://schemas.microsoft.com/office/drawing/2014/main" id="{65BBF471-C7E8-46C9-9A37-55A3B8AFFEED}"/>
            </a:ext>
          </a:extLst>
        </xdr:cNvPr>
        <xdr:cNvSpPr txBox="1"/>
      </xdr:nvSpPr>
      <xdr:spPr>
        <a:xfrm>
          <a:off x="12675244" y="139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140988</xdr:rowOff>
    </xdr:from>
    <xdr:ext cx="405111" cy="259045"/>
    <xdr:sp macro="" textlink="">
      <xdr:nvSpPr>
        <xdr:cNvPr id="629" name="n_3mainValue【児童館】&#10;有形固定資産減価償却率">
          <a:extLst>
            <a:ext uri="{FF2B5EF4-FFF2-40B4-BE49-F238E27FC236}">
              <a16:creationId xmlns:a16="http://schemas.microsoft.com/office/drawing/2014/main" id="{8A58336D-93ED-4378-976E-ACB805E3DB40}"/>
            </a:ext>
          </a:extLst>
        </xdr:cNvPr>
        <xdr:cNvSpPr txBox="1"/>
      </xdr:nvSpPr>
      <xdr:spPr>
        <a:xfrm>
          <a:off x="11900544" y="1405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DD1B712-A2B7-43AF-A0F2-6F9997AFBF3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158C52BD-F344-42FD-B827-1317B0E24B5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915344A6-03D8-477A-983C-5466A16A2C9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D995679D-75AA-444F-B790-55C296FB814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FF23E95A-72DE-491F-A960-BC916C466C2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72F11AD5-6ADD-44EC-A88C-4A003C16A01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9AB349F4-B616-401E-98A6-CF115212253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36E56837-7697-41BB-8927-59B80529571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302A7849-36B4-4B30-B018-E716A55547C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DE564A75-4E32-4F8D-AD33-A6CE558FB05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0" name="直線コネクタ 639">
          <a:extLst>
            <a:ext uri="{FF2B5EF4-FFF2-40B4-BE49-F238E27FC236}">
              <a16:creationId xmlns:a16="http://schemas.microsoft.com/office/drawing/2014/main" id="{C4E35E16-5026-40EC-9B71-F51566E26EF5}"/>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DA9FAD5F-DDE0-4DFC-8466-8E831FE1A01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2" name="直線コネクタ 641">
          <a:extLst>
            <a:ext uri="{FF2B5EF4-FFF2-40B4-BE49-F238E27FC236}">
              <a16:creationId xmlns:a16="http://schemas.microsoft.com/office/drawing/2014/main" id="{6132D385-7B73-478E-A533-09958EFA2FF2}"/>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3" name="テキスト ボックス 642">
          <a:extLst>
            <a:ext uri="{FF2B5EF4-FFF2-40B4-BE49-F238E27FC236}">
              <a16:creationId xmlns:a16="http://schemas.microsoft.com/office/drawing/2014/main" id="{CEEEA4E6-EB53-44F8-8A9D-C70E10C459EE}"/>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4" name="直線コネクタ 643">
          <a:extLst>
            <a:ext uri="{FF2B5EF4-FFF2-40B4-BE49-F238E27FC236}">
              <a16:creationId xmlns:a16="http://schemas.microsoft.com/office/drawing/2014/main" id="{DD2BF183-ED47-4334-9CE3-5AEC789A38C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5" name="テキスト ボックス 644">
          <a:extLst>
            <a:ext uri="{FF2B5EF4-FFF2-40B4-BE49-F238E27FC236}">
              <a16:creationId xmlns:a16="http://schemas.microsoft.com/office/drawing/2014/main" id="{AB4063CB-F4BF-4160-9269-EA238F552589}"/>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6" name="直線コネクタ 645">
          <a:extLst>
            <a:ext uri="{FF2B5EF4-FFF2-40B4-BE49-F238E27FC236}">
              <a16:creationId xmlns:a16="http://schemas.microsoft.com/office/drawing/2014/main" id="{9644DEED-BCB9-4A27-BFEE-A446057B6B34}"/>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7" name="テキスト ボックス 646">
          <a:extLst>
            <a:ext uri="{FF2B5EF4-FFF2-40B4-BE49-F238E27FC236}">
              <a16:creationId xmlns:a16="http://schemas.microsoft.com/office/drawing/2014/main" id="{423BB08E-0615-4A2D-8385-CD5D869A2D56}"/>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8" name="直線コネクタ 647">
          <a:extLst>
            <a:ext uri="{FF2B5EF4-FFF2-40B4-BE49-F238E27FC236}">
              <a16:creationId xmlns:a16="http://schemas.microsoft.com/office/drawing/2014/main" id="{EA51DAEE-8444-4F0E-B611-545212C7273B}"/>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9" name="テキスト ボックス 648">
          <a:extLst>
            <a:ext uri="{FF2B5EF4-FFF2-40B4-BE49-F238E27FC236}">
              <a16:creationId xmlns:a16="http://schemas.microsoft.com/office/drawing/2014/main" id="{2DADDD93-9268-4FD1-B728-F1F455669186}"/>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0" name="直線コネクタ 649">
          <a:extLst>
            <a:ext uri="{FF2B5EF4-FFF2-40B4-BE49-F238E27FC236}">
              <a16:creationId xmlns:a16="http://schemas.microsoft.com/office/drawing/2014/main" id="{6259473F-9D2F-4B31-B3EE-6B1832FE8DBC}"/>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1" name="テキスト ボックス 650">
          <a:extLst>
            <a:ext uri="{FF2B5EF4-FFF2-40B4-BE49-F238E27FC236}">
              <a16:creationId xmlns:a16="http://schemas.microsoft.com/office/drawing/2014/main" id="{C1FE1985-F82F-4456-8604-30A4BBC68BD4}"/>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780D18D5-F8B6-45B0-A1FA-EC6A4ECD0BEB}"/>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B509A7A6-703A-4C3A-9BFC-7B5E73EF0C1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id="{5E642336-6755-4C30-B9BC-B1598BE8132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55" name="直線コネクタ 654">
          <a:extLst>
            <a:ext uri="{FF2B5EF4-FFF2-40B4-BE49-F238E27FC236}">
              <a16:creationId xmlns:a16="http://schemas.microsoft.com/office/drawing/2014/main" id="{AC0D98C6-2BEB-46E0-B086-051349C8E713}"/>
            </a:ext>
          </a:extLst>
        </xdr:cNvPr>
        <xdr:cNvCxnSpPr/>
      </xdr:nvCxnSpPr>
      <xdr:spPr>
        <a:xfrm flipV="1">
          <a:off x="19509104" y="13195663"/>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56" name="【児童館】&#10;一人当たり面積最小値テキスト">
          <a:extLst>
            <a:ext uri="{FF2B5EF4-FFF2-40B4-BE49-F238E27FC236}">
              <a16:creationId xmlns:a16="http://schemas.microsoft.com/office/drawing/2014/main" id="{A033908B-159F-40BE-B758-728F446562A1}"/>
            </a:ext>
          </a:extLst>
        </xdr:cNvPr>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57" name="直線コネクタ 656">
          <a:extLst>
            <a:ext uri="{FF2B5EF4-FFF2-40B4-BE49-F238E27FC236}">
              <a16:creationId xmlns:a16="http://schemas.microsoft.com/office/drawing/2014/main" id="{B88F2199-1F94-4641-AE3F-1257C8FAF7AD}"/>
            </a:ext>
          </a:extLst>
        </xdr:cNvPr>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8" name="【児童館】&#10;一人当たり面積最大値テキスト">
          <a:extLst>
            <a:ext uri="{FF2B5EF4-FFF2-40B4-BE49-F238E27FC236}">
              <a16:creationId xmlns:a16="http://schemas.microsoft.com/office/drawing/2014/main" id="{2B19B4A9-11D9-419F-90EC-4CC2E82E894B}"/>
            </a:ext>
          </a:extLst>
        </xdr:cNvPr>
        <xdr:cNvSpPr txBox="1"/>
      </xdr:nvSpPr>
      <xdr:spPr>
        <a:xfrm>
          <a:off x="19547840" y="129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9" name="直線コネクタ 658">
          <a:extLst>
            <a:ext uri="{FF2B5EF4-FFF2-40B4-BE49-F238E27FC236}">
              <a16:creationId xmlns:a16="http://schemas.microsoft.com/office/drawing/2014/main" id="{34F300D8-AF19-4F30-82DA-C0A58084FE46}"/>
            </a:ext>
          </a:extLst>
        </xdr:cNvPr>
        <xdr:cNvCxnSpPr/>
      </xdr:nvCxnSpPr>
      <xdr:spPr>
        <a:xfrm>
          <a:off x="194437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60" name="【児童館】&#10;一人当たり面積平均値テキスト">
          <a:extLst>
            <a:ext uri="{FF2B5EF4-FFF2-40B4-BE49-F238E27FC236}">
              <a16:creationId xmlns:a16="http://schemas.microsoft.com/office/drawing/2014/main" id="{AF4E97B6-B159-4E17-81C7-13C4A10725DE}"/>
            </a:ext>
          </a:extLst>
        </xdr:cNvPr>
        <xdr:cNvSpPr txBox="1"/>
      </xdr:nvSpPr>
      <xdr:spPr>
        <a:xfrm>
          <a:off x="19547840" y="13973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61" name="フローチャート: 判断 660">
          <a:extLst>
            <a:ext uri="{FF2B5EF4-FFF2-40B4-BE49-F238E27FC236}">
              <a16:creationId xmlns:a16="http://schemas.microsoft.com/office/drawing/2014/main" id="{71A68C9C-0D35-43D2-8D2E-51AACCA8C533}"/>
            </a:ext>
          </a:extLst>
        </xdr:cNvPr>
        <xdr:cNvSpPr/>
      </xdr:nvSpPr>
      <xdr:spPr>
        <a:xfrm>
          <a:off x="19458940" y="1411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62" name="フローチャート: 判断 661">
          <a:extLst>
            <a:ext uri="{FF2B5EF4-FFF2-40B4-BE49-F238E27FC236}">
              <a16:creationId xmlns:a16="http://schemas.microsoft.com/office/drawing/2014/main" id="{648ABA08-44F3-4636-9E26-DEE0924C1D4E}"/>
            </a:ext>
          </a:extLst>
        </xdr:cNvPr>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63" name="フローチャート: 判断 662">
          <a:extLst>
            <a:ext uri="{FF2B5EF4-FFF2-40B4-BE49-F238E27FC236}">
              <a16:creationId xmlns:a16="http://schemas.microsoft.com/office/drawing/2014/main" id="{9EE0A380-CB7C-4351-AA89-7C3CEB74F07F}"/>
            </a:ext>
          </a:extLst>
        </xdr:cNvPr>
        <xdr:cNvSpPr/>
      </xdr:nvSpPr>
      <xdr:spPr>
        <a:xfrm>
          <a:off x="179374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4" name="フローチャート: 判断 663">
          <a:extLst>
            <a:ext uri="{FF2B5EF4-FFF2-40B4-BE49-F238E27FC236}">
              <a16:creationId xmlns:a16="http://schemas.microsoft.com/office/drawing/2014/main" id="{F2DDE5DA-5E7C-4679-B4E8-DC947F47F64D}"/>
            </a:ext>
          </a:extLst>
        </xdr:cNvPr>
        <xdr:cNvSpPr/>
      </xdr:nvSpPr>
      <xdr:spPr>
        <a:xfrm>
          <a:off x="171627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F4EEF71-9C49-4DC9-A647-4A3CCB3A0E3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3CCFFE9-0EBC-498E-ACA8-0F1C46C4789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08C620D-94FA-422E-A967-26F20E35843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11EC55B-95F8-4F61-A878-A013B342EB9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2338235C-4056-4D2C-B93C-9E16A938C96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670" name="楕円 669">
          <a:extLst>
            <a:ext uri="{FF2B5EF4-FFF2-40B4-BE49-F238E27FC236}">
              <a16:creationId xmlns:a16="http://schemas.microsoft.com/office/drawing/2014/main" id="{80088CD2-A0A4-44FA-90C6-2ADF6142907E}"/>
            </a:ext>
          </a:extLst>
        </xdr:cNvPr>
        <xdr:cNvSpPr/>
      </xdr:nvSpPr>
      <xdr:spPr>
        <a:xfrm>
          <a:off x="1945894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671" name="【児童館】&#10;一人当たり面積該当値テキスト">
          <a:extLst>
            <a:ext uri="{FF2B5EF4-FFF2-40B4-BE49-F238E27FC236}">
              <a16:creationId xmlns:a16="http://schemas.microsoft.com/office/drawing/2014/main" id="{4FDAB01D-9AC0-452E-A505-7A8D846B3191}"/>
            </a:ext>
          </a:extLst>
        </xdr:cNvPr>
        <xdr:cNvSpPr txBox="1"/>
      </xdr:nvSpPr>
      <xdr:spPr>
        <a:xfrm>
          <a:off x="19547840"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672" name="楕円 671">
          <a:extLst>
            <a:ext uri="{FF2B5EF4-FFF2-40B4-BE49-F238E27FC236}">
              <a16:creationId xmlns:a16="http://schemas.microsoft.com/office/drawing/2014/main" id="{1ED4C38B-9D53-4FEC-ABF0-7CDF36ECED5B}"/>
            </a:ext>
          </a:extLst>
        </xdr:cNvPr>
        <xdr:cNvSpPr/>
      </xdr:nvSpPr>
      <xdr:spPr>
        <a:xfrm>
          <a:off x="1873504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673" name="直線コネクタ 672">
          <a:extLst>
            <a:ext uri="{FF2B5EF4-FFF2-40B4-BE49-F238E27FC236}">
              <a16:creationId xmlns:a16="http://schemas.microsoft.com/office/drawing/2014/main" id="{45D82EDC-E6A3-416A-B411-E664C0A17617}"/>
            </a:ext>
          </a:extLst>
        </xdr:cNvPr>
        <xdr:cNvCxnSpPr/>
      </xdr:nvCxnSpPr>
      <xdr:spPr>
        <a:xfrm>
          <a:off x="18778220" y="142956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674" name="楕円 673">
          <a:extLst>
            <a:ext uri="{FF2B5EF4-FFF2-40B4-BE49-F238E27FC236}">
              <a16:creationId xmlns:a16="http://schemas.microsoft.com/office/drawing/2014/main" id="{BFC27D0F-E2AF-47B3-A344-7E0453E2E2C5}"/>
            </a:ext>
          </a:extLst>
        </xdr:cNvPr>
        <xdr:cNvSpPr/>
      </xdr:nvSpPr>
      <xdr:spPr>
        <a:xfrm>
          <a:off x="1793748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62593</xdr:rowOff>
    </xdr:to>
    <xdr:cxnSp macro="">
      <xdr:nvCxnSpPr>
        <xdr:cNvPr id="675" name="直線コネクタ 674">
          <a:extLst>
            <a:ext uri="{FF2B5EF4-FFF2-40B4-BE49-F238E27FC236}">
              <a16:creationId xmlns:a16="http://schemas.microsoft.com/office/drawing/2014/main" id="{CF291CFB-A41A-4FB4-83F1-5AEB38AB0536}"/>
            </a:ext>
          </a:extLst>
        </xdr:cNvPr>
        <xdr:cNvCxnSpPr/>
      </xdr:nvCxnSpPr>
      <xdr:spPr>
        <a:xfrm flipV="1">
          <a:off x="17988280" y="14295664"/>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676" name="楕円 675">
          <a:extLst>
            <a:ext uri="{FF2B5EF4-FFF2-40B4-BE49-F238E27FC236}">
              <a16:creationId xmlns:a16="http://schemas.microsoft.com/office/drawing/2014/main" id="{EAA12427-90EE-472A-8EE6-84EFC19940CE}"/>
            </a:ext>
          </a:extLst>
        </xdr:cNvPr>
        <xdr:cNvSpPr/>
      </xdr:nvSpPr>
      <xdr:spPr>
        <a:xfrm>
          <a:off x="1716278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62593</xdr:rowOff>
    </xdr:to>
    <xdr:cxnSp macro="">
      <xdr:nvCxnSpPr>
        <xdr:cNvPr id="677" name="直線コネクタ 676">
          <a:extLst>
            <a:ext uri="{FF2B5EF4-FFF2-40B4-BE49-F238E27FC236}">
              <a16:creationId xmlns:a16="http://schemas.microsoft.com/office/drawing/2014/main" id="{5638E0A5-E531-4544-986E-9D1E4728C384}"/>
            </a:ext>
          </a:extLst>
        </xdr:cNvPr>
        <xdr:cNvCxnSpPr/>
      </xdr:nvCxnSpPr>
      <xdr:spPr>
        <a:xfrm>
          <a:off x="17213580" y="1431199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78" name="n_1aveValue【児童館】&#10;一人当たり面積">
          <a:extLst>
            <a:ext uri="{FF2B5EF4-FFF2-40B4-BE49-F238E27FC236}">
              <a16:creationId xmlns:a16="http://schemas.microsoft.com/office/drawing/2014/main" id="{DC11FF01-2F1B-440D-A068-F1AC12E039DE}"/>
            </a:ext>
          </a:extLst>
        </xdr:cNvPr>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79" name="n_2aveValue【児童館】&#10;一人当たり面積">
          <a:extLst>
            <a:ext uri="{FF2B5EF4-FFF2-40B4-BE49-F238E27FC236}">
              <a16:creationId xmlns:a16="http://schemas.microsoft.com/office/drawing/2014/main" id="{A4A34D43-A1B5-467A-B89F-8A8F757E3E96}"/>
            </a:ext>
          </a:extLst>
        </xdr:cNvPr>
        <xdr:cNvSpPr txBox="1"/>
      </xdr:nvSpPr>
      <xdr:spPr>
        <a:xfrm>
          <a:off x="177762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80" name="n_3aveValue【児童館】&#10;一人当たり面積">
          <a:extLst>
            <a:ext uri="{FF2B5EF4-FFF2-40B4-BE49-F238E27FC236}">
              <a16:creationId xmlns:a16="http://schemas.microsoft.com/office/drawing/2014/main" id="{32519821-A671-4D2B-BB08-446F04667230}"/>
            </a:ext>
          </a:extLst>
        </xdr:cNvPr>
        <xdr:cNvSpPr txBox="1"/>
      </xdr:nvSpPr>
      <xdr:spPr>
        <a:xfrm>
          <a:off x="170015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681" name="n_1mainValue【児童館】&#10;一人当たり面積">
          <a:extLst>
            <a:ext uri="{FF2B5EF4-FFF2-40B4-BE49-F238E27FC236}">
              <a16:creationId xmlns:a16="http://schemas.microsoft.com/office/drawing/2014/main" id="{F5B4B73C-2625-4D12-99E7-CB95FF4FE807}"/>
            </a:ext>
          </a:extLst>
        </xdr:cNvPr>
        <xdr:cNvSpPr txBox="1"/>
      </xdr:nvSpPr>
      <xdr:spPr>
        <a:xfrm>
          <a:off x="185611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682" name="n_2mainValue【児童館】&#10;一人当たり面積">
          <a:extLst>
            <a:ext uri="{FF2B5EF4-FFF2-40B4-BE49-F238E27FC236}">
              <a16:creationId xmlns:a16="http://schemas.microsoft.com/office/drawing/2014/main" id="{6457FE33-6927-4113-848E-72210B0F4EC8}"/>
            </a:ext>
          </a:extLst>
        </xdr:cNvPr>
        <xdr:cNvSpPr txBox="1"/>
      </xdr:nvSpPr>
      <xdr:spPr>
        <a:xfrm>
          <a:off x="17776267" y="1435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683" name="n_3mainValue【児童館】&#10;一人当たり面積">
          <a:extLst>
            <a:ext uri="{FF2B5EF4-FFF2-40B4-BE49-F238E27FC236}">
              <a16:creationId xmlns:a16="http://schemas.microsoft.com/office/drawing/2014/main" id="{5D5094D0-E750-4684-BAD1-ABACF6B77AF8}"/>
            </a:ext>
          </a:extLst>
        </xdr:cNvPr>
        <xdr:cNvSpPr txBox="1"/>
      </xdr:nvSpPr>
      <xdr:spPr>
        <a:xfrm>
          <a:off x="17001567" y="1435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485716C4-1BE3-469F-A833-419D2AE14BE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A59FD7B0-A4EB-42E6-84A2-71A764BF73D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D7F8C483-216B-434A-B2E0-ED2281FBDEE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E09732CE-47F4-401A-88D9-CD9DA45A168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37B475BB-E709-49E0-8BA0-D2FD6F3951D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CEEBB7E5-FCE4-4B9D-9A54-122D465A20F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00A46D58-079E-441A-88D4-E5F55C80888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BDD36F26-C155-4B5D-B43F-EFA66C42832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01C2E4E3-9F67-496A-842A-FEACBFB2F9F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C1ADED5A-D25E-4ACD-99DF-C9A0035DAA0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a:extLst>
            <a:ext uri="{FF2B5EF4-FFF2-40B4-BE49-F238E27FC236}">
              <a16:creationId xmlns:a16="http://schemas.microsoft.com/office/drawing/2014/main" id="{A5BDAF97-D23A-4703-9B75-A6A30B7247AB}"/>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a:extLst>
            <a:ext uri="{FF2B5EF4-FFF2-40B4-BE49-F238E27FC236}">
              <a16:creationId xmlns:a16="http://schemas.microsoft.com/office/drawing/2014/main" id="{7A62D387-1919-478B-B0EB-E443B3F1F63A}"/>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a:extLst>
            <a:ext uri="{FF2B5EF4-FFF2-40B4-BE49-F238E27FC236}">
              <a16:creationId xmlns:a16="http://schemas.microsoft.com/office/drawing/2014/main" id="{0D22CCF4-C3AE-4D62-A0E9-4EEBB0312568}"/>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a:extLst>
            <a:ext uri="{FF2B5EF4-FFF2-40B4-BE49-F238E27FC236}">
              <a16:creationId xmlns:a16="http://schemas.microsoft.com/office/drawing/2014/main" id="{BA396103-3AD8-485C-B83F-A67FBD89658F}"/>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a:extLst>
            <a:ext uri="{FF2B5EF4-FFF2-40B4-BE49-F238E27FC236}">
              <a16:creationId xmlns:a16="http://schemas.microsoft.com/office/drawing/2014/main" id="{21F81CB7-8182-4386-8BB4-D19C9799D59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a:extLst>
            <a:ext uri="{FF2B5EF4-FFF2-40B4-BE49-F238E27FC236}">
              <a16:creationId xmlns:a16="http://schemas.microsoft.com/office/drawing/2014/main" id="{BF60398B-C8C2-4ED8-83DF-FA5C73548D1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a:extLst>
            <a:ext uri="{FF2B5EF4-FFF2-40B4-BE49-F238E27FC236}">
              <a16:creationId xmlns:a16="http://schemas.microsoft.com/office/drawing/2014/main" id="{982F7D6B-6539-4239-A6A9-BD5EB0B9D56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a:extLst>
            <a:ext uri="{FF2B5EF4-FFF2-40B4-BE49-F238E27FC236}">
              <a16:creationId xmlns:a16="http://schemas.microsoft.com/office/drawing/2014/main" id="{AE9C4EEB-5CAE-4E9C-8C08-45663A6D6983}"/>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a:extLst>
            <a:ext uri="{FF2B5EF4-FFF2-40B4-BE49-F238E27FC236}">
              <a16:creationId xmlns:a16="http://schemas.microsoft.com/office/drawing/2014/main" id="{C83D4C44-1C2A-4C57-9A8C-7A5BDC269FDC}"/>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a:extLst>
            <a:ext uri="{FF2B5EF4-FFF2-40B4-BE49-F238E27FC236}">
              <a16:creationId xmlns:a16="http://schemas.microsoft.com/office/drawing/2014/main" id="{19768090-BFEE-4F40-8201-FD6905F9D425}"/>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a:extLst>
            <a:ext uri="{FF2B5EF4-FFF2-40B4-BE49-F238E27FC236}">
              <a16:creationId xmlns:a16="http://schemas.microsoft.com/office/drawing/2014/main" id="{DFA6F2CF-ED0E-4241-B251-AEC092FA4BE8}"/>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6D76B334-7DDD-4BAA-A8A8-FECBB3C941C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9DF7998E-13B1-4A46-AAD8-BA15B1083F6A}"/>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id="{C1B13447-FF4D-47F2-980F-6EFFF58AE10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08" name="直線コネクタ 707">
          <a:extLst>
            <a:ext uri="{FF2B5EF4-FFF2-40B4-BE49-F238E27FC236}">
              <a16:creationId xmlns:a16="http://schemas.microsoft.com/office/drawing/2014/main" id="{7878F23C-75C3-4C64-A474-0DDD4DE20263}"/>
            </a:ext>
          </a:extLst>
        </xdr:cNvPr>
        <xdr:cNvCxnSpPr/>
      </xdr:nvCxnSpPr>
      <xdr:spPr>
        <a:xfrm flipV="1">
          <a:off x="14375764" y="1694307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09" name="【公民館】&#10;有形固定資産減価償却率最小値テキスト">
          <a:extLst>
            <a:ext uri="{FF2B5EF4-FFF2-40B4-BE49-F238E27FC236}">
              <a16:creationId xmlns:a16="http://schemas.microsoft.com/office/drawing/2014/main" id="{E3F274F0-17B2-43A3-B141-C119EC8BE46B}"/>
            </a:ext>
          </a:extLst>
        </xdr:cNvPr>
        <xdr:cNvSpPr txBox="1"/>
      </xdr:nvSpPr>
      <xdr:spPr>
        <a:xfrm>
          <a:off x="14414500" y="182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10" name="直線コネクタ 709">
          <a:extLst>
            <a:ext uri="{FF2B5EF4-FFF2-40B4-BE49-F238E27FC236}">
              <a16:creationId xmlns:a16="http://schemas.microsoft.com/office/drawing/2014/main" id="{D814C558-631F-4B26-B55C-EEE8E848D8C5}"/>
            </a:ext>
          </a:extLst>
        </xdr:cNvPr>
        <xdr:cNvCxnSpPr/>
      </xdr:nvCxnSpPr>
      <xdr:spPr>
        <a:xfrm>
          <a:off x="14287500" y="18232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711" name="【公民館】&#10;有形固定資産減価償却率最大値テキスト">
          <a:extLst>
            <a:ext uri="{FF2B5EF4-FFF2-40B4-BE49-F238E27FC236}">
              <a16:creationId xmlns:a16="http://schemas.microsoft.com/office/drawing/2014/main" id="{DD7BE5B3-89AA-430C-BFB4-47AD0A53EA2C}"/>
            </a:ext>
          </a:extLst>
        </xdr:cNvPr>
        <xdr:cNvSpPr txBox="1"/>
      </xdr:nvSpPr>
      <xdr:spPr>
        <a:xfrm>
          <a:off x="14414500" y="1672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12" name="直線コネクタ 711">
          <a:extLst>
            <a:ext uri="{FF2B5EF4-FFF2-40B4-BE49-F238E27FC236}">
              <a16:creationId xmlns:a16="http://schemas.microsoft.com/office/drawing/2014/main" id="{54CA9660-D5B6-426F-99B0-906256231E11}"/>
            </a:ext>
          </a:extLst>
        </xdr:cNvPr>
        <xdr:cNvCxnSpPr/>
      </xdr:nvCxnSpPr>
      <xdr:spPr>
        <a:xfrm>
          <a:off x="14287500" y="1694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713" name="【公民館】&#10;有形固定資産減価償却率平均値テキスト">
          <a:extLst>
            <a:ext uri="{FF2B5EF4-FFF2-40B4-BE49-F238E27FC236}">
              <a16:creationId xmlns:a16="http://schemas.microsoft.com/office/drawing/2014/main" id="{A8A5D3A1-88C8-4A9A-B2E8-2626330963DB}"/>
            </a:ext>
          </a:extLst>
        </xdr:cNvPr>
        <xdr:cNvSpPr txBox="1"/>
      </xdr:nvSpPr>
      <xdr:spPr>
        <a:xfrm>
          <a:off x="14414500" y="170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14" name="フローチャート: 判断 713">
          <a:extLst>
            <a:ext uri="{FF2B5EF4-FFF2-40B4-BE49-F238E27FC236}">
              <a16:creationId xmlns:a16="http://schemas.microsoft.com/office/drawing/2014/main" id="{4E78F4F6-BFBE-4380-8731-EC3BD546B9C6}"/>
            </a:ext>
          </a:extLst>
        </xdr:cNvPr>
        <xdr:cNvSpPr/>
      </xdr:nvSpPr>
      <xdr:spPr>
        <a:xfrm>
          <a:off x="14325600" y="17210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5" name="フローチャート: 判断 714">
          <a:extLst>
            <a:ext uri="{FF2B5EF4-FFF2-40B4-BE49-F238E27FC236}">
              <a16:creationId xmlns:a16="http://schemas.microsoft.com/office/drawing/2014/main" id="{F5FC44F7-97E9-48D1-9E14-D967FE3157BC}"/>
            </a:ext>
          </a:extLst>
        </xdr:cNvPr>
        <xdr:cNvSpPr/>
      </xdr:nvSpPr>
      <xdr:spPr>
        <a:xfrm>
          <a:off x="13578840" y="17231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16" name="フローチャート: 判断 715">
          <a:extLst>
            <a:ext uri="{FF2B5EF4-FFF2-40B4-BE49-F238E27FC236}">
              <a16:creationId xmlns:a16="http://schemas.microsoft.com/office/drawing/2014/main" id="{4425A8BA-15A8-42EE-926A-705139F98916}"/>
            </a:ext>
          </a:extLst>
        </xdr:cNvPr>
        <xdr:cNvSpPr/>
      </xdr:nvSpPr>
      <xdr:spPr>
        <a:xfrm>
          <a:off x="1280414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17" name="フローチャート: 判断 716">
          <a:extLst>
            <a:ext uri="{FF2B5EF4-FFF2-40B4-BE49-F238E27FC236}">
              <a16:creationId xmlns:a16="http://schemas.microsoft.com/office/drawing/2014/main" id="{74671562-F7F3-40FB-9A6A-CE0DBAA61FC3}"/>
            </a:ext>
          </a:extLst>
        </xdr:cNvPr>
        <xdr:cNvSpPr/>
      </xdr:nvSpPr>
      <xdr:spPr>
        <a:xfrm>
          <a:off x="1202944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A8C9FC1D-6486-439D-89BA-3E85F0B1A1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63A0C947-1285-477E-AC9E-E72C660C718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AF3F0264-DD88-4CBA-930B-33E71AD535D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1CDB7C8C-6B7D-4EAC-BC75-A390FDB0807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7B776192-CFF2-46E9-8B60-E32A25A060C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723" name="楕円 722">
          <a:extLst>
            <a:ext uri="{FF2B5EF4-FFF2-40B4-BE49-F238E27FC236}">
              <a16:creationId xmlns:a16="http://schemas.microsoft.com/office/drawing/2014/main" id="{AADE5C4F-96A0-45AE-AD43-FBC94525E6D6}"/>
            </a:ext>
          </a:extLst>
        </xdr:cNvPr>
        <xdr:cNvSpPr/>
      </xdr:nvSpPr>
      <xdr:spPr>
        <a:xfrm>
          <a:off x="14325600" y="174771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20972</xdr:rowOff>
    </xdr:from>
    <xdr:ext cx="405111" cy="259045"/>
    <xdr:sp macro="" textlink="">
      <xdr:nvSpPr>
        <xdr:cNvPr id="724" name="【公民館】&#10;有形固定資産減価償却率該当値テキスト">
          <a:extLst>
            <a:ext uri="{FF2B5EF4-FFF2-40B4-BE49-F238E27FC236}">
              <a16:creationId xmlns:a16="http://schemas.microsoft.com/office/drawing/2014/main" id="{D766C650-901B-4F2F-86D7-CE373DE9AFE3}"/>
            </a:ext>
          </a:extLst>
        </xdr:cNvPr>
        <xdr:cNvSpPr txBox="1"/>
      </xdr:nvSpPr>
      <xdr:spPr>
        <a:xfrm>
          <a:off x="14414500"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69214</xdr:rowOff>
    </xdr:from>
    <xdr:to>
      <xdr:col>81</xdr:col>
      <xdr:colOff>101600</xdr:colOff>
      <xdr:row>104</xdr:row>
      <xdr:rowOff>170814</xdr:rowOff>
    </xdr:to>
    <xdr:sp macro="" textlink="">
      <xdr:nvSpPr>
        <xdr:cNvPr id="725" name="楕円 724">
          <a:extLst>
            <a:ext uri="{FF2B5EF4-FFF2-40B4-BE49-F238E27FC236}">
              <a16:creationId xmlns:a16="http://schemas.microsoft.com/office/drawing/2014/main" id="{6BCAD0A5-4B07-4213-96E1-44E34B694881}"/>
            </a:ext>
          </a:extLst>
        </xdr:cNvPr>
        <xdr:cNvSpPr/>
      </xdr:nvSpPr>
      <xdr:spPr>
        <a:xfrm>
          <a:off x="13578840" y="17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93345</xdr:rowOff>
    </xdr:from>
    <xdr:to>
      <xdr:col>85</xdr:col>
      <xdr:colOff>127000</xdr:colOff>
      <xdr:row>104</xdr:row>
      <xdr:rowOff>120014</xdr:rowOff>
    </xdr:to>
    <xdr:cxnSp macro="">
      <xdr:nvCxnSpPr>
        <xdr:cNvPr id="726" name="直線コネクタ 725">
          <a:extLst>
            <a:ext uri="{FF2B5EF4-FFF2-40B4-BE49-F238E27FC236}">
              <a16:creationId xmlns:a16="http://schemas.microsoft.com/office/drawing/2014/main" id="{B77D0B0E-429E-4F29-A745-7127452F349F}"/>
            </a:ext>
          </a:extLst>
        </xdr:cNvPr>
        <xdr:cNvCxnSpPr/>
      </xdr:nvCxnSpPr>
      <xdr:spPr>
        <a:xfrm flipV="1">
          <a:off x="13629640" y="17527905"/>
          <a:ext cx="74676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27" name="楕円 726">
          <a:extLst>
            <a:ext uri="{FF2B5EF4-FFF2-40B4-BE49-F238E27FC236}">
              <a16:creationId xmlns:a16="http://schemas.microsoft.com/office/drawing/2014/main" id="{41F68F0E-8E8F-4589-AF41-0B6417B2E372}"/>
            </a:ext>
          </a:extLst>
        </xdr:cNvPr>
        <xdr:cNvSpPr/>
      </xdr:nvSpPr>
      <xdr:spPr>
        <a:xfrm>
          <a:off x="12804140" y="17532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148589</xdr:rowOff>
    </xdr:to>
    <xdr:cxnSp macro="">
      <xdr:nvCxnSpPr>
        <xdr:cNvPr id="728" name="直線コネクタ 727">
          <a:extLst>
            <a:ext uri="{FF2B5EF4-FFF2-40B4-BE49-F238E27FC236}">
              <a16:creationId xmlns:a16="http://schemas.microsoft.com/office/drawing/2014/main" id="{35A0537A-B6BB-4354-B4A3-5B07047DA9A0}"/>
            </a:ext>
          </a:extLst>
        </xdr:cNvPr>
        <xdr:cNvCxnSpPr/>
      </xdr:nvCxnSpPr>
      <xdr:spPr>
        <a:xfrm flipV="1">
          <a:off x="12854940" y="17554574"/>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29" name="楕円 728">
          <a:extLst>
            <a:ext uri="{FF2B5EF4-FFF2-40B4-BE49-F238E27FC236}">
              <a16:creationId xmlns:a16="http://schemas.microsoft.com/office/drawing/2014/main" id="{745A5A5A-F825-41F3-A5F7-CF16E45B6A36}"/>
            </a:ext>
          </a:extLst>
        </xdr:cNvPr>
        <xdr:cNvSpPr/>
      </xdr:nvSpPr>
      <xdr:spPr>
        <a:xfrm>
          <a:off x="12029440" y="17570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148589</xdr:rowOff>
    </xdr:from>
    <xdr:to>
      <xdr:col>76</xdr:col>
      <xdr:colOff>114300</xdr:colOff>
      <xdr:row>105</xdr:row>
      <xdr:rowOff>15239</xdr:rowOff>
    </xdr:to>
    <xdr:cxnSp macro="">
      <xdr:nvCxnSpPr>
        <xdr:cNvPr id="730" name="直線コネクタ 729">
          <a:extLst>
            <a:ext uri="{FF2B5EF4-FFF2-40B4-BE49-F238E27FC236}">
              <a16:creationId xmlns:a16="http://schemas.microsoft.com/office/drawing/2014/main" id="{B146B6F6-B7CB-4058-8F34-9EEF0B1F7185}"/>
            </a:ext>
          </a:extLst>
        </xdr:cNvPr>
        <xdr:cNvCxnSpPr/>
      </xdr:nvCxnSpPr>
      <xdr:spPr>
        <a:xfrm flipV="1">
          <a:off x="12072620" y="17583149"/>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31" name="n_1aveValue【公民館】&#10;有形固定資産減価償却率">
          <a:extLst>
            <a:ext uri="{FF2B5EF4-FFF2-40B4-BE49-F238E27FC236}">
              <a16:creationId xmlns:a16="http://schemas.microsoft.com/office/drawing/2014/main" id="{ADA76C0A-FF88-4552-A4E8-FF81ECEB8C8B}"/>
            </a:ext>
          </a:extLst>
        </xdr:cNvPr>
        <xdr:cNvSpPr txBox="1"/>
      </xdr:nvSpPr>
      <xdr:spPr>
        <a:xfrm>
          <a:off x="134372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32" name="n_2aveValue【公民館】&#10;有形固定資産減価償却率">
          <a:extLst>
            <a:ext uri="{FF2B5EF4-FFF2-40B4-BE49-F238E27FC236}">
              <a16:creationId xmlns:a16="http://schemas.microsoft.com/office/drawing/2014/main" id="{CC34AA02-1098-411F-9A1E-6AC26A1696F3}"/>
            </a:ext>
          </a:extLst>
        </xdr:cNvPr>
        <xdr:cNvSpPr txBox="1"/>
      </xdr:nvSpPr>
      <xdr:spPr>
        <a:xfrm>
          <a:off x="126752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33" name="n_3aveValue【公民館】&#10;有形固定資産減価償却率">
          <a:extLst>
            <a:ext uri="{FF2B5EF4-FFF2-40B4-BE49-F238E27FC236}">
              <a16:creationId xmlns:a16="http://schemas.microsoft.com/office/drawing/2014/main" id="{474ED3C9-7F02-408B-B2D5-EA6D5B755BCE}"/>
            </a:ext>
          </a:extLst>
        </xdr:cNvPr>
        <xdr:cNvSpPr txBox="1"/>
      </xdr:nvSpPr>
      <xdr:spPr>
        <a:xfrm>
          <a:off x="1190054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161941</xdr:rowOff>
    </xdr:from>
    <xdr:ext cx="405111" cy="259045"/>
    <xdr:sp macro="" textlink="">
      <xdr:nvSpPr>
        <xdr:cNvPr id="734" name="n_1mainValue【公民館】&#10;有形固定資産減価償却率">
          <a:extLst>
            <a:ext uri="{FF2B5EF4-FFF2-40B4-BE49-F238E27FC236}">
              <a16:creationId xmlns:a16="http://schemas.microsoft.com/office/drawing/2014/main" id="{7594840D-B853-4615-A306-B7A4A6049811}"/>
            </a:ext>
          </a:extLst>
        </xdr:cNvPr>
        <xdr:cNvSpPr txBox="1"/>
      </xdr:nvSpPr>
      <xdr:spPr>
        <a:xfrm>
          <a:off x="13437244" y="1759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35" name="n_2mainValue【公民館】&#10;有形固定資産減価償却率">
          <a:extLst>
            <a:ext uri="{FF2B5EF4-FFF2-40B4-BE49-F238E27FC236}">
              <a16:creationId xmlns:a16="http://schemas.microsoft.com/office/drawing/2014/main" id="{1E0DC914-B01F-48BA-8E51-64863B932D40}"/>
            </a:ext>
          </a:extLst>
        </xdr:cNvPr>
        <xdr:cNvSpPr txBox="1"/>
      </xdr:nvSpPr>
      <xdr:spPr>
        <a:xfrm>
          <a:off x="126752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736" name="n_3mainValue【公民館】&#10;有形固定資産減価償却率">
          <a:extLst>
            <a:ext uri="{FF2B5EF4-FFF2-40B4-BE49-F238E27FC236}">
              <a16:creationId xmlns:a16="http://schemas.microsoft.com/office/drawing/2014/main" id="{2FAB966A-82BA-473F-BDD7-E49767B33026}"/>
            </a:ext>
          </a:extLst>
        </xdr:cNvPr>
        <xdr:cNvSpPr txBox="1"/>
      </xdr:nvSpPr>
      <xdr:spPr>
        <a:xfrm>
          <a:off x="119005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B8271F1C-B3AB-474E-AC26-C38B9A33610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7663AEDA-5C84-4A66-9E41-F3BAF8A7358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90D783E4-C466-4B41-8130-01BDD508C08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0EEA62EE-C372-4A31-8CB5-3B61C78C891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28D12333-E586-4C0C-A813-A31A41063B4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347B39BD-02FC-41F0-A24A-7361BF0958A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2D6527AA-8AFA-4DCC-AA3E-88D5567A858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A62E04D5-DA64-4495-AF83-AF04609E98A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6A7F2E99-5004-4A38-976B-A856BBAD043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D55C1653-6794-4AEA-ABCA-797A324762B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a16="http://schemas.microsoft.com/office/drawing/2014/main" id="{44E83450-9FD1-4994-9701-6550F186938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DE1419BD-2F0B-4BAA-BF11-5D3E489D5C13}"/>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a16="http://schemas.microsoft.com/office/drawing/2014/main" id="{F6DA5191-97C6-4BF7-90AB-5744BC01D9D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a16="http://schemas.microsoft.com/office/drawing/2014/main" id="{6C71A523-BB71-4BBD-B80D-1457B20C254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a16="http://schemas.microsoft.com/office/drawing/2014/main" id="{A464AF34-2697-41BA-92AE-B13696E9C9BF}"/>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a16="http://schemas.microsoft.com/office/drawing/2014/main" id="{2CEEB008-2AFB-4281-BF16-D766231C9D9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a16="http://schemas.microsoft.com/office/drawing/2014/main" id="{3CD28156-5854-4147-8B23-9A02B1F03574}"/>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a16="http://schemas.microsoft.com/office/drawing/2014/main" id="{7D6EDD0F-530C-46B3-B38C-9003F9709072}"/>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a16="http://schemas.microsoft.com/office/drawing/2014/main" id="{37B64AF9-3EFB-4FB1-8F95-B11632D2D08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a16="http://schemas.microsoft.com/office/drawing/2014/main" id="{27FFDF79-B765-4291-97F3-056EDAB4BD76}"/>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a16="http://schemas.microsoft.com/office/drawing/2014/main" id="{501094BF-86A6-4115-91B8-4053D3768BE7}"/>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a16="http://schemas.microsoft.com/office/drawing/2014/main" id="{99054B32-A53B-4479-B78E-2CADFCA41F8E}"/>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5CD15F1F-AF90-44DA-8097-4A5046CC162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id="{82209EEC-025D-47CF-98F5-28595BC51AE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7600DDD9-559A-47E3-BF8A-2ED9552EED8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62" name="直線コネクタ 761">
          <a:extLst>
            <a:ext uri="{FF2B5EF4-FFF2-40B4-BE49-F238E27FC236}">
              <a16:creationId xmlns:a16="http://schemas.microsoft.com/office/drawing/2014/main" id="{1FF765C9-18E9-4B1C-A4E8-089C321E70BA}"/>
            </a:ext>
          </a:extLst>
        </xdr:cNvPr>
        <xdr:cNvCxnSpPr/>
      </xdr:nvCxnSpPr>
      <xdr:spPr>
        <a:xfrm flipV="1">
          <a:off x="19509104" y="16810808"/>
          <a:ext cx="0" cy="148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63" name="【公民館】&#10;一人当たり面積最小値テキスト">
          <a:extLst>
            <a:ext uri="{FF2B5EF4-FFF2-40B4-BE49-F238E27FC236}">
              <a16:creationId xmlns:a16="http://schemas.microsoft.com/office/drawing/2014/main" id="{D2658789-07AC-4C3D-ACD3-FABD2E3D6DE0}"/>
            </a:ext>
          </a:extLst>
        </xdr:cNvPr>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64" name="直線コネクタ 763">
          <a:extLst>
            <a:ext uri="{FF2B5EF4-FFF2-40B4-BE49-F238E27FC236}">
              <a16:creationId xmlns:a16="http://schemas.microsoft.com/office/drawing/2014/main" id="{7F70B6C5-61FE-4D26-920E-8F1D9109C3B1}"/>
            </a:ext>
          </a:extLst>
        </xdr:cNvPr>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65" name="【公民館】&#10;一人当たり面積最大値テキスト">
          <a:extLst>
            <a:ext uri="{FF2B5EF4-FFF2-40B4-BE49-F238E27FC236}">
              <a16:creationId xmlns:a16="http://schemas.microsoft.com/office/drawing/2014/main" id="{AE669118-F11D-4603-8D10-C4263BB43F67}"/>
            </a:ext>
          </a:extLst>
        </xdr:cNvPr>
        <xdr:cNvSpPr txBox="1"/>
      </xdr:nvSpPr>
      <xdr:spPr>
        <a:xfrm>
          <a:off x="19547840" y="165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66" name="直線コネクタ 765">
          <a:extLst>
            <a:ext uri="{FF2B5EF4-FFF2-40B4-BE49-F238E27FC236}">
              <a16:creationId xmlns:a16="http://schemas.microsoft.com/office/drawing/2014/main" id="{701C14F6-12B5-4584-B270-FA15DDF8755C}"/>
            </a:ext>
          </a:extLst>
        </xdr:cNvPr>
        <xdr:cNvCxnSpPr/>
      </xdr:nvCxnSpPr>
      <xdr:spPr>
        <a:xfrm>
          <a:off x="19443700" y="16810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767" name="【公民館】&#10;一人当たり面積平均値テキスト">
          <a:extLst>
            <a:ext uri="{FF2B5EF4-FFF2-40B4-BE49-F238E27FC236}">
              <a16:creationId xmlns:a16="http://schemas.microsoft.com/office/drawing/2014/main" id="{07B483B9-69EE-465D-90BA-D67137539484}"/>
            </a:ext>
          </a:extLst>
        </xdr:cNvPr>
        <xdr:cNvSpPr txBox="1"/>
      </xdr:nvSpPr>
      <xdr:spPr>
        <a:xfrm>
          <a:off x="19547840" y="17964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68" name="フローチャート: 判断 767">
          <a:extLst>
            <a:ext uri="{FF2B5EF4-FFF2-40B4-BE49-F238E27FC236}">
              <a16:creationId xmlns:a16="http://schemas.microsoft.com/office/drawing/2014/main" id="{77ECA21D-8AC0-4A45-99B0-51C5D12BE68E}"/>
            </a:ext>
          </a:extLst>
        </xdr:cNvPr>
        <xdr:cNvSpPr/>
      </xdr:nvSpPr>
      <xdr:spPr>
        <a:xfrm>
          <a:off x="19458940" y="1798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69" name="フローチャート: 判断 768">
          <a:extLst>
            <a:ext uri="{FF2B5EF4-FFF2-40B4-BE49-F238E27FC236}">
              <a16:creationId xmlns:a16="http://schemas.microsoft.com/office/drawing/2014/main" id="{0C8C7226-56D6-43F9-B0C3-1A03E20A05C0}"/>
            </a:ext>
          </a:extLst>
        </xdr:cNvPr>
        <xdr:cNvSpPr/>
      </xdr:nvSpPr>
      <xdr:spPr>
        <a:xfrm>
          <a:off x="18735040" y="17992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70" name="フローチャート: 判断 769">
          <a:extLst>
            <a:ext uri="{FF2B5EF4-FFF2-40B4-BE49-F238E27FC236}">
              <a16:creationId xmlns:a16="http://schemas.microsoft.com/office/drawing/2014/main" id="{6765C80F-289D-44F9-AE68-CA089F9E8F39}"/>
            </a:ext>
          </a:extLst>
        </xdr:cNvPr>
        <xdr:cNvSpPr/>
      </xdr:nvSpPr>
      <xdr:spPr>
        <a:xfrm>
          <a:off x="17937480" y="1799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71" name="フローチャート: 判断 770">
          <a:extLst>
            <a:ext uri="{FF2B5EF4-FFF2-40B4-BE49-F238E27FC236}">
              <a16:creationId xmlns:a16="http://schemas.microsoft.com/office/drawing/2014/main" id="{CA8793E4-D5A6-43D4-8726-D1CFB5BAD457}"/>
            </a:ext>
          </a:extLst>
        </xdr:cNvPr>
        <xdr:cNvSpPr/>
      </xdr:nvSpPr>
      <xdr:spPr>
        <a:xfrm>
          <a:off x="17162780" y="18023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DD9F4F8-C3B1-485D-8836-79CFA8475AE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E663646-3DC4-4362-9676-8B8915E7B17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19156F8-3C5A-4128-9DA6-2D444968515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6D33503-BC2C-4F3E-8D80-7814C91553D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B0B7D73-8330-4DE2-BB2B-C44641736FF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59145</xdr:rowOff>
    </xdr:from>
    <xdr:to>
      <xdr:col>116</xdr:col>
      <xdr:colOff>114300</xdr:colOff>
      <xdr:row>106</xdr:row>
      <xdr:rowOff>160745</xdr:rowOff>
    </xdr:to>
    <xdr:sp macro="" textlink="">
      <xdr:nvSpPr>
        <xdr:cNvPr id="777" name="楕円 776">
          <a:extLst>
            <a:ext uri="{FF2B5EF4-FFF2-40B4-BE49-F238E27FC236}">
              <a16:creationId xmlns:a16="http://schemas.microsoft.com/office/drawing/2014/main" id="{FD2855B5-B5D4-46B4-AA5E-B250D39368AE}"/>
            </a:ext>
          </a:extLst>
        </xdr:cNvPr>
        <xdr:cNvSpPr/>
      </xdr:nvSpPr>
      <xdr:spPr>
        <a:xfrm>
          <a:off x="19458940" y="178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82022</xdr:rowOff>
    </xdr:from>
    <xdr:ext cx="469744" cy="259045"/>
    <xdr:sp macro="" textlink="">
      <xdr:nvSpPr>
        <xdr:cNvPr id="778" name="【公民館】&#10;一人当たり面積該当値テキスト">
          <a:extLst>
            <a:ext uri="{FF2B5EF4-FFF2-40B4-BE49-F238E27FC236}">
              <a16:creationId xmlns:a16="http://schemas.microsoft.com/office/drawing/2014/main" id="{1D72B4D7-3870-4366-A5CC-5B085F62BA7B}"/>
            </a:ext>
          </a:extLst>
        </xdr:cNvPr>
        <xdr:cNvSpPr txBox="1"/>
      </xdr:nvSpPr>
      <xdr:spPr>
        <a:xfrm>
          <a:off x="19547840" y="176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70031</xdr:rowOff>
    </xdr:from>
    <xdr:to>
      <xdr:col>112</xdr:col>
      <xdr:colOff>38100</xdr:colOff>
      <xdr:row>107</xdr:row>
      <xdr:rowOff>181</xdr:rowOff>
    </xdr:to>
    <xdr:sp macro="" textlink="">
      <xdr:nvSpPr>
        <xdr:cNvPr id="779" name="楕円 778">
          <a:extLst>
            <a:ext uri="{FF2B5EF4-FFF2-40B4-BE49-F238E27FC236}">
              <a16:creationId xmlns:a16="http://schemas.microsoft.com/office/drawing/2014/main" id="{AB732A1D-CD71-417D-8F07-22EAA977DCE9}"/>
            </a:ext>
          </a:extLst>
        </xdr:cNvPr>
        <xdr:cNvSpPr/>
      </xdr:nvSpPr>
      <xdr:spPr>
        <a:xfrm>
          <a:off x="18735040" y="178398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109945</xdr:rowOff>
    </xdr:from>
    <xdr:to>
      <xdr:col>116</xdr:col>
      <xdr:colOff>63500</xdr:colOff>
      <xdr:row>106</xdr:row>
      <xdr:rowOff>120831</xdr:rowOff>
    </xdr:to>
    <xdr:cxnSp macro="">
      <xdr:nvCxnSpPr>
        <xdr:cNvPr id="780" name="直線コネクタ 779">
          <a:extLst>
            <a:ext uri="{FF2B5EF4-FFF2-40B4-BE49-F238E27FC236}">
              <a16:creationId xmlns:a16="http://schemas.microsoft.com/office/drawing/2014/main" id="{93BBCE74-487D-4D4B-BA47-D189338C1282}"/>
            </a:ext>
          </a:extLst>
        </xdr:cNvPr>
        <xdr:cNvCxnSpPr/>
      </xdr:nvCxnSpPr>
      <xdr:spPr>
        <a:xfrm flipV="1">
          <a:off x="18778220" y="17879785"/>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83094</xdr:rowOff>
    </xdr:from>
    <xdr:to>
      <xdr:col>107</xdr:col>
      <xdr:colOff>101600</xdr:colOff>
      <xdr:row>107</xdr:row>
      <xdr:rowOff>13244</xdr:rowOff>
    </xdr:to>
    <xdr:sp macro="" textlink="">
      <xdr:nvSpPr>
        <xdr:cNvPr id="781" name="楕円 780">
          <a:extLst>
            <a:ext uri="{FF2B5EF4-FFF2-40B4-BE49-F238E27FC236}">
              <a16:creationId xmlns:a16="http://schemas.microsoft.com/office/drawing/2014/main" id="{B91A3853-40D2-4AFC-99EF-6893A88EE37B}"/>
            </a:ext>
          </a:extLst>
        </xdr:cNvPr>
        <xdr:cNvSpPr/>
      </xdr:nvSpPr>
      <xdr:spPr>
        <a:xfrm>
          <a:off x="17937480" y="17852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120831</xdr:rowOff>
    </xdr:from>
    <xdr:to>
      <xdr:col>111</xdr:col>
      <xdr:colOff>177800</xdr:colOff>
      <xdr:row>106</xdr:row>
      <xdr:rowOff>133894</xdr:rowOff>
    </xdr:to>
    <xdr:cxnSp macro="">
      <xdr:nvCxnSpPr>
        <xdr:cNvPr id="782" name="直線コネクタ 781">
          <a:extLst>
            <a:ext uri="{FF2B5EF4-FFF2-40B4-BE49-F238E27FC236}">
              <a16:creationId xmlns:a16="http://schemas.microsoft.com/office/drawing/2014/main" id="{AB107CD5-26FF-47D3-87A0-FB8365AF3EA1}"/>
            </a:ext>
          </a:extLst>
        </xdr:cNvPr>
        <xdr:cNvCxnSpPr/>
      </xdr:nvCxnSpPr>
      <xdr:spPr>
        <a:xfrm flipV="1">
          <a:off x="17988280" y="17890671"/>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783" name="楕円 782">
          <a:extLst>
            <a:ext uri="{FF2B5EF4-FFF2-40B4-BE49-F238E27FC236}">
              <a16:creationId xmlns:a16="http://schemas.microsoft.com/office/drawing/2014/main" id="{AC7F429F-FCD3-4873-B973-5100B877879C}"/>
            </a:ext>
          </a:extLst>
        </xdr:cNvPr>
        <xdr:cNvSpPr/>
      </xdr:nvSpPr>
      <xdr:spPr>
        <a:xfrm>
          <a:off x="17162780" y="17857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133894</xdr:rowOff>
    </xdr:from>
    <xdr:to>
      <xdr:col>107</xdr:col>
      <xdr:colOff>50800</xdr:colOff>
      <xdr:row>106</xdr:row>
      <xdr:rowOff>138249</xdr:rowOff>
    </xdr:to>
    <xdr:cxnSp macro="">
      <xdr:nvCxnSpPr>
        <xdr:cNvPr id="784" name="直線コネクタ 783">
          <a:extLst>
            <a:ext uri="{FF2B5EF4-FFF2-40B4-BE49-F238E27FC236}">
              <a16:creationId xmlns:a16="http://schemas.microsoft.com/office/drawing/2014/main" id="{13960982-0248-4637-ACA0-F1C4B99016A0}"/>
            </a:ext>
          </a:extLst>
        </xdr:cNvPr>
        <xdr:cNvCxnSpPr/>
      </xdr:nvCxnSpPr>
      <xdr:spPr>
        <a:xfrm flipV="1">
          <a:off x="17213580" y="17903734"/>
          <a:ext cx="7747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148063</xdr:rowOff>
    </xdr:from>
    <xdr:ext cx="469744" cy="259045"/>
    <xdr:sp macro="" textlink="">
      <xdr:nvSpPr>
        <xdr:cNvPr id="785" name="n_1aveValue【公民館】&#10;一人当たり面積">
          <a:extLst>
            <a:ext uri="{FF2B5EF4-FFF2-40B4-BE49-F238E27FC236}">
              <a16:creationId xmlns:a16="http://schemas.microsoft.com/office/drawing/2014/main" id="{76ACD910-2918-4537-9EFD-96734F3DEBCC}"/>
            </a:ext>
          </a:extLst>
        </xdr:cNvPr>
        <xdr:cNvSpPr txBox="1"/>
      </xdr:nvSpPr>
      <xdr:spPr>
        <a:xfrm>
          <a:off x="18561127" y="180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151328</xdr:rowOff>
    </xdr:from>
    <xdr:ext cx="469744" cy="259045"/>
    <xdr:sp macro="" textlink="">
      <xdr:nvSpPr>
        <xdr:cNvPr id="786" name="n_2aveValue【公民館】&#10;一人当たり面積">
          <a:extLst>
            <a:ext uri="{FF2B5EF4-FFF2-40B4-BE49-F238E27FC236}">
              <a16:creationId xmlns:a16="http://schemas.microsoft.com/office/drawing/2014/main" id="{1A2F149D-6B4B-480F-91BB-16320188EFF1}"/>
            </a:ext>
          </a:extLst>
        </xdr:cNvPr>
        <xdr:cNvSpPr txBox="1"/>
      </xdr:nvSpPr>
      <xdr:spPr>
        <a:xfrm>
          <a:off x="17776267" y="180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787" name="n_3aveValue【公民館】&#10;一人当たり面積">
          <a:extLst>
            <a:ext uri="{FF2B5EF4-FFF2-40B4-BE49-F238E27FC236}">
              <a16:creationId xmlns:a16="http://schemas.microsoft.com/office/drawing/2014/main" id="{CFCCB7A3-ED5D-4442-998E-FF81E7EA1DBB}"/>
            </a:ext>
          </a:extLst>
        </xdr:cNvPr>
        <xdr:cNvSpPr txBox="1"/>
      </xdr:nvSpPr>
      <xdr:spPr>
        <a:xfrm>
          <a:off x="1700156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16708</xdr:rowOff>
    </xdr:from>
    <xdr:ext cx="469744" cy="259045"/>
    <xdr:sp macro="" textlink="">
      <xdr:nvSpPr>
        <xdr:cNvPr id="788" name="n_1mainValue【公民館】&#10;一人当たり面積">
          <a:extLst>
            <a:ext uri="{FF2B5EF4-FFF2-40B4-BE49-F238E27FC236}">
              <a16:creationId xmlns:a16="http://schemas.microsoft.com/office/drawing/2014/main" id="{75E0E8D3-5008-4CFE-A096-AD18C02BF155}"/>
            </a:ext>
          </a:extLst>
        </xdr:cNvPr>
        <xdr:cNvSpPr txBox="1"/>
      </xdr:nvSpPr>
      <xdr:spPr>
        <a:xfrm>
          <a:off x="18561127" y="1761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29771</xdr:rowOff>
    </xdr:from>
    <xdr:ext cx="469744" cy="259045"/>
    <xdr:sp macro="" textlink="">
      <xdr:nvSpPr>
        <xdr:cNvPr id="789" name="n_2mainValue【公民館】&#10;一人当たり面積">
          <a:extLst>
            <a:ext uri="{FF2B5EF4-FFF2-40B4-BE49-F238E27FC236}">
              <a16:creationId xmlns:a16="http://schemas.microsoft.com/office/drawing/2014/main" id="{9FCAAE4E-5B8D-4904-B210-F2C828A0A014}"/>
            </a:ext>
          </a:extLst>
        </xdr:cNvPr>
        <xdr:cNvSpPr txBox="1"/>
      </xdr:nvSpPr>
      <xdr:spPr>
        <a:xfrm>
          <a:off x="17776267" y="176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790" name="n_3mainValue【公民館】&#10;一人当たり面積">
          <a:extLst>
            <a:ext uri="{FF2B5EF4-FFF2-40B4-BE49-F238E27FC236}">
              <a16:creationId xmlns:a16="http://schemas.microsoft.com/office/drawing/2014/main" id="{5964B926-6D7D-452B-9088-1FD5AF6DA506}"/>
            </a:ext>
          </a:extLst>
        </xdr:cNvPr>
        <xdr:cNvSpPr txBox="1"/>
      </xdr:nvSpPr>
      <xdr:spPr>
        <a:xfrm>
          <a:off x="1700156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CB8D14D5-FAD8-4D8A-A453-B3685A93F62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0017B768-FC3A-4E7D-BD8F-19BF1A6E6C1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3EB1F23F-2DD1-4C6F-8044-B8063EB41F8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本市の有形固定資産減価償却率は年々増加傾向にあり、公民館を除くすべての類型において類似団体と比較した割合が高い。特に、保育所についてはすべてが昭和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年代に建設され、また、学校施設についても昭和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てられたものもあり、顕著である。これらの老朽化が著しい施設については、利用者の安全確保を図るため計画的な修繕を行う必要があるが、併せて西都市公共施設等総合管理計画に基づく集約化と少子高齢化に留意した適正な配置を目指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573FF4-B38B-4667-8E18-D850B60E12F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573C86-1AC0-47FF-A3A4-52551B23CF4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38A510-CF4C-42AD-AE21-7372577F61F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888B92-E658-4FAC-BE14-803B030AC77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871536-0F70-4FD2-B682-C22BE7822CB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9F573C-A084-499A-B5AC-21F432F448C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2C67D5-A2D8-4524-ABEC-838746A4AE4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2ED93B-084F-42D2-9C1A-3DB517D11B4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CD5666-F4E1-4BEA-A16F-51B0072CDB9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2B390C-4A52-4B14-9AE4-7EFF7042134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616B8D-A26D-4541-B132-6285F7E849B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64998C-8D1A-433E-8DAE-17B3C9CDEB5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E53C31-2E0B-479E-96A0-E3BFD58E4EA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A84F62-F81A-43F4-87BE-868580FF602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340629-5C10-4DEF-B45F-5F15552DA93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F07CB7-19FB-4338-9D3C-4D84FB9A4191}"/>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543EB0-9ABF-49B1-8480-CDFA0D08BFA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22C5A1-C054-4569-8EF9-9E1630B2EC4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D2F1CE-698B-4014-B302-991121F3534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50939B-7DB0-415D-A27F-DA98A65F337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98105F-7A29-43F5-A68C-F763F58A456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2275B3-6DD5-46C3-99A5-04B42047C84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EAF433-5E77-43EC-8DB6-CD7DEEF52CF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224D35-F0C7-4144-A550-70D0F9FB64D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D1EAB1-B252-401C-A2A5-664D23739E0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0C8399-19F2-4C52-985A-A3205C43045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C53A87-7715-461B-BEC8-DA92A0E617A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82BADC-F861-429C-9F77-C11AACBD569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C8BF82-F636-400A-A0CB-5E3F51DCE71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F203A7B-0E48-4309-9D64-0BB30F1E610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37C4839-65C8-45C7-8FB5-289AE45B641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1EBD0CA-8FBE-43C2-A525-096FD3F4CDC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8B520F-9759-45C7-BDC5-99DE7768E2D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8FFA00B-2051-457B-9C73-F509B6CEFE5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339FB9D-014B-4567-8F6E-9AE2021225E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C90AA95-B261-404F-9FCE-1525E193197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F7361B0-EC48-4413-BF0D-739733C31E3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51AA73-4B70-49C1-8A8B-4BA0AE76718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AED3CB0-5C0D-4F47-9ED3-B7072FA2503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DDF4510-0B44-411F-8CAF-24DEF2EEBFD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07A82D2-C71B-4725-B3F1-AB4BAB591997}"/>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D45944A-97D0-4A72-8F20-3CDC2147BCE8}"/>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EC6076D-665C-444A-9D2B-96DEC71804D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92DEB09-CD29-49E6-BD32-1E40A8A8228E}"/>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9E5BC3A-CD52-41AC-B681-EEEE15847ED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E13706B-E19C-4B60-A96C-157E2AF9554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353C890-BAD3-4234-927B-494759F426C3}"/>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4FB041F-0477-4252-BF81-A847B1EAFA8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8A69A27-CF89-4D28-A055-D85BC204D01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CD531E3-7480-4403-B40B-D8F0F15B31A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926EA92-F3CA-4A00-880A-B96CB0BA6E5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EEC59D2-5C4A-4E83-8AE5-82CB9A0B6E77}"/>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E3CEDA5-CDED-47CD-A3F2-ADAD5316303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AA1B3A9-3A22-4F75-B9D0-0CA7C2A57BC4}"/>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4433616-2EF4-46D8-AD00-46AAE1395F7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a:extLst>
            <a:ext uri="{FF2B5EF4-FFF2-40B4-BE49-F238E27FC236}">
              <a16:creationId xmlns:a16="http://schemas.microsoft.com/office/drawing/2014/main" id="{CED82785-84F9-4CD7-ADD8-55676E220135}"/>
            </a:ext>
          </a:extLst>
        </xdr:cNvPr>
        <xdr:cNvCxnSpPr/>
      </xdr:nvCxnSpPr>
      <xdr:spPr>
        <a:xfrm flipV="1">
          <a:off x="4086225" y="553484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a:extLst>
            <a:ext uri="{FF2B5EF4-FFF2-40B4-BE49-F238E27FC236}">
              <a16:creationId xmlns:a16="http://schemas.microsoft.com/office/drawing/2014/main" id="{948A6236-A23C-4E0E-B4D4-15FB580CE236}"/>
            </a:ext>
          </a:extLst>
        </xdr:cNvPr>
        <xdr:cNvSpPr txBox="1"/>
      </xdr:nvSpPr>
      <xdr:spPr>
        <a:xfrm>
          <a:off x="4124960" y="7099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a:extLst>
            <a:ext uri="{FF2B5EF4-FFF2-40B4-BE49-F238E27FC236}">
              <a16:creationId xmlns:a16="http://schemas.microsoft.com/office/drawing/2014/main" id="{3E11745E-5994-4B62-B63B-A24F963C6B2D}"/>
            </a:ext>
          </a:extLst>
        </xdr:cNvPr>
        <xdr:cNvCxnSpPr/>
      </xdr:nvCxnSpPr>
      <xdr:spPr>
        <a:xfrm>
          <a:off x="4020820" y="7095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FE141612-600F-46AD-AB5A-BD096CA8469B}"/>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4EAD026-602B-4D6B-A0F8-9B781DC563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a:extLst>
            <a:ext uri="{FF2B5EF4-FFF2-40B4-BE49-F238E27FC236}">
              <a16:creationId xmlns:a16="http://schemas.microsoft.com/office/drawing/2014/main" id="{1A6EB03F-7F45-4400-A87F-37553594F04D}"/>
            </a:ext>
          </a:extLst>
        </xdr:cNvPr>
        <xdr:cNvSpPr txBox="1"/>
      </xdr:nvSpPr>
      <xdr:spPr>
        <a:xfrm>
          <a:off x="4124960" y="6328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a:extLst>
            <a:ext uri="{FF2B5EF4-FFF2-40B4-BE49-F238E27FC236}">
              <a16:creationId xmlns:a16="http://schemas.microsoft.com/office/drawing/2014/main" id="{F335EC13-1C8B-44C6-B438-332B28E262E4}"/>
            </a:ext>
          </a:extLst>
        </xdr:cNvPr>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22FE0F31-7C34-469A-A3DC-A3EB0B8BCCB3}"/>
            </a:ext>
          </a:extLst>
        </xdr:cNvPr>
        <xdr:cNvSpPr/>
      </xdr:nvSpPr>
      <xdr:spPr>
        <a:xfrm>
          <a:off x="331216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a:extLst>
            <a:ext uri="{FF2B5EF4-FFF2-40B4-BE49-F238E27FC236}">
              <a16:creationId xmlns:a16="http://schemas.microsoft.com/office/drawing/2014/main" id="{A8D4E856-FA73-459F-8244-C0B022CA5579}"/>
            </a:ext>
          </a:extLst>
        </xdr:cNvPr>
        <xdr:cNvSpPr/>
      </xdr:nvSpPr>
      <xdr:spPr>
        <a:xfrm>
          <a:off x="2514600" y="66678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a:extLst>
            <a:ext uri="{FF2B5EF4-FFF2-40B4-BE49-F238E27FC236}">
              <a16:creationId xmlns:a16="http://schemas.microsoft.com/office/drawing/2014/main" id="{5E0CCC04-A8C1-4FB6-9447-7C443F1DB8F0}"/>
            </a:ext>
          </a:extLst>
        </xdr:cNvPr>
        <xdr:cNvSpPr/>
      </xdr:nvSpPr>
      <xdr:spPr>
        <a:xfrm>
          <a:off x="173990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18F21AC-80E4-4961-9814-0FEB23BD089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1573334-F093-4105-9364-AA4A72A29A9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3757A2-0B9C-4E61-96A3-E3A02483E9A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5860D9-4653-4566-B1BC-DDE99FCAF0E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F7F52A-E9CB-40A2-8944-43F9AA98F4D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2" name="楕円 71">
          <a:extLst>
            <a:ext uri="{FF2B5EF4-FFF2-40B4-BE49-F238E27FC236}">
              <a16:creationId xmlns:a16="http://schemas.microsoft.com/office/drawing/2014/main" id="{9D75D7B6-4FFE-4BDD-94D0-FC7C27E5F7F1}"/>
            </a:ext>
          </a:extLst>
        </xdr:cNvPr>
        <xdr:cNvSpPr/>
      </xdr:nvSpPr>
      <xdr:spPr>
        <a:xfrm>
          <a:off x="4036060" y="6161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3" name="【図書館】&#10;有形固定資産減価償却率該当値テキスト">
          <a:extLst>
            <a:ext uri="{FF2B5EF4-FFF2-40B4-BE49-F238E27FC236}">
              <a16:creationId xmlns:a16="http://schemas.microsoft.com/office/drawing/2014/main" id="{BF25FFF1-6DBA-4B65-99D6-F2A0D03E556E}"/>
            </a:ext>
          </a:extLst>
        </xdr:cNvPr>
        <xdr:cNvSpPr txBox="1"/>
      </xdr:nvSpPr>
      <xdr:spPr>
        <a:xfrm>
          <a:off x="4124960"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4" name="楕円 73">
          <a:extLst>
            <a:ext uri="{FF2B5EF4-FFF2-40B4-BE49-F238E27FC236}">
              <a16:creationId xmlns:a16="http://schemas.microsoft.com/office/drawing/2014/main" id="{C6616852-556A-42FF-B4BF-1E20C87BF960}"/>
            </a:ext>
          </a:extLst>
        </xdr:cNvPr>
        <xdr:cNvSpPr/>
      </xdr:nvSpPr>
      <xdr:spPr>
        <a:xfrm>
          <a:off x="3312160" y="6194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38644</xdr:rowOff>
    </xdr:to>
    <xdr:cxnSp macro="">
      <xdr:nvCxnSpPr>
        <xdr:cNvPr id="75" name="直線コネクタ 74">
          <a:extLst>
            <a:ext uri="{FF2B5EF4-FFF2-40B4-BE49-F238E27FC236}">
              <a16:creationId xmlns:a16="http://schemas.microsoft.com/office/drawing/2014/main" id="{6F7D8F2E-9BAD-470D-95B2-EEF00E61D4B1}"/>
            </a:ext>
          </a:extLst>
        </xdr:cNvPr>
        <xdr:cNvCxnSpPr/>
      </xdr:nvCxnSpPr>
      <xdr:spPr>
        <a:xfrm flipV="1">
          <a:off x="3355340" y="620866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6" name="楕円 75">
          <a:extLst>
            <a:ext uri="{FF2B5EF4-FFF2-40B4-BE49-F238E27FC236}">
              <a16:creationId xmlns:a16="http://schemas.microsoft.com/office/drawing/2014/main" id="{DC840206-6169-43F6-90B2-EDFD546B74D8}"/>
            </a:ext>
          </a:extLst>
        </xdr:cNvPr>
        <xdr:cNvSpPr/>
      </xdr:nvSpPr>
      <xdr:spPr>
        <a:xfrm>
          <a:off x="2514600" y="6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71301</xdr:rowOff>
    </xdr:to>
    <xdr:cxnSp macro="">
      <xdr:nvCxnSpPr>
        <xdr:cNvPr id="77" name="直線コネクタ 76">
          <a:extLst>
            <a:ext uri="{FF2B5EF4-FFF2-40B4-BE49-F238E27FC236}">
              <a16:creationId xmlns:a16="http://schemas.microsoft.com/office/drawing/2014/main" id="{BCF9521D-0E65-455D-BB5A-701901CFA9AB}"/>
            </a:ext>
          </a:extLst>
        </xdr:cNvPr>
        <xdr:cNvCxnSpPr/>
      </xdr:nvCxnSpPr>
      <xdr:spPr>
        <a:xfrm flipV="1">
          <a:off x="2565400" y="6241324"/>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78" name="楕円 77">
          <a:extLst>
            <a:ext uri="{FF2B5EF4-FFF2-40B4-BE49-F238E27FC236}">
              <a16:creationId xmlns:a16="http://schemas.microsoft.com/office/drawing/2014/main" id="{0584446C-FB3C-412A-A7AA-A29A75E9C794}"/>
            </a:ext>
          </a:extLst>
        </xdr:cNvPr>
        <xdr:cNvSpPr/>
      </xdr:nvSpPr>
      <xdr:spPr>
        <a:xfrm>
          <a:off x="1739900" y="62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103958</xdr:rowOff>
    </xdr:to>
    <xdr:cxnSp macro="">
      <xdr:nvCxnSpPr>
        <xdr:cNvPr id="79" name="直線コネクタ 78">
          <a:extLst>
            <a:ext uri="{FF2B5EF4-FFF2-40B4-BE49-F238E27FC236}">
              <a16:creationId xmlns:a16="http://schemas.microsoft.com/office/drawing/2014/main" id="{5B71FD27-0320-43DE-BF9C-E82C9C41B17E}"/>
            </a:ext>
          </a:extLst>
        </xdr:cNvPr>
        <xdr:cNvCxnSpPr/>
      </xdr:nvCxnSpPr>
      <xdr:spPr>
        <a:xfrm flipV="1">
          <a:off x="1790700" y="6273981"/>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C52836E5-97A7-4E92-9D4D-052DF4DBB88E}"/>
            </a:ext>
          </a:extLst>
        </xdr:cNvPr>
        <xdr:cNvSpPr txBox="1"/>
      </xdr:nvSpPr>
      <xdr:spPr>
        <a:xfrm>
          <a:off x="317056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a:extLst>
            <a:ext uri="{FF2B5EF4-FFF2-40B4-BE49-F238E27FC236}">
              <a16:creationId xmlns:a16="http://schemas.microsoft.com/office/drawing/2014/main" id="{4FD2ED1D-7514-4C4B-ACB4-2AEC8D779749}"/>
            </a:ext>
          </a:extLst>
        </xdr:cNvPr>
        <xdr:cNvSpPr txBox="1"/>
      </xdr:nvSpPr>
      <xdr:spPr>
        <a:xfrm>
          <a:off x="2385704" y="675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a:extLst>
            <a:ext uri="{FF2B5EF4-FFF2-40B4-BE49-F238E27FC236}">
              <a16:creationId xmlns:a16="http://schemas.microsoft.com/office/drawing/2014/main" id="{AE33A87A-9C21-4D14-BE7F-2C20FD744940}"/>
            </a:ext>
          </a:extLst>
        </xdr:cNvPr>
        <xdr:cNvSpPr txBox="1"/>
      </xdr:nvSpPr>
      <xdr:spPr>
        <a:xfrm>
          <a:off x="161100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105971</xdr:rowOff>
    </xdr:from>
    <xdr:ext cx="405111" cy="259045"/>
    <xdr:sp macro="" textlink="">
      <xdr:nvSpPr>
        <xdr:cNvPr id="83" name="n_1mainValue【図書館】&#10;有形固定資産減価償却率">
          <a:extLst>
            <a:ext uri="{FF2B5EF4-FFF2-40B4-BE49-F238E27FC236}">
              <a16:creationId xmlns:a16="http://schemas.microsoft.com/office/drawing/2014/main" id="{4C92B84D-037B-4E37-A1D8-26E01E5D21E7}"/>
            </a:ext>
          </a:extLst>
        </xdr:cNvPr>
        <xdr:cNvSpPr txBox="1"/>
      </xdr:nvSpPr>
      <xdr:spPr>
        <a:xfrm>
          <a:off x="317056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84" name="n_2mainValue【図書館】&#10;有形固定資産減価償却率">
          <a:extLst>
            <a:ext uri="{FF2B5EF4-FFF2-40B4-BE49-F238E27FC236}">
              <a16:creationId xmlns:a16="http://schemas.microsoft.com/office/drawing/2014/main" id="{077AFA8E-2B46-463B-95E7-1A3B17CB1791}"/>
            </a:ext>
          </a:extLst>
        </xdr:cNvPr>
        <xdr:cNvSpPr txBox="1"/>
      </xdr:nvSpPr>
      <xdr:spPr>
        <a:xfrm>
          <a:off x="2385704" y="60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171285</xdr:rowOff>
    </xdr:from>
    <xdr:ext cx="405111" cy="259045"/>
    <xdr:sp macro="" textlink="">
      <xdr:nvSpPr>
        <xdr:cNvPr id="85" name="n_3mainValue【図書館】&#10;有形固定資産減価償却率">
          <a:extLst>
            <a:ext uri="{FF2B5EF4-FFF2-40B4-BE49-F238E27FC236}">
              <a16:creationId xmlns:a16="http://schemas.microsoft.com/office/drawing/2014/main" id="{6BF86AB0-9EF9-4D6E-9559-2D84CA4D7962}"/>
            </a:ext>
          </a:extLst>
        </xdr:cNvPr>
        <xdr:cNvSpPr txBox="1"/>
      </xdr:nvSpPr>
      <xdr:spPr>
        <a:xfrm>
          <a:off x="1611004" y="603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919E83B-4DE3-45B4-A95E-5D57E7A2315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6E70819-C95C-4EF9-90F9-D914503D53C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10582DA-880E-4035-819D-45BD87BE860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8759D8E-5C2D-48CD-808A-3FDC7BA01FA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F26D9C44-1F4F-420C-812B-17C5F5233FA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7650251-D5D3-4E99-B905-138BFCB4A50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E394BD4-CAE8-4091-AB6D-9CC2D7783BD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34103AF-4E6B-4DB0-BEE9-E379CACA06A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98517C1F-84C6-466E-A115-7DAADF43167D}"/>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38F9AE1-AF73-4BD1-98AA-0A587359E7E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364CABF-4559-4C7A-B182-E84AA43DCDA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18712FDF-8784-4CD5-8C67-5E7A4693BB3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BBFEE0BA-D93B-46C4-8BC1-43E4FEB6163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8E6B28FF-3575-45CA-B449-E05B69955BA6}"/>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1F2B503-97C0-4AD1-8312-BA8D2C0A9A7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4DF30761-D748-4AE8-B369-752E0C575553}"/>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ED51CEA-F1FA-46C9-89A8-00294413CD8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21DB1F2F-E931-4401-99B5-E75B73837AEA}"/>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8BEF3BCA-3D32-4ECB-9BB6-D6DD8671D636}"/>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610414EB-012D-4EB5-8F25-ED92184792C2}"/>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58851DF-00C8-46BE-945D-046E283CAE8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F8359975-9E22-43E9-A117-B42EC34497EA}"/>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E97E4557-AAB3-4080-86C5-6CE7A96B106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a:extLst>
            <a:ext uri="{FF2B5EF4-FFF2-40B4-BE49-F238E27FC236}">
              <a16:creationId xmlns:a16="http://schemas.microsoft.com/office/drawing/2014/main" id="{45C08905-CF31-4B77-ABA4-BD0CFC11EA43}"/>
            </a:ext>
          </a:extLst>
        </xdr:cNvPr>
        <xdr:cNvCxnSpPr/>
      </xdr:nvCxnSpPr>
      <xdr:spPr>
        <a:xfrm flipV="1">
          <a:off x="9219565" y="547878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a:extLst>
            <a:ext uri="{FF2B5EF4-FFF2-40B4-BE49-F238E27FC236}">
              <a16:creationId xmlns:a16="http://schemas.microsoft.com/office/drawing/2014/main" id="{BA821B36-0EF3-477E-B34B-90507CECCD45}"/>
            </a:ext>
          </a:extLst>
        </xdr:cNvPr>
        <xdr:cNvSpPr txBox="1"/>
      </xdr:nvSpPr>
      <xdr:spPr>
        <a:xfrm>
          <a:off x="92583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a:extLst>
            <a:ext uri="{FF2B5EF4-FFF2-40B4-BE49-F238E27FC236}">
              <a16:creationId xmlns:a16="http://schemas.microsoft.com/office/drawing/2014/main" id="{2141DCF8-7AE1-47A8-AE1B-AB3A3B15040C}"/>
            </a:ext>
          </a:extLst>
        </xdr:cNvPr>
        <xdr:cNvCxnSpPr/>
      </xdr:nvCxnSpPr>
      <xdr:spPr>
        <a:xfrm>
          <a:off x="9154160" y="6845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a:extLst>
            <a:ext uri="{FF2B5EF4-FFF2-40B4-BE49-F238E27FC236}">
              <a16:creationId xmlns:a16="http://schemas.microsoft.com/office/drawing/2014/main" id="{64AF8760-ED12-4F9A-A0DB-CE5FBE09E618}"/>
            </a:ext>
          </a:extLst>
        </xdr:cNvPr>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a:extLst>
            <a:ext uri="{FF2B5EF4-FFF2-40B4-BE49-F238E27FC236}">
              <a16:creationId xmlns:a16="http://schemas.microsoft.com/office/drawing/2014/main" id="{016248D1-132B-4197-AEF5-9FE5E6FDD72D}"/>
            </a:ext>
          </a:extLst>
        </xdr:cNvPr>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4" name="【図書館】&#10;一人当たり面積平均値テキスト">
          <a:extLst>
            <a:ext uri="{FF2B5EF4-FFF2-40B4-BE49-F238E27FC236}">
              <a16:creationId xmlns:a16="http://schemas.microsoft.com/office/drawing/2014/main" id="{9061A62A-D37D-4A79-9582-014991318C6B}"/>
            </a:ext>
          </a:extLst>
        </xdr:cNvPr>
        <xdr:cNvSpPr txBox="1"/>
      </xdr:nvSpPr>
      <xdr:spPr>
        <a:xfrm>
          <a:off x="9258300" y="621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a:extLst>
            <a:ext uri="{FF2B5EF4-FFF2-40B4-BE49-F238E27FC236}">
              <a16:creationId xmlns:a16="http://schemas.microsoft.com/office/drawing/2014/main" id="{35206AA8-4926-4560-9F55-0FC85AA05FB6}"/>
            </a:ext>
          </a:extLst>
        </xdr:cNvPr>
        <xdr:cNvSpPr/>
      </xdr:nvSpPr>
      <xdr:spPr>
        <a:xfrm>
          <a:off x="919226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a:extLst>
            <a:ext uri="{FF2B5EF4-FFF2-40B4-BE49-F238E27FC236}">
              <a16:creationId xmlns:a16="http://schemas.microsoft.com/office/drawing/2014/main" id="{AF54F15C-BB38-4EB3-B540-69D9644E016D}"/>
            </a:ext>
          </a:extLst>
        </xdr:cNvPr>
        <xdr:cNvSpPr/>
      </xdr:nvSpPr>
      <xdr:spPr>
        <a:xfrm>
          <a:off x="8445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a:extLst>
            <a:ext uri="{FF2B5EF4-FFF2-40B4-BE49-F238E27FC236}">
              <a16:creationId xmlns:a16="http://schemas.microsoft.com/office/drawing/2014/main" id="{D79DC68D-1FF2-4433-87D4-7F4B2F708D40}"/>
            </a:ext>
          </a:extLst>
        </xdr:cNvPr>
        <xdr:cNvSpPr/>
      </xdr:nvSpPr>
      <xdr:spPr>
        <a:xfrm>
          <a:off x="7670800" y="6408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a:extLst>
            <a:ext uri="{FF2B5EF4-FFF2-40B4-BE49-F238E27FC236}">
              <a16:creationId xmlns:a16="http://schemas.microsoft.com/office/drawing/2014/main" id="{9077F7DC-9A8A-490A-8D5A-2AA26EAFDE5A}"/>
            </a:ext>
          </a:extLst>
        </xdr:cNvPr>
        <xdr:cNvSpPr/>
      </xdr:nvSpPr>
      <xdr:spPr>
        <a:xfrm>
          <a:off x="6873240" y="6336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AA62F0C-E042-4C63-B36C-960FE8EF019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7279834-6F72-40E2-A36D-F2ABA43FC55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9ECAC37-E16A-4AFE-8F4C-D506C95912F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E5648A0-9296-477F-B54A-5CAF8B023DF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9AAE088-E4AB-4538-91B7-465827F721F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4" name="楕円 123">
          <a:extLst>
            <a:ext uri="{FF2B5EF4-FFF2-40B4-BE49-F238E27FC236}">
              <a16:creationId xmlns:a16="http://schemas.microsoft.com/office/drawing/2014/main" id="{0B662AE6-DE52-431A-B662-EA45297E135F}"/>
            </a:ext>
          </a:extLst>
        </xdr:cNvPr>
        <xdr:cNvSpPr/>
      </xdr:nvSpPr>
      <xdr:spPr>
        <a:xfrm>
          <a:off x="919226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5" name="【図書館】&#10;一人当たり面積該当値テキスト">
          <a:extLst>
            <a:ext uri="{FF2B5EF4-FFF2-40B4-BE49-F238E27FC236}">
              <a16:creationId xmlns:a16="http://schemas.microsoft.com/office/drawing/2014/main" id="{C7E4EE25-398A-4F06-8C2B-9EED89DE442F}"/>
            </a:ext>
          </a:extLst>
        </xdr:cNvPr>
        <xdr:cNvSpPr txBox="1"/>
      </xdr:nvSpPr>
      <xdr:spPr>
        <a:xfrm>
          <a:off x="9258300"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38100</xdr:rowOff>
    </xdr:from>
    <xdr:to>
      <xdr:col>50</xdr:col>
      <xdr:colOff>165100</xdr:colOff>
      <xdr:row>40</xdr:row>
      <xdr:rowOff>139700</xdr:rowOff>
    </xdr:to>
    <xdr:sp macro="" textlink="">
      <xdr:nvSpPr>
        <xdr:cNvPr id="126" name="楕円 125">
          <a:extLst>
            <a:ext uri="{FF2B5EF4-FFF2-40B4-BE49-F238E27FC236}">
              <a16:creationId xmlns:a16="http://schemas.microsoft.com/office/drawing/2014/main" id="{464A7EFF-A6F6-4F24-BF5B-1556D1AC2874}"/>
            </a:ext>
          </a:extLst>
        </xdr:cNvPr>
        <xdr:cNvSpPr/>
      </xdr:nvSpPr>
      <xdr:spPr>
        <a:xfrm>
          <a:off x="8445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88900</xdr:rowOff>
    </xdr:to>
    <xdr:cxnSp macro="">
      <xdr:nvCxnSpPr>
        <xdr:cNvPr id="127" name="直線コネクタ 126">
          <a:extLst>
            <a:ext uri="{FF2B5EF4-FFF2-40B4-BE49-F238E27FC236}">
              <a16:creationId xmlns:a16="http://schemas.microsoft.com/office/drawing/2014/main" id="{31E4CF0B-48F6-470B-965F-91839899F8B1}"/>
            </a:ext>
          </a:extLst>
        </xdr:cNvPr>
        <xdr:cNvCxnSpPr/>
      </xdr:nvCxnSpPr>
      <xdr:spPr>
        <a:xfrm flipV="1">
          <a:off x="8496300" y="678180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38100</xdr:rowOff>
    </xdr:from>
    <xdr:to>
      <xdr:col>46</xdr:col>
      <xdr:colOff>38100</xdr:colOff>
      <xdr:row>40</xdr:row>
      <xdr:rowOff>139700</xdr:rowOff>
    </xdr:to>
    <xdr:sp macro="" textlink="">
      <xdr:nvSpPr>
        <xdr:cNvPr id="128" name="楕円 127">
          <a:extLst>
            <a:ext uri="{FF2B5EF4-FFF2-40B4-BE49-F238E27FC236}">
              <a16:creationId xmlns:a16="http://schemas.microsoft.com/office/drawing/2014/main" id="{E6037B7B-F7EA-41CD-A7B2-0FF232BC8006}"/>
            </a:ext>
          </a:extLst>
        </xdr:cNvPr>
        <xdr:cNvSpPr/>
      </xdr:nvSpPr>
      <xdr:spPr>
        <a:xfrm>
          <a:off x="7670800" y="6743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88900</xdr:rowOff>
    </xdr:from>
    <xdr:to>
      <xdr:col>50</xdr:col>
      <xdr:colOff>114300</xdr:colOff>
      <xdr:row>40</xdr:row>
      <xdr:rowOff>88900</xdr:rowOff>
    </xdr:to>
    <xdr:cxnSp macro="">
      <xdr:nvCxnSpPr>
        <xdr:cNvPr id="129" name="直線コネクタ 128">
          <a:extLst>
            <a:ext uri="{FF2B5EF4-FFF2-40B4-BE49-F238E27FC236}">
              <a16:creationId xmlns:a16="http://schemas.microsoft.com/office/drawing/2014/main" id="{67386983-8EFA-4DB1-80AA-E49E4CC4E48F}"/>
            </a:ext>
          </a:extLst>
        </xdr:cNvPr>
        <xdr:cNvCxnSpPr/>
      </xdr:nvCxnSpPr>
      <xdr:spPr>
        <a:xfrm>
          <a:off x="7713980" y="67945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38100</xdr:rowOff>
    </xdr:from>
    <xdr:to>
      <xdr:col>41</xdr:col>
      <xdr:colOff>101600</xdr:colOff>
      <xdr:row>40</xdr:row>
      <xdr:rowOff>139700</xdr:rowOff>
    </xdr:to>
    <xdr:sp macro="" textlink="">
      <xdr:nvSpPr>
        <xdr:cNvPr id="130" name="楕円 129">
          <a:extLst>
            <a:ext uri="{FF2B5EF4-FFF2-40B4-BE49-F238E27FC236}">
              <a16:creationId xmlns:a16="http://schemas.microsoft.com/office/drawing/2014/main" id="{9A60AEBC-8001-494D-8E87-EDBB2BBC1CB2}"/>
            </a:ext>
          </a:extLst>
        </xdr:cNvPr>
        <xdr:cNvSpPr/>
      </xdr:nvSpPr>
      <xdr:spPr>
        <a:xfrm>
          <a:off x="687324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88900</xdr:rowOff>
    </xdr:from>
    <xdr:to>
      <xdr:col>45</xdr:col>
      <xdr:colOff>177800</xdr:colOff>
      <xdr:row>40</xdr:row>
      <xdr:rowOff>88900</xdr:rowOff>
    </xdr:to>
    <xdr:cxnSp macro="">
      <xdr:nvCxnSpPr>
        <xdr:cNvPr id="131" name="直線コネクタ 130">
          <a:extLst>
            <a:ext uri="{FF2B5EF4-FFF2-40B4-BE49-F238E27FC236}">
              <a16:creationId xmlns:a16="http://schemas.microsoft.com/office/drawing/2014/main" id="{B7EEDC53-9C34-4911-8C13-73BD342DE850}"/>
            </a:ext>
          </a:extLst>
        </xdr:cNvPr>
        <xdr:cNvCxnSpPr/>
      </xdr:nvCxnSpPr>
      <xdr:spPr>
        <a:xfrm>
          <a:off x="6924040" y="67945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32" name="n_1aveValue【図書館】&#10;一人当たり面積">
          <a:extLst>
            <a:ext uri="{FF2B5EF4-FFF2-40B4-BE49-F238E27FC236}">
              <a16:creationId xmlns:a16="http://schemas.microsoft.com/office/drawing/2014/main" id="{9AC93C98-7970-4DF3-8DEB-A23BD93B5507}"/>
            </a:ext>
          </a:extLst>
        </xdr:cNvPr>
        <xdr:cNvSpPr txBox="1"/>
      </xdr:nvSpPr>
      <xdr:spPr>
        <a:xfrm>
          <a:off x="827158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3" name="n_2aveValue【図書館】&#10;一人当たり面積">
          <a:extLst>
            <a:ext uri="{FF2B5EF4-FFF2-40B4-BE49-F238E27FC236}">
              <a16:creationId xmlns:a16="http://schemas.microsoft.com/office/drawing/2014/main" id="{14BF90D2-FD49-444A-B980-929FC35C0665}"/>
            </a:ext>
          </a:extLst>
        </xdr:cNvPr>
        <xdr:cNvSpPr txBox="1"/>
      </xdr:nvSpPr>
      <xdr:spPr>
        <a:xfrm>
          <a:off x="7509587" y="61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a:extLst>
            <a:ext uri="{FF2B5EF4-FFF2-40B4-BE49-F238E27FC236}">
              <a16:creationId xmlns:a16="http://schemas.microsoft.com/office/drawing/2014/main" id="{A6CE3B0B-9376-41F9-A85E-8454DE7DA6B3}"/>
            </a:ext>
          </a:extLst>
        </xdr:cNvPr>
        <xdr:cNvSpPr txBox="1"/>
      </xdr:nvSpPr>
      <xdr:spPr>
        <a:xfrm>
          <a:off x="671202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130827</xdr:rowOff>
    </xdr:from>
    <xdr:ext cx="469744" cy="259045"/>
    <xdr:sp macro="" textlink="">
      <xdr:nvSpPr>
        <xdr:cNvPr id="135" name="n_1mainValue【図書館】&#10;一人当たり面積">
          <a:extLst>
            <a:ext uri="{FF2B5EF4-FFF2-40B4-BE49-F238E27FC236}">
              <a16:creationId xmlns:a16="http://schemas.microsoft.com/office/drawing/2014/main" id="{FB7F2A5C-E7A8-4774-83CE-BFFB9198D198}"/>
            </a:ext>
          </a:extLst>
        </xdr:cNvPr>
        <xdr:cNvSpPr txBox="1"/>
      </xdr:nvSpPr>
      <xdr:spPr>
        <a:xfrm>
          <a:off x="827158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130827</xdr:rowOff>
    </xdr:from>
    <xdr:ext cx="469744" cy="259045"/>
    <xdr:sp macro="" textlink="">
      <xdr:nvSpPr>
        <xdr:cNvPr id="136" name="n_2mainValue【図書館】&#10;一人当たり面積">
          <a:extLst>
            <a:ext uri="{FF2B5EF4-FFF2-40B4-BE49-F238E27FC236}">
              <a16:creationId xmlns:a16="http://schemas.microsoft.com/office/drawing/2014/main" id="{156CE13B-CD19-4FD8-9485-C8DC99E38787}"/>
            </a:ext>
          </a:extLst>
        </xdr:cNvPr>
        <xdr:cNvSpPr txBox="1"/>
      </xdr:nvSpPr>
      <xdr:spPr>
        <a:xfrm>
          <a:off x="750958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130827</xdr:rowOff>
    </xdr:from>
    <xdr:ext cx="469744" cy="259045"/>
    <xdr:sp macro="" textlink="">
      <xdr:nvSpPr>
        <xdr:cNvPr id="137" name="n_3mainValue【図書館】&#10;一人当たり面積">
          <a:extLst>
            <a:ext uri="{FF2B5EF4-FFF2-40B4-BE49-F238E27FC236}">
              <a16:creationId xmlns:a16="http://schemas.microsoft.com/office/drawing/2014/main" id="{FD0DAADD-B8AA-4C44-8F1A-8AE18D76CEEF}"/>
            </a:ext>
          </a:extLst>
        </xdr:cNvPr>
        <xdr:cNvSpPr txBox="1"/>
      </xdr:nvSpPr>
      <xdr:spPr>
        <a:xfrm>
          <a:off x="67120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2C0819F8-0BE8-44B8-A55E-29D69D8D9F1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5A7E0268-1F2A-4FF0-98AD-FC75502ACF7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1759D2E-4205-49DE-A80F-97C18A86BB6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531923E3-67F5-425A-B1A9-E50919DCCDD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3FF402D4-6267-45C6-92F7-9B1C96801CD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7FD10884-FFC9-44A1-BBE4-1B1DC9679F9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9C731BD-D39E-4451-8226-56AD48F59D7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BAC95C79-1D66-48CB-A0FA-ACC802F96C8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3D47CC9-FA97-485C-AA4F-5B6A585C9E6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2BC018C-BC12-47C9-BD15-384914186B0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340F761F-FEF3-42E6-BAE6-C8A5E3031DD5}"/>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C8A3819B-50DB-4D82-A245-29DC9F6A2DB1}"/>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16DD8D95-FC79-4307-8AF6-9ADE2534D18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EC05B6CD-7906-4612-BA5A-48ED5E795C4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B54C1C0C-6E9A-45FF-BD8F-575181F89866}"/>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F374139D-8BE3-4614-9D35-85CAECAE61C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57C88E76-A293-419F-9F01-811FE0B26C0E}"/>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B3772673-E34E-409E-AB32-91033BF06FD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9078889C-22EA-479F-A3C7-D92C626F64D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5C3DA238-DC8F-459D-945D-96C2DBECF0D9}"/>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C2ECA9C6-85A9-42A0-B73B-9A8F1E87C37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DD6881D2-2428-41B4-AC63-6428E22BD193}"/>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7BDB0929-E0E1-4510-A5C5-DFF1530A27E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A23DB158-1F74-4992-BFBA-1DB5C69695FA}"/>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BE26827C-CB22-46F5-A91E-A7502CD9288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a:extLst>
            <a:ext uri="{FF2B5EF4-FFF2-40B4-BE49-F238E27FC236}">
              <a16:creationId xmlns:a16="http://schemas.microsoft.com/office/drawing/2014/main" id="{43AE88F9-4147-410D-9A95-BB632FA6457F}"/>
            </a:ext>
          </a:extLst>
        </xdr:cNvPr>
        <xdr:cNvCxnSpPr/>
      </xdr:nvCxnSpPr>
      <xdr:spPr>
        <a:xfrm flipV="1">
          <a:off x="4086225" y="9352462"/>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B2B3547C-D78F-46A7-9F4F-7E9530E8AB79}"/>
            </a:ext>
          </a:extLst>
        </xdr:cNvPr>
        <xdr:cNvSpPr txBox="1"/>
      </xdr:nvSpPr>
      <xdr:spPr>
        <a:xfrm>
          <a:off x="4124960" y="10807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a:extLst>
            <a:ext uri="{FF2B5EF4-FFF2-40B4-BE49-F238E27FC236}">
              <a16:creationId xmlns:a16="http://schemas.microsoft.com/office/drawing/2014/main" id="{00CBCA43-3165-40A3-8817-62C988F6AB89}"/>
            </a:ext>
          </a:extLst>
        </xdr:cNvPr>
        <xdr:cNvCxnSpPr/>
      </xdr:nvCxnSpPr>
      <xdr:spPr>
        <a:xfrm>
          <a:off x="4020820" y="10804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CBAC3C44-C7F8-4E9D-AF3B-8118F068992E}"/>
            </a:ext>
          </a:extLst>
        </xdr:cNvPr>
        <xdr:cNvSpPr txBox="1"/>
      </xdr:nvSpPr>
      <xdr:spPr>
        <a:xfrm>
          <a:off x="4124960" y="913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a:extLst>
            <a:ext uri="{FF2B5EF4-FFF2-40B4-BE49-F238E27FC236}">
              <a16:creationId xmlns:a16="http://schemas.microsoft.com/office/drawing/2014/main" id="{845DC730-3B5F-4811-9A20-70969FF51E3A}"/>
            </a:ext>
          </a:extLst>
        </xdr:cNvPr>
        <xdr:cNvCxnSpPr/>
      </xdr:nvCxnSpPr>
      <xdr:spPr>
        <a:xfrm>
          <a:off x="402082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4ED48B16-0D04-4DCB-8DA5-ABCBB03E02F0}"/>
            </a:ext>
          </a:extLst>
        </xdr:cNvPr>
        <xdr:cNvSpPr txBox="1"/>
      </xdr:nvSpPr>
      <xdr:spPr>
        <a:xfrm>
          <a:off x="4124960" y="9807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a:extLst>
            <a:ext uri="{FF2B5EF4-FFF2-40B4-BE49-F238E27FC236}">
              <a16:creationId xmlns:a16="http://schemas.microsoft.com/office/drawing/2014/main" id="{271AB558-5777-4CC2-A31E-C6D795199552}"/>
            </a:ext>
          </a:extLst>
        </xdr:cNvPr>
        <xdr:cNvSpPr/>
      </xdr:nvSpPr>
      <xdr:spPr>
        <a:xfrm>
          <a:off x="4036060" y="9829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a:extLst>
            <a:ext uri="{FF2B5EF4-FFF2-40B4-BE49-F238E27FC236}">
              <a16:creationId xmlns:a16="http://schemas.microsoft.com/office/drawing/2014/main" id="{666DA23D-5ED3-431B-89AA-714822E4F6ED}"/>
            </a:ext>
          </a:extLst>
        </xdr:cNvPr>
        <xdr:cNvSpPr/>
      </xdr:nvSpPr>
      <xdr:spPr>
        <a:xfrm>
          <a:off x="3312160" y="98682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a:extLst>
            <a:ext uri="{FF2B5EF4-FFF2-40B4-BE49-F238E27FC236}">
              <a16:creationId xmlns:a16="http://schemas.microsoft.com/office/drawing/2014/main" id="{697B2E78-6E3D-4921-B95B-24CA0BE65807}"/>
            </a:ext>
          </a:extLst>
        </xdr:cNvPr>
        <xdr:cNvSpPr/>
      </xdr:nvSpPr>
      <xdr:spPr>
        <a:xfrm>
          <a:off x="2514600" y="986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a:extLst>
            <a:ext uri="{FF2B5EF4-FFF2-40B4-BE49-F238E27FC236}">
              <a16:creationId xmlns:a16="http://schemas.microsoft.com/office/drawing/2014/main" id="{E4B5D26A-6D3F-41E5-AD08-E374C46F6B07}"/>
            </a:ext>
          </a:extLst>
        </xdr:cNvPr>
        <xdr:cNvSpPr/>
      </xdr:nvSpPr>
      <xdr:spPr>
        <a:xfrm>
          <a:off x="1739900" y="9811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F88E10F-D911-4D62-B5BF-B769B14E437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8186369-7842-427D-99AE-D3178CD97DB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2EA3E2F-DDD2-449C-BB73-16DBD6A62DF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560B79C-C71D-4089-B0E3-1E9D64A83D9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8F09C95-0540-4640-AED2-21F184F2EC2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78" name="楕円 177">
          <a:extLst>
            <a:ext uri="{FF2B5EF4-FFF2-40B4-BE49-F238E27FC236}">
              <a16:creationId xmlns:a16="http://schemas.microsoft.com/office/drawing/2014/main" id="{C7C1B789-5408-47F8-8945-BADFA6A9D78C}"/>
            </a:ext>
          </a:extLst>
        </xdr:cNvPr>
        <xdr:cNvSpPr/>
      </xdr:nvSpPr>
      <xdr:spPr>
        <a:xfrm>
          <a:off x="4036060" y="955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17797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D103D643-12DB-4A55-8D93-01B537398353}"/>
            </a:ext>
          </a:extLst>
        </xdr:cNvPr>
        <xdr:cNvSpPr txBox="1"/>
      </xdr:nvSpPr>
      <xdr:spPr>
        <a:xfrm>
          <a:off x="4124960"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30843</xdr:rowOff>
    </xdr:from>
    <xdr:to>
      <xdr:col>20</xdr:col>
      <xdr:colOff>38100</xdr:colOff>
      <xdr:row>57</xdr:row>
      <xdr:rowOff>132443</xdr:rowOff>
    </xdr:to>
    <xdr:sp macro="" textlink="">
      <xdr:nvSpPr>
        <xdr:cNvPr id="180" name="楕円 179">
          <a:extLst>
            <a:ext uri="{FF2B5EF4-FFF2-40B4-BE49-F238E27FC236}">
              <a16:creationId xmlns:a16="http://schemas.microsoft.com/office/drawing/2014/main" id="{F240686E-B86B-4C08-9C46-C5B935BF8668}"/>
            </a:ext>
          </a:extLst>
        </xdr:cNvPr>
        <xdr:cNvSpPr/>
      </xdr:nvSpPr>
      <xdr:spPr>
        <a:xfrm>
          <a:off x="3312160" y="95863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45720</xdr:rowOff>
    </xdr:from>
    <xdr:to>
      <xdr:col>24</xdr:col>
      <xdr:colOff>63500</xdr:colOff>
      <xdr:row>57</xdr:row>
      <xdr:rowOff>81643</xdr:rowOff>
    </xdr:to>
    <xdr:cxnSp macro="">
      <xdr:nvCxnSpPr>
        <xdr:cNvPr id="181" name="直線コネクタ 180">
          <a:extLst>
            <a:ext uri="{FF2B5EF4-FFF2-40B4-BE49-F238E27FC236}">
              <a16:creationId xmlns:a16="http://schemas.microsoft.com/office/drawing/2014/main" id="{3529BDDC-E696-4254-AF07-1730B069CF56}"/>
            </a:ext>
          </a:extLst>
        </xdr:cNvPr>
        <xdr:cNvCxnSpPr/>
      </xdr:nvCxnSpPr>
      <xdr:spPr>
        <a:xfrm flipV="1">
          <a:off x="3355340" y="9601200"/>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65133</xdr:rowOff>
    </xdr:from>
    <xdr:to>
      <xdr:col>15</xdr:col>
      <xdr:colOff>101600</xdr:colOff>
      <xdr:row>57</xdr:row>
      <xdr:rowOff>166733</xdr:rowOff>
    </xdr:to>
    <xdr:sp macro="" textlink="">
      <xdr:nvSpPr>
        <xdr:cNvPr id="182" name="楕円 181">
          <a:extLst>
            <a:ext uri="{FF2B5EF4-FFF2-40B4-BE49-F238E27FC236}">
              <a16:creationId xmlns:a16="http://schemas.microsoft.com/office/drawing/2014/main" id="{78F1BB9A-0706-4BD2-80AD-90D584039679}"/>
            </a:ext>
          </a:extLst>
        </xdr:cNvPr>
        <xdr:cNvSpPr/>
      </xdr:nvSpPr>
      <xdr:spPr>
        <a:xfrm>
          <a:off x="25146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81643</xdr:rowOff>
    </xdr:from>
    <xdr:to>
      <xdr:col>19</xdr:col>
      <xdr:colOff>177800</xdr:colOff>
      <xdr:row>57</xdr:row>
      <xdr:rowOff>115933</xdr:rowOff>
    </xdr:to>
    <xdr:cxnSp macro="">
      <xdr:nvCxnSpPr>
        <xdr:cNvPr id="183" name="直線コネクタ 182">
          <a:extLst>
            <a:ext uri="{FF2B5EF4-FFF2-40B4-BE49-F238E27FC236}">
              <a16:creationId xmlns:a16="http://schemas.microsoft.com/office/drawing/2014/main" id="{CF2C3056-9835-4119-93B7-62592E435FCB}"/>
            </a:ext>
          </a:extLst>
        </xdr:cNvPr>
        <xdr:cNvCxnSpPr/>
      </xdr:nvCxnSpPr>
      <xdr:spPr>
        <a:xfrm flipV="1">
          <a:off x="2565400" y="9637123"/>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104322</xdr:rowOff>
    </xdr:from>
    <xdr:to>
      <xdr:col>10</xdr:col>
      <xdr:colOff>165100</xdr:colOff>
      <xdr:row>58</xdr:row>
      <xdr:rowOff>34472</xdr:rowOff>
    </xdr:to>
    <xdr:sp macro="" textlink="">
      <xdr:nvSpPr>
        <xdr:cNvPr id="184" name="楕円 183">
          <a:extLst>
            <a:ext uri="{FF2B5EF4-FFF2-40B4-BE49-F238E27FC236}">
              <a16:creationId xmlns:a16="http://schemas.microsoft.com/office/drawing/2014/main" id="{B990CA9C-BF3C-440E-B17C-CF66A9202F8F}"/>
            </a:ext>
          </a:extLst>
        </xdr:cNvPr>
        <xdr:cNvSpPr/>
      </xdr:nvSpPr>
      <xdr:spPr>
        <a:xfrm>
          <a:off x="1739900" y="965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115933</xdr:rowOff>
    </xdr:from>
    <xdr:to>
      <xdr:col>15</xdr:col>
      <xdr:colOff>50800</xdr:colOff>
      <xdr:row>57</xdr:row>
      <xdr:rowOff>155122</xdr:rowOff>
    </xdr:to>
    <xdr:cxnSp macro="">
      <xdr:nvCxnSpPr>
        <xdr:cNvPr id="185" name="直線コネクタ 184">
          <a:extLst>
            <a:ext uri="{FF2B5EF4-FFF2-40B4-BE49-F238E27FC236}">
              <a16:creationId xmlns:a16="http://schemas.microsoft.com/office/drawing/2014/main" id="{B869D669-F4FD-4C92-8149-10373AC9BB8A}"/>
            </a:ext>
          </a:extLst>
        </xdr:cNvPr>
        <xdr:cNvCxnSpPr/>
      </xdr:nvCxnSpPr>
      <xdr:spPr>
        <a:xfrm flipV="1">
          <a:off x="1790700" y="9671413"/>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a:extLst>
            <a:ext uri="{FF2B5EF4-FFF2-40B4-BE49-F238E27FC236}">
              <a16:creationId xmlns:a16="http://schemas.microsoft.com/office/drawing/2014/main" id="{9D601EB3-C1D7-4043-95FF-DA225955A114}"/>
            </a:ext>
          </a:extLst>
        </xdr:cNvPr>
        <xdr:cNvSpPr txBox="1"/>
      </xdr:nvSpPr>
      <xdr:spPr>
        <a:xfrm>
          <a:off x="3170564" y="995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a:extLst>
            <a:ext uri="{FF2B5EF4-FFF2-40B4-BE49-F238E27FC236}">
              <a16:creationId xmlns:a16="http://schemas.microsoft.com/office/drawing/2014/main" id="{713F1E7B-3EB9-41AA-AE15-01FAF7380E35}"/>
            </a:ext>
          </a:extLst>
        </xdr:cNvPr>
        <xdr:cNvSpPr txBox="1"/>
      </xdr:nvSpPr>
      <xdr:spPr>
        <a:xfrm>
          <a:off x="2385704"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9270</xdr:rowOff>
    </xdr:from>
    <xdr:ext cx="405111" cy="259045"/>
    <xdr:sp macro="" textlink="">
      <xdr:nvSpPr>
        <xdr:cNvPr id="188" name="n_3aveValue【体育館・プール】&#10;有形固定資産減価償却率">
          <a:extLst>
            <a:ext uri="{FF2B5EF4-FFF2-40B4-BE49-F238E27FC236}">
              <a16:creationId xmlns:a16="http://schemas.microsoft.com/office/drawing/2014/main" id="{B7320F03-EED7-4E0B-A6DE-A287C7A1E68F}"/>
            </a:ext>
          </a:extLst>
        </xdr:cNvPr>
        <xdr:cNvSpPr txBox="1"/>
      </xdr:nvSpPr>
      <xdr:spPr>
        <a:xfrm>
          <a:off x="1611004" y="9900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148970</xdr:rowOff>
    </xdr:from>
    <xdr:ext cx="405111" cy="259045"/>
    <xdr:sp macro="" textlink="">
      <xdr:nvSpPr>
        <xdr:cNvPr id="189" name="n_1mainValue【体育館・プール】&#10;有形固定資産減価償却率">
          <a:extLst>
            <a:ext uri="{FF2B5EF4-FFF2-40B4-BE49-F238E27FC236}">
              <a16:creationId xmlns:a16="http://schemas.microsoft.com/office/drawing/2014/main" id="{BC5298EC-512C-4C7D-BF63-BBE08291AEA3}"/>
            </a:ext>
          </a:extLst>
        </xdr:cNvPr>
        <xdr:cNvSpPr txBox="1"/>
      </xdr:nvSpPr>
      <xdr:spPr>
        <a:xfrm>
          <a:off x="3170564" y="936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11810</xdr:rowOff>
    </xdr:from>
    <xdr:ext cx="405111" cy="259045"/>
    <xdr:sp macro="" textlink="">
      <xdr:nvSpPr>
        <xdr:cNvPr id="190" name="n_2mainValue【体育館・プール】&#10;有形固定資産減価償却率">
          <a:extLst>
            <a:ext uri="{FF2B5EF4-FFF2-40B4-BE49-F238E27FC236}">
              <a16:creationId xmlns:a16="http://schemas.microsoft.com/office/drawing/2014/main" id="{E62490B1-85FA-45C6-B290-6786E31F37DC}"/>
            </a:ext>
          </a:extLst>
        </xdr:cNvPr>
        <xdr:cNvSpPr txBox="1"/>
      </xdr:nvSpPr>
      <xdr:spPr>
        <a:xfrm>
          <a:off x="2385704" y="939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50999</xdr:rowOff>
    </xdr:from>
    <xdr:ext cx="405111" cy="259045"/>
    <xdr:sp macro="" textlink="">
      <xdr:nvSpPr>
        <xdr:cNvPr id="191" name="n_3mainValue【体育館・プール】&#10;有形固定資産減価償却率">
          <a:extLst>
            <a:ext uri="{FF2B5EF4-FFF2-40B4-BE49-F238E27FC236}">
              <a16:creationId xmlns:a16="http://schemas.microsoft.com/office/drawing/2014/main" id="{F9F85EC2-F065-44D7-8240-9C5E1EA17B6C}"/>
            </a:ext>
          </a:extLst>
        </xdr:cNvPr>
        <xdr:cNvSpPr txBox="1"/>
      </xdr:nvSpPr>
      <xdr:spPr>
        <a:xfrm>
          <a:off x="1611004" y="943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90A76935-85B3-43C5-9745-C9546C3DB0C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C657046C-D14A-4CCD-9E3E-4A5A9CBEFAE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58A07687-61C4-4BB7-94A3-996A642F22C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DDB2988A-4982-48F8-A291-608049BCEA4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5D3DE87B-D7B1-4CA3-A914-157ED29514A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587F867-D900-4F9A-BC3F-C9E16B9EF7F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3D8F503B-58B9-4C0B-BE01-8F36E440270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73FD6431-6841-4163-AE62-B1FE14D90D7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386EA8F1-038D-4964-AD52-7AA8EDEADD1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458A5BE3-D0AE-462F-A978-4BDE6981595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E1DBE628-8149-4AD6-98C5-D11D467EF94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333D6519-A8E2-4B16-906A-AF6B522E3062}"/>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F3C8B375-7C57-4C85-879F-87879B35637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C9B2A74E-C7C0-4670-9EE5-63F4A101E894}"/>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70D0C79D-E1B4-4EA1-B372-5D044731A66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6B5449BD-C090-43F2-99FE-A37A2BE8BB23}"/>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D1F9BF95-A575-45C0-850C-33D7C9B5E48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3FD359EC-4B32-4A6B-A31E-90B1DACF8025}"/>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39CEBF00-CFF7-4C59-B9C2-01F23C99083D}"/>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8BC67D3F-D30D-4FEE-A624-BDEB56C894B7}"/>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37CFC461-7E34-4C34-836C-54E4ADB0AE3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6A892497-115D-4E39-B643-8B266439823A}"/>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31919C5-5B14-41C6-B7DC-8864D62A3E6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a:extLst>
            <a:ext uri="{FF2B5EF4-FFF2-40B4-BE49-F238E27FC236}">
              <a16:creationId xmlns:a16="http://schemas.microsoft.com/office/drawing/2014/main" id="{66284F07-F20A-47D3-9611-511F2EB67ED0}"/>
            </a:ext>
          </a:extLst>
        </xdr:cNvPr>
        <xdr:cNvCxnSpPr/>
      </xdr:nvCxnSpPr>
      <xdr:spPr>
        <a:xfrm flipV="1">
          <a:off x="9219565" y="924115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a:extLst>
            <a:ext uri="{FF2B5EF4-FFF2-40B4-BE49-F238E27FC236}">
              <a16:creationId xmlns:a16="http://schemas.microsoft.com/office/drawing/2014/main" id="{956A293B-D49E-4DC8-A61E-5C25D7890B9E}"/>
            </a:ext>
          </a:extLst>
        </xdr:cNvPr>
        <xdr:cNvSpPr txBox="1"/>
      </xdr:nvSpPr>
      <xdr:spPr>
        <a:xfrm>
          <a:off x="925830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a:extLst>
            <a:ext uri="{FF2B5EF4-FFF2-40B4-BE49-F238E27FC236}">
              <a16:creationId xmlns:a16="http://schemas.microsoft.com/office/drawing/2014/main" id="{37C23B7E-16E9-4FAF-BA41-571B3DCDEC5F}"/>
            </a:ext>
          </a:extLst>
        </xdr:cNvPr>
        <xdr:cNvCxnSpPr/>
      </xdr:nvCxnSpPr>
      <xdr:spPr>
        <a:xfrm>
          <a:off x="9154160" y="1063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a:extLst>
            <a:ext uri="{FF2B5EF4-FFF2-40B4-BE49-F238E27FC236}">
              <a16:creationId xmlns:a16="http://schemas.microsoft.com/office/drawing/2014/main" id="{ABB19719-B51A-47D4-8B60-E32A2AD9F661}"/>
            </a:ext>
          </a:extLst>
        </xdr:cNvPr>
        <xdr:cNvSpPr txBox="1"/>
      </xdr:nvSpPr>
      <xdr:spPr>
        <a:xfrm>
          <a:off x="9258300" y="902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a:extLst>
            <a:ext uri="{FF2B5EF4-FFF2-40B4-BE49-F238E27FC236}">
              <a16:creationId xmlns:a16="http://schemas.microsoft.com/office/drawing/2014/main" id="{488B9C92-D9C3-4822-8773-676B728606E7}"/>
            </a:ext>
          </a:extLst>
        </xdr:cNvPr>
        <xdr:cNvCxnSpPr/>
      </xdr:nvCxnSpPr>
      <xdr:spPr>
        <a:xfrm>
          <a:off x="9154160" y="924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20" name="【体育館・プール】&#10;一人当たり面積平均値テキスト">
          <a:extLst>
            <a:ext uri="{FF2B5EF4-FFF2-40B4-BE49-F238E27FC236}">
              <a16:creationId xmlns:a16="http://schemas.microsoft.com/office/drawing/2014/main" id="{FE3BF2F5-792F-4B82-8517-27E16779EBE4}"/>
            </a:ext>
          </a:extLst>
        </xdr:cNvPr>
        <xdr:cNvSpPr txBox="1"/>
      </xdr:nvSpPr>
      <xdr:spPr>
        <a:xfrm>
          <a:off x="9258300" y="995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a:extLst>
            <a:ext uri="{FF2B5EF4-FFF2-40B4-BE49-F238E27FC236}">
              <a16:creationId xmlns:a16="http://schemas.microsoft.com/office/drawing/2014/main" id="{45729FC0-6F0F-4969-A031-57E1B9CA8FCC}"/>
            </a:ext>
          </a:extLst>
        </xdr:cNvPr>
        <xdr:cNvSpPr/>
      </xdr:nvSpPr>
      <xdr:spPr>
        <a:xfrm>
          <a:off x="9192260" y="101009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a:extLst>
            <a:ext uri="{FF2B5EF4-FFF2-40B4-BE49-F238E27FC236}">
              <a16:creationId xmlns:a16="http://schemas.microsoft.com/office/drawing/2014/main" id="{B7E9BD03-28B4-442A-9865-6C488493CD6A}"/>
            </a:ext>
          </a:extLst>
        </xdr:cNvPr>
        <xdr:cNvSpPr/>
      </xdr:nvSpPr>
      <xdr:spPr>
        <a:xfrm>
          <a:off x="8445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a:extLst>
            <a:ext uri="{FF2B5EF4-FFF2-40B4-BE49-F238E27FC236}">
              <a16:creationId xmlns:a16="http://schemas.microsoft.com/office/drawing/2014/main" id="{A6206227-8E88-429B-AEDD-24952B7D2FF9}"/>
            </a:ext>
          </a:extLst>
        </xdr:cNvPr>
        <xdr:cNvSpPr/>
      </xdr:nvSpPr>
      <xdr:spPr>
        <a:xfrm>
          <a:off x="7670800" y="10112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a:extLst>
            <a:ext uri="{FF2B5EF4-FFF2-40B4-BE49-F238E27FC236}">
              <a16:creationId xmlns:a16="http://schemas.microsoft.com/office/drawing/2014/main" id="{E326BE68-9F8C-48DB-9D6A-E4070405C69A}"/>
            </a:ext>
          </a:extLst>
        </xdr:cNvPr>
        <xdr:cNvSpPr/>
      </xdr:nvSpPr>
      <xdr:spPr>
        <a:xfrm>
          <a:off x="68732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69D9B75-42B7-4FCA-A46C-B99E607A47D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AF58935-5925-47B4-8440-146928901DA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F127089-2570-41EF-8BDE-8B0B903A58B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049EC69-DAFA-4CE3-97C5-F4F6FF5478B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C3E359C-4D7A-4260-9300-0B4BF3186CA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113030</xdr:rowOff>
    </xdr:from>
    <xdr:to>
      <xdr:col>55</xdr:col>
      <xdr:colOff>50800</xdr:colOff>
      <xdr:row>61</xdr:row>
      <xdr:rowOff>43180</xdr:rowOff>
    </xdr:to>
    <xdr:sp macro="" textlink="">
      <xdr:nvSpPr>
        <xdr:cNvPr id="230" name="楕円 229">
          <a:extLst>
            <a:ext uri="{FF2B5EF4-FFF2-40B4-BE49-F238E27FC236}">
              <a16:creationId xmlns:a16="http://schemas.microsoft.com/office/drawing/2014/main" id="{D003CBDB-EC19-4CB5-8150-1F0680C5D7FF}"/>
            </a:ext>
          </a:extLst>
        </xdr:cNvPr>
        <xdr:cNvSpPr/>
      </xdr:nvSpPr>
      <xdr:spPr>
        <a:xfrm>
          <a:off x="9192260" y="1017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91457</xdr:rowOff>
    </xdr:from>
    <xdr:ext cx="469744" cy="259045"/>
    <xdr:sp macro="" textlink="">
      <xdr:nvSpPr>
        <xdr:cNvPr id="231" name="【体育館・プール】&#10;一人当たり面積該当値テキスト">
          <a:extLst>
            <a:ext uri="{FF2B5EF4-FFF2-40B4-BE49-F238E27FC236}">
              <a16:creationId xmlns:a16="http://schemas.microsoft.com/office/drawing/2014/main" id="{6E421950-A7F4-4294-9186-2EF60586352E}"/>
            </a:ext>
          </a:extLst>
        </xdr:cNvPr>
        <xdr:cNvSpPr txBox="1"/>
      </xdr:nvSpPr>
      <xdr:spPr>
        <a:xfrm>
          <a:off x="9258300"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118745</xdr:rowOff>
    </xdr:from>
    <xdr:to>
      <xdr:col>50</xdr:col>
      <xdr:colOff>165100</xdr:colOff>
      <xdr:row>61</xdr:row>
      <xdr:rowOff>48895</xdr:rowOff>
    </xdr:to>
    <xdr:sp macro="" textlink="">
      <xdr:nvSpPr>
        <xdr:cNvPr id="232" name="楕円 231">
          <a:extLst>
            <a:ext uri="{FF2B5EF4-FFF2-40B4-BE49-F238E27FC236}">
              <a16:creationId xmlns:a16="http://schemas.microsoft.com/office/drawing/2014/main" id="{08B01429-6223-4EFC-B8D1-721278B17FA9}"/>
            </a:ext>
          </a:extLst>
        </xdr:cNvPr>
        <xdr:cNvSpPr/>
      </xdr:nvSpPr>
      <xdr:spPr>
        <a:xfrm>
          <a:off x="8445500" y="1017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163830</xdr:rowOff>
    </xdr:from>
    <xdr:to>
      <xdr:col>55</xdr:col>
      <xdr:colOff>0</xdr:colOff>
      <xdr:row>60</xdr:row>
      <xdr:rowOff>169545</xdr:rowOff>
    </xdr:to>
    <xdr:cxnSp macro="">
      <xdr:nvCxnSpPr>
        <xdr:cNvPr id="233" name="直線コネクタ 232">
          <a:extLst>
            <a:ext uri="{FF2B5EF4-FFF2-40B4-BE49-F238E27FC236}">
              <a16:creationId xmlns:a16="http://schemas.microsoft.com/office/drawing/2014/main" id="{3CC8BBA7-7FAF-4039-9555-1936191C5FDD}"/>
            </a:ext>
          </a:extLst>
        </xdr:cNvPr>
        <xdr:cNvCxnSpPr/>
      </xdr:nvCxnSpPr>
      <xdr:spPr>
        <a:xfrm flipV="1">
          <a:off x="8496300" y="1022223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114935</xdr:rowOff>
    </xdr:from>
    <xdr:to>
      <xdr:col>46</xdr:col>
      <xdr:colOff>38100</xdr:colOff>
      <xdr:row>61</xdr:row>
      <xdr:rowOff>45085</xdr:rowOff>
    </xdr:to>
    <xdr:sp macro="" textlink="">
      <xdr:nvSpPr>
        <xdr:cNvPr id="234" name="楕円 233">
          <a:extLst>
            <a:ext uri="{FF2B5EF4-FFF2-40B4-BE49-F238E27FC236}">
              <a16:creationId xmlns:a16="http://schemas.microsoft.com/office/drawing/2014/main" id="{94BCF14D-E1AF-4871-9736-C499339E2B3F}"/>
            </a:ext>
          </a:extLst>
        </xdr:cNvPr>
        <xdr:cNvSpPr/>
      </xdr:nvSpPr>
      <xdr:spPr>
        <a:xfrm>
          <a:off x="7670800" y="10173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165735</xdr:rowOff>
    </xdr:from>
    <xdr:to>
      <xdr:col>50</xdr:col>
      <xdr:colOff>114300</xdr:colOff>
      <xdr:row>60</xdr:row>
      <xdr:rowOff>169545</xdr:rowOff>
    </xdr:to>
    <xdr:cxnSp macro="">
      <xdr:nvCxnSpPr>
        <xdr:cNvPr id="235" name="直線コネクタ 234">
          <a:extLst>
            <a:ext uri="{FF2B5EF4-FFF2-40B4-BE49-F238E27FC236}">
              <a16:creationId xmlns:a16="http://schemas.microsoft.com/office/drawing/2014/main" id="{1D389383-48D4-4E46-A993-6CCBA89D2F65}"/>
            </a:ext>
          </a:extLst>
        </xdr:cNvPr>
        <xdr:cNvCxnSpPr/>
      </xdr:nvCxnSpPr>
      <xdr:spPr>
        <a:xfrm>
          <a:off x="7713980" y="1022413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122555</xdr:rowOff>
    </xdr:from>
    <xdr:to>
      <xdr:col>41</xdr:col>
      <xdr:colOff>101600</xdr:colOff>
      <xdr:row>61</xdr:row>
      <xdr:rowOff>52705</xdr:rowOff>
    </xdr:to>
    <xdr:sp macro="" textlink="">
      <xdr:nvSpPr>
        <xdr:cNvPr id="236" name="楕円 235">
          <a:extLst>
            <a:ext uri="{FF2B5EF4-FFF2-40B4-BE49-F238E27FC236}">
              <a16:creationId xmlns:a16="http://schemas.microsoft.com/office/drawing/2014/main" id="{E2FC9D76-2E65-4C82-9BF8-BFA280EF92CC}"/>
            </a:ext>
          </a:extLst>
        </xdr:cNvPr>
        <xdr:cNvSpPr/>
      </xdr:nvSpPr>
      <xdr:spPr>
        <a:xfrm>
          <a:off x="6873240" y="1018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165735</xdr:rowOff>
    </xdr:from>
    <xdr:to>
      <xdr:col>45</xdr:col>
      <xdr:colOff>177800</xdr:colOff>
      <xdr:row>61</xdr:row>
      <xdr:rowOff>1905</xdr:rowOff>
    </xdr:to>
    <xdr:cxnSp macro="">
      <xdr:nvCxnSpPr>
        <xdr:cNvPr id="237" name="直線コネクタ 236">
          <a:extLst>
            <a:ext uri="{FF2B5EF4-FFF2-40B4-BE49-F238E27FC236}">
              <a16:creationId xmlns:a16="http://schemas.microsoft.com/office/drawing/2014/main" id="{561C5F99-7459-461B-A29D-CC3C7E2A3EED}"/>
            </a:ext>
          </a:extLst>
        </xdr:cNvPr>
        <xdr:cNvCxnSpPr/>
      </xdr:nvCxnSpPr>
      <xdr:spPr>
        <a:xfrm flipV="1">
          <a:off x="6924040" y="1022413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8" name="n_1aveValue【体育館・プール】&#10;一人当たり面積">
          <a:extLst>
            <a:ext uri="{FF2B5EF4-FFF2-40B4-BE49-F238E27FC236}">
              <a16:creationId xmlns:a16="http://schemas.microsoft.com/office/drawing/2014/main" id="{CF581CD7-BFC4-4C2B-9802-B06815F3B3AA}"/>
            </a:ext>
          </a:extLst>
        </xdr:cNvPr>
        <xdr:cNvSpPr txBox="1"/>
      </xdr:nvSpPr>
      <xdr:spPr>
        <a:xfrm>
          <a:off x="827158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9" name="n_2aveValue【体育館・プール】&#10;一人当たり面積">
          <a:extLst>
            <a:ext uri="{FF2B5EF4-FFF2-40B4-BE49-F238E27FC236}">
              <a16:creationId xmlns:a16="http://schemas.microsoft.com/office/drawing/2014/main" id="{559B00E3-43BD-4CC3-A5AE-CF6F1257DDA3}"/>
            </a:ext>
          </a:extLst>
        </xdr:cNvPr>
        <xdr:cNvSpPr txBox="1"/>
      </xdr:nvSpPr>
      <xdr:spPr>
        <a:xfrm>
          <a:off x="7509587" y="98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0" name="n_3aveValue【体育館・プール】&#10;一人当たり面積">
          <a:extLst>
            <a:ext uri="{FF2B5EF4-FFF2-40B4-BE49-F238E27FC236}">
              <a16:creationId xmlns:a16="http://schemas.microsoft.com/office/drawing/2014/main" id="{571CBA74-715A-4D6A-AFE3-A44DADCBBC01}"/>
            </a:ext>
          </a:extLst>
        </xdr:cNvPr>
        <xdr:cNvSpPr txBox="1"/>
      </xdr:nvSpPr>
      <xdr:spPr>
        <a:xfrm>
          <a:off x="67120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40022</xdr:rowOff>
    </xdr:from>
    <xdr:ext cx="469744" cy="259045"/>
    <xdr:sp macro="" textlink="">
      <xdr:nvSpPr>
        <xdr:cNvPr id="241" name="n_1mainValue【体育館・プール】&#10;一人当たり面積">
          <a:extLst>
            <a:ext uri="{FF2B5EF4-FFF2-40B4-BE49-F238E27FC236}">
              <a16:creationId xmlns:a16="http://schemas.microsoft.com/office/drawing/2014/main" id="{B3885082-147C-4E97-A942-F8E47BB49B60}"/>
            </a:ext>
          </a:extLst>
        </xdr:cNvPr>
        <xdr:cNvSpPr txBox="1"/>
      </xdr:nvSpPr>
      <xdr:spPr>
        <a:xfrm>
          <a:off x="8271587" y="1026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36212</xdr:rowOff>
    </xdr:from>
    <xdr:ext cx="469744" cy="259045"/>
    <xdr:sp macro="" textlink="">
      <xdr:nvSpPr>
        <xdr:cNvPr id="242" name="n_2mainValue【体育館・プール】&#10;一人当たり面積">
          <a:extLst>
            <a:ext uri="{FF2B5EF4-FFF2-40B4-BE49-F238E27FC236}">
              <a16:creationId xmlns:a16="http://schemas.microsoft.com/office/drawing/2014/main" id="{575FA0A2-CE75-473E-B50D-0ACC45CD9E37}"/>
            </a:ext>
          </a:extLst>
        </xdr:cNvPr>
        <xdr:cNvSpPr txBox="1"/>
      </xdr:nvSpPr>
      <xdr:spPr>
        <a:xfrm>
          <a:off x="7509587" y="1026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43832</xdr:rowOff>
    </xdr:from>
    <xdr:ext cx="469744" cy="259045"/>
    <xdr:sp macro="" textlink="">
      <xdr:nvSpPr>
        <xdr:cNvPr id="243" name="n_3mainValue【体育館・プール】&#10;一人当たり面積">
          <a:extLst>
            <a:ext uri="{FF2B5EF4-FFF2-40B4-BE49-F238E27FC236}">
              <a16:creationId xmlns:a16="http://schemas.microsoft.com/office/drawing/2014/main" id="{1C743812-C6D2-49C5-9ED1-C4108CF245D5}"/>
            </a:ext>
          </a:extLst>
        </xdr:cNvPr>
        <xdr:cNvSpPr txBox="1"/>
      </xdr:nvSpPr>
      <xdr:spPr>
        <a:xfrm>
          <a:off x="6712027" y="1026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1E6206C-F57E-4E5A-BBFF-0597019D627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D8A4D23D-4943-46FB-A151-BA08D9E44D2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63AC19C3-A3D1-414E-81A9-D08491511FC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B9D898B8-8A0C-4D8C-AD89-923A502CE44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7C86942B-6F9D-495E-841B-BC7C2E53A91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12408446-DBEF-4C06-A0A4-A0AD52C0317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A619C8C-6D56-4BEC-8B8B-7F84A4814BD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1F40AA70-83EF-47F8-87A8-B65C64B3E73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A75B8F97-5C73-4DF9-9E4F-1CCC0308B49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431B4133-BBAD-460C-9BBC-3DDA5F02A06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7ADE877C-179A-4EC2-86DC-6D8B947D5C1D}"/>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6CD590FA-EC06-4DC7-AC37-6B7E489A36F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F3A12811-BDCE-45E9-AE13-9337B8D1BCC5}"/>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3907156E-A6F1-4C84-901D-DF13FAE4850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FAD31E52-D548-4C62-8911-61D39704E9E7}"/>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8D95FF86-5798-4372-99C9-BEBC978AE91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D6E82D88-7C27-4820-BCBC-66494FC99AF6}"/>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592262FD-1419-433D-998E-AEDA7558C8F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AA1B580B-D6D5-47AD-A263-E693CCDCD21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A572CEFD-1090-40EF-BEA8-5AD6839B1BDF}"/>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869A3925-0D4B-4E4D-9559-D43E4B9A73D6}"/>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C3927D79-7EEC-45DD-B9DC-08C87BEACE0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5E6BCF08-0990-4023-AC51-5364EB1CBBCA}"/>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688FCA4E-8D9F-48A5-A57D-5768F5E84AB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a:extLst>
            <a:ext uri="{FF2B5EF4-FFF2-40B4-BE49-F238E27FC236}">
              <a16:creationId xmlns:a16="http://schemas.microsoft.com/office/drawing/2014/main" id="{E8F5BCBA-0575-4A76-9F04-6C23D495790D}"/>
            </a:ext>
          </a:extLst>
        </xdr:cNvPr>
        <xdr:cNvCxnSpPr/>
      </xdr:nvCxnSpPr>
      <xdr:spPr>
        <a:xfrm flipV="1">
          <a:off x="4086225" y="13043535"/>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4B6B46E2-8D18-4370-BCB9-8B2B50EFDAA6}"/>
            </a:ext>
          </a:extLst>
        </xdr:cNvPr>
        <xdr:cNvSpPr txBox="1"/>
      </xdr:nvSpPr>
      <xdr:spPr>
        <a:xfrm>
          <a:off x="4124960" y="1453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a:extLst>
            <a:ext uri="{FF2B5EF4-FFF2-40B4-BE49-F238E27FC236}">
              <a16:creationId xmlns:a16="http://schemas.microsoft.com/office/drawing/2014/main" id="{A3ECD6ED-ED1C-46BE-B190-633FCA88E076}"/>
            </a:ext>
          </a:extLst>
        </xdr:cNvPr>
        <xdr:cNvCxnSpPr/>
      </xdr:nvCxnSpPr>
      <xdr:spPr>
        <a:xfrm>
          <a:off x="4020820" y="14535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EF384FA4-BA12-447D-AD19-24CDCF02338B}"/>
            </a:ext>
          </a:extLst>
        </xdr:cNvPr>
        <xdr:cNvSpPr txBox="1"/>
      </xdr:nvSpPr>
      <xdr:spPr>
        <a:xfrm>
          <a:off x="412496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a:extLst>
            <a:ext uri="{FF2B5EF4-FFF2-40B4-BE49-F238E27FC236}">
              <a16:creationId xmlns:a16="http://schemas.microsoft.com/office/drawing/2014/main" id="{74786BC3-99B4-414C-849B-F7A9C0E62B7F}"/>
            </a:ext>
          </a:extLst>
        </xdr:cNvPr>
        <xdr:cNvCxnSpPr/>
      </xdr:nvCxnSpPr>
      <xdr:spPr>
        <a:xfrm>
          <a:off x="402082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149241</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91414E1B-7D3A-4FDC-93DA-625E01C8C897}"/>
            </a:ext>
          </a:extLst>
        </xdr:cNvPr>
        <xdr:cNvSpPr txBox="1"/>
      </xdr:nvSpPr>
      <xdr:spPr>
        <a:xfrm>
          <a:off x="4124960" y="13560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a:extLst>
            <a:ext uri="{FF2B5EF4-FFF2-40B4-BE49-F238E27FC236}">
              <a16:creationId xmlns:a16="http://schemas.microsoft.com/office/drawing/2014/main" id="{C979E55A-8CCA-47B4-B355-8ECBBC822666}"/>
            </a:ext>
          </a:extLst>
        </xdr:cNvPr>
        <xdr:cNvSpPr/>
      </xdr:nvSpPr>
      <xdr:spPr>
        <a:xfrm>
          <a:off x="403606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a:extLst>
            <a:ext uri="{FF2B5EF4-FFF2-40B4-BE49-F238E27FC236}">
              <a16:creationId xmlns:a16="http://schemas.microsoft.com/office/drawing/2014/main" id="{B6892595-3366-410C-B6C5-458B9812A387}"/>
            </a:ext>
          </a:extLst>
        </xdr:cNvPr>
        <xdr:cNvSpPr/>
      </xdr:nvSpPr>
      <xdr:spPr>
        <a:xfrm>
          <a:off x="3312160" y="13741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a:extLst>
            <a:ext uri="{FF2B5EF4-FFF2-40B4-BE49-F238E27FC236}">
              <a16:creationId xmlns:a16="http://schemas.microsoft.com/office/drawing/2014/main" id="{419E4F58-659B-4A29-A4E7-A04898A9D8D1}"/>
            </a:ext>
          </a:extLst>
        </xdr:cNvPr>
        <xdr:cNvSpPr/>
      </xdr:nvSpPr>
      <xdr:spPr>
        <a:xfrm>
          <a:off x="251460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a:extLst>
            <a:ext uri="{FF2B5EF4-FFF2-40B4-BE49-F238E27FC236}">
              <a16:creationId xmlns:a16="http://schemas.microsoft.com/office/drawing/2014/main" id="{A058663C-D146-401F-8A98-B8025E6F63A9}"/>
            </a:ext>
          </a:extLst>
        </xdr:cNvPr>
        <xdr:cNvSpPr/>
      </xdr:nvSpPr>
      <xdr:spPr>
        <a:xfrm>
          <a:off x="17399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59E9EE3-96F8-47CF-AA8C-2068BAE497B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2A089B4-7A57-4B21-8C7B-D5A0841C266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796C73E4-D903-48A6-8AED-D41E7301BA3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C96D234-A10B-4603-943A-A80D14C5779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4BCFCAE-A73B-41B4-9E1F-924503A7AA5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83" name="楕円 282">
          <a:extLst>
            <a:ext uri="{FF2B5EF4-FFF2-40B4-BE49-F238E27FC236}">
              <a16:creationId xmlns:a16="http://schemas.microsoft.com/office/drawing/2014/main" id="{2BBBDECC-D48A-4173-9AF2-3233FFFBDE92}"/>
            </a:ext>
          </a:extLst>
        </xdr:cNvPr>
        <xdr:cNvSpPr/>
      </xdr:nvSpPr>
      <xdr:spPr>
        <a:xfrm>
          <a:off x="403606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3004A131-8967-4E6A-BAE9-3092DB8F23C1}"/>
            </a:ext>
          </a:extLst>
        </xdr:cNvPr>
        <xdr:cNvSpPr txBox="1"/>
      </xdr:nvSpPr>
      <xdr:spPr>
        <a:xfrm>
          <a:off x="4124960"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85" name="楕円 284">
          <a:extLst>
            <a:ext uri="{FF2B5EF4-FFF2-40B4-BE49-F238E27FC236}">
              <a16:creationId xmlns:a16="http://schemas.microsoft.com/office/drawing/2014/main" id="{D041EB84-32D3-44B8-881B-16D873F9D7C9}"/>
            </a:ext>
          </a:extLst>
        </xdr:cNvPr>
        <xdr:cNvSpPr/>
      </xdr:nvSpPr>
      <xdr:spPr>
        <a:xfrm>
          <a:off x="3312160" y="13933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70486</xdr:rowOff>
    </xdr:to>
    <xdr:cxnSp macro="">
      <xdr:nvCxnSpPr>
        <xdr:cNvPr id="286" name="直線コネクタ 285">
          <a:extLst>
            <a:ext uri="{FF2B5EF4-FFF2-40B4-BE49-F238E27FC236}">
              <a16:creationId xmlns:a16="http://schemas.microsoft.com/office/drawing/2014/main" id="{1C4CCD6E-AF21-4C87-AE58-B1110FAFFD97}"/>
            </a:ext>
          </a:extLst>
        </xdr:cNvPr>
        <xdr:cNvCxnSpPr/>
      </xdr:nvCxnSpPr>
      <xdr:spPr>
        <a:xfrm flipV="1">
          <a:off x="3355340" y="13940790"/>
          <a:ext cx="7315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287" name="楕円 286">
          <a:extLst>
            <a:ext uri="{FF2B5EF4-FFF2-40B4-BE49-F238E27FC236}">
              <a16:creationId xmlns:a16="http://schemas.microsoft.com/office/drawing/2014/main" id="{3ED73548-F1BF-46A9-8932-768B0D1E5958}"/>
            </a:ext>
          </a:extLst>
        </xdr:cNvPr>
        <xdr:cNvSpPr/>
      </xdr:nvSpPr>
      <xdr:spPr>
        <a:xfrm>
          <a:off x="25146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112395</xdr:rowOff>
    </xdr:to>
    <xdr:cxnSp macro="">
      <xdr:nvCxnSpPr>
        <xdr:cNvPr id="288" name="直線コネクタ 287">
          <a:extLst>
            <a:ext uri="{FF2B5EF4-FFF2-40B4-BE49-F238E27FC236}">
              <a16:creationId xmlns:a16="http://schemas.microsoft.com/office/drawing/2014/main" id="{E70C6C0B-D51A-48FE-87E2-55FF867F3A03}"/>
            </a:ext>
          </a:extLst>
        </xdr:cNvPr>
        <xdr:cNvCxnSpPr/>
      </xdr:nvCxnSpPr>
      <xdr:spPr>
        <a:xfrm flipV="1">
          <a:off x="2565400" y="13984606"/>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289" name="楕円 288">
          <a:extLst>
            <a:ext uri="{FF2B5EF4-FFF2-40B4-BE49-F238E27FC236}">
              <a16:creationId xmlns:a16="http://schemas.microsoft.com/office/drawing/2014/main" id="{6749E274-D7BE-4B06-8893-F987039614B7}"/>
            </a:ext>
          </a:extLst>
        </xdr:cNvPr>
        <xdr:cNvSpPr/>
      </xdr:nvSpPr>
      <xdr:spPr>
        <a:xfrm>
          <a:off x="1739900" y="14019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156211</xdr:rowOff>
    </xdr:to>
    <xdr:cxnSp macro="">
      <xdr:nvCxnSpPr>
        <xdr:cNvPr id="290" name="直線コネクタ 289">
          <a:extLst>
            <a:ext uri="{FF2B5EF4-FFF2-40B4-BE49-F238E27FC236}">
              <a16:creationId xmlns:a16="http://schemas.microsoft.com/office/drawing/2014/main" id="{4EF07B3B-E161-4B08-A0CC-65759251AD3F}"/>
            </a:ext>
          </a:extLst>
        </xdr:cNvPr>
        <xdr:cNvCxnSpPr/>
      </xdr:nvCxnSpPr>
      <xdr:spPr>
        <a:xfrm flipV="1">
          <a:off x="1790700" y="14026515"/>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91" name="n_1aveValue【福祉施設】&#10;有形固定資産減価償却率">
          <a:extLst>
            <a:ext uri="{FF2B5EF4-FFF2-40B4-BE49-F238E27FC236}">
              <a16:creationId xmlns:a16="http://schemas.microsoft.com/office/drawing/2014/main" id="{CB1D3004-33D4-4E17-9CDE-951D50852695}"/>
            </a:ext>
          </a:extLst>
        </xdr:cNvPr>
        <xdr:cNvSpPr txBox="1"/>
      </xdr:nvSpPr>
      <xdr:spPr>
        <a:xfrm>
          <a:off x="317056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92" name="n_2aveValue【福祉施設】&#10;有形固定資産減価償却率">
          <a:extLst>
            <a:ext uri="{FF2B5EF4-FFF2-40B4-BE49-F238E27FC236}">
              <a16:creationId xmlns:a16="http://schemas.microsoft.com/office/drawing/2014/main" id="{BB1970F0-4210-4830-9536-76D79ADBC191}"/>
            </a:ext>
          </a:extLst>
        </xdr:cNvPr>
        <xdr:cNvSpPr txBox="1"/>
      </xdr:nvSpPr>
      <xdr:spPr>
        <a:xfrm>
          <a:off x="238570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93" name="n_3aveValue【福祉施設】&#10;有形固定資産減価償却率">
          <a:extLst>
            <a:ext uri="{FF2B5EF4-FFF2-40B4-BE49-F238E27FC236}">
              <a16:creationId xmlns:a16="http://schemas.microsoft.com/office/drawing/2014/main" id="{C3E37631-3BB8-48ED-9429-41695A068C3B}"/>
            </a:ext>
          </a:extLst>
        </xdr:cNvPr>
        <xdr:cNvSpPr txBox="1"/>
      </xdr:nvSpPr>
      <xdr:spPr>
        <a:xfrm>
          <a:off x="161100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94" name="n_1mainValue【福祉施設】&#10;有形固定資産減価償却率">
          <a:extLst>
            <a:ext uri="{FF2B5EF4-FFF2-40B4-BE49-F238E27FC236}">
              <a16:creationId xmlns:a16="http://schemas.microsoft.com/office/drawing/2014/main" id="{FF787F28-6F03-4F9C-88E2-EE01862D4841}"/>
            </a:ext>
          </a:extLst>
        </xdr:cNvPr>
        <xdr:cNvSpPr txBox="1"/>
      </xdr:nvSpPr>
      <xdr:spPr>
        <a:xfrm>
          <a:off x="3170564" y="140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154322</xdr:rowOff>
    </xdr:from>
    <xdr:ext cx="405111" cy="259045"/>
    <xdr:sp macro="" textlink="">
      <xdr:nvSpPr>
        <xdr:cNvPr id="295" name="n_2mainValue【福祉施設】&#10;有形固定資産減価償却率">
          <a:extLst>
            <a:ext uri="{FF2B5EF4-FFF2-40B4-BE49-F238E27FC236}">
              <a16:creationId xmlns:a16="http://schemas.microsoft.com/office/drawing/2014/main" id="{7BDEEC76-C618-4879-A7E7-CC887CD6DFD7}"/>
            </a:ext>
          </a:extLst>
        </xdr:cNvPr>
        <xdr:cNvSpPr txBox="1"/>
      </xdr:nvSpPr>
      <xdr:spPr>
        <a:xfrm>
          <a:off x="2385704" y="140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296" name="n_3mainValue【福祉施設】&#10;有形固定資産減価償却率">
          <a:extLst>
            <a:ext uri="{FF2B5EF4-FFF2-40B4-BE49-F238E27FC236}">
              <a16:creationId xmlns:a16="http://schemas.microsoft.com/office/drawing/2014/main" id="{15DB042D-DF6C-4790-B29D-726248374494}"/>
            </a:ext>
          </a:extLst>
        </xdr:cNvPr>
        <xdr:cNvSpPr txBox="1"/>
      </xdr:nvSpPr>
      <xdr:spPr>
        <a:xfrm>
          <a:off x="1611004" y="1410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41FB1613-BE18-48A7-A32C-4C60769CB3F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EAF6085E-F400-4DE2-B7A4-0F728F22B10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2EC55AF7-9CEC-4DB9-ABDD-729FA57914E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E5D52759-DDD8-41CB-97E3-C9660A65A5C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7AA92CBF-8DB8-4F60-9E9B-FABB3C32E42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E767BB1D-BF00-4785-8029-779F2A437A5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21C4CB74-844E-4E6B-BA4C-DA914DB4395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FEE3A006-4B8F-4270-819A-FA6502C2600C}"/>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D57E21AB-783E-42A8-B4CC-6EA529D7B8B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7A8243B1-9760-43AB-855E-D84B200B211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6103EAC8-A9CF-4526-9490-3693D96C225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9C10E5B6-DAAA-4AD0-870C-FAB670AF825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8721CFA1-1014-4519-8C51-466C758CEAF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295556D1-EC48-4FA3-8606-C457A6958266}"/>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9D0098BF-5E62-4031-BF96-E051B41AE43B}"/>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87D6C593-4CDB-4E4F-94C8-884D32CF7A7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792D76EF-CCF6-4B5A-9679-60169CAEE12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C52C4559-FA86-49B0-ACF1-26D9D10CD45D}"/>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F8BB16B7-86B0-4A6E-B001-BF0F2ADEF6D2}"/>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B57C9D7A-4A1C-4183-9F50-636096792145}"/>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25E41775-DCD1-4BB2-987A-32112538F0F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DDBA3EC4-0644-4DC8-B14D-A3BAC1CF878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0AD2964B-5BB4-4CFD-99E7-6464022D291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a:extLst>
            <a:ext uri="{FF2B5EF4-FFF2-40B4-BE49-F238E27FC236}">
              <a16:creationId xmlns:a16="http://schemas.microsoft.com/office/drawing/2014/main" id="{2CAFA2DD-47FC-4B5E-B980-EA6A2BA15829}"/>
            </a:ext>
          </a:extLst>
        </xdr:cNvPr>
        <xdr:cNvCxnSpPr/>
      </xdr:nvCxnSpPr>
      <xdr:spPr>
        <a:xfrm flipV="1">
          <a:off x="9219565" y="1304925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a:extLst>
            <a:ext uri="{FF2B5EF4-FFF2-40B4-BE49-F238E27FC236}">
              <a16:creationId xmlns:a16="http://schemas.microsoft.com/office/drawing/2014/main" id="{0D98D0A3-097D-4A10-B581-7CCDFAD83BA5}"/>
            </a:ext>
          </a:extLst>
        </xdr:cNvPr>
        <xdr:cNvSpPr txBox="1"/>
      </xdr:nvSpPr>
      <xdr:spPr>
        <a:xfrm>
          <a:off x="925830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a:extLst>
            <a:ext uri="{FF2B5EF4-FFF2-40B4-BE49-F238E27FC236}">
              <a16:creationId xmlns:a16="http://schemas.microsoft.com/office/drawing/2014/main" id="{00E5270D-EB8E-4AB1-944B-46496E37A1F2}"/>
            </a:ext>
          </a:extLst>
        </xdr:cNvPr>
        <xdr:cNvCxnSpPr/>
      </xdr:nvCxnSpPr>
      <xdr:spPr>
        <a:xfrm>
          <a:off x="915416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a:extLst>
            <a:ext uri="{FF2B5EF4-FFF2-40B4-BE49-F238E27FC236}">
              <a16:creationId xmlns:a16="http://schemas.microsoft.com/office/drawing/2014/main" id="{37881D94-CE3B-4963-ABF4-C5F4D784AE11}"/>
            </a:ext>
          </a:extLst>
        </xdr:cNvPr>
        <xdr:cNvSpPr txBox="1"/>
      </xdr:nvSpPr>
      <xdr:spPr>
        <a:xfrm>
          <a:off x="9258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a:extLst>
            <a:ext uri="{FF2B5EF4-FFF2-40B4-BE49-F238E27FC236}">
              <a16:creationId xmlns:a16="http://schemas.microsoft.com/office/drawing/2014/main" id="{0B15A75B-6875-4074-B0AC-F87615610445}"/>
            </a:ext>
          </a:extLst>
        </xdr:cNvPr>
        <xdr:cNvCxnSpPr/>
      </xdr:nvCxnSpPr>
      <xdr:spPr>
        <a:xfrm>
          <a:off x="915416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5" name="【福祉施設】&#10;一人当たり面積平均値テキスト">
          <a:extLst>
            <a:ext uri="{FF2B5EF4-FFF2-40B4-BE49-F238E27FC236}">
              <a16:creationId xmlns:a16="http://schemas.microsoft.com/office/drawing/2014/main" id="{0FA6CE5F-4126-490A-9C0D-9581BC5BB234}"/>
            </a:ext>
          </a:extLst>
        </xdr:cNvPr>
        <xdr:cNvSpPr txBox="1"/>
      </xdr:nvSpPr>
      <xdr:spPr>
        <a:xfrm>
          <a:off x="9258300" y="13905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a:extLst>
            <a:ext uri="{FF2B5EF4-FFF2-40B4-BE49-F238E27FC236}">
              <a16:creationId xmlns:a16="http://schemas.microsoft.com/office/drawing/2014/main" id="{C8C3AC4D-E248-49F0-8302-BD7C06353083}"/>
            </a:ext>
          </a:extLst>
        </xdr:cNvPr>
        <xdr:cNvSpPr/>
      </xdr:nvSpPr>
      <xdr:spPr>
        <a:xfrm>
          <a:off x="91922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a:extLst>
            <a:ext uri="{FF2B5EF4-FFF2-40B4-BE49-F238E27FC236}">
              <a16:creationId xmlns:a16="http://schemas.microsoft.com/office/drawing/2014/main" id="{0B6A5F6F-EB68-4952-BFFA-CA43780E2792}"/>
            </a:ext>
          </a:extLst>
        </xdr:cNvPr>
        <xdr:cNvSpPr/>
      </xdr:nvSpPr>
      <xdr:spPr>
        <a:xfrm>
          <a:off x="844550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a:extLst>
            <a:ext uri="{FF2B5EF4-FFF2-40B4-BE49-F238E27FC236}">
              <a16:creationId xmlns:a16="http://schemas.microsoft.com/office/drawing/2014/main" id="{817ADBFC-1B75-40E3-BCA7-BCF9ED2BBA0D}"/>
            </a:ext>
          </a:extLst>
        </xdr:cNvPr>
        <xdr:cNvSpPr/>
      </xdr:nvSpPr>
      <xdr:spPr>
        <a:xfrm>
          <a:off x="7670800" y="14000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a:extLst>
            <a:ext uri="{FF2B5EF4-FFF2-40B4-BE49-F238E27FC236}">
              <a16:creationId xmlns:a16="http://schemas.microsoft.com/office/drawing/2014/main" id="{5E62B8AF-C6CE-428E-A689-3AB77E298CCB}"/>
            </a:ext>
          </a:extLst>
        </xdr:cNvPr>
        <xdr:cNvSpPr/>
      </xdr:nvSpPr>
      <xdr:spPr>
        <a:xfrm>
          <a:off x="68732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F91B0AA-22F5-4E5E-81C4-73E96B903BB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3EF46B6-AAEE-4A1C-B8A9-B908F2B5ECD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9C37696-0385-4C42-873A-B30634839CB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1DA8A75E-A3DD-49FA-8F55-D3B8FF8CFA9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FDF1E24-C90F-43FE-9EC1-7AECAA2F999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35" name="楕円 334">
          <a:extLst>
            <a:ext uri="{FF2B5EF4-FFF2-40B4-BE49-F238E27FC236}">
              <a16:creationId xmlns:a16="http://schemas.microsoft.com/office/drawing/2014/main" id="{DD63F571-7CF5-4740-83FC-D955DF89E042}"/>
            </a:ext>
          </a:extLst>
        </xdr:cNvPr>
        <xdr:cNvSpPr/>
      </xdr:nvSpPr>
      <xdr:spPr>
        <a:xfrm>
          <a:off x="919226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11447</xdr:rowOff>
    </xdr:from>
    <xdr:ext cx="469744" cy="259045"/>
    <xdr:sp macro="" textlink="">
      <xdr:nvSpPr>
        <xdr:cNvPr id="336" name="【福祉施設】&#10;一人当たり面積該当値テキスト">
          <a:extLst>
            <a:ext uri="{FF2B5EF4-FFF2-40B4-BE49-F238E27FC236}">
              <a16:creationId xmlns:a16="http://schemas.microsoft.com/office/drawing/2014/main" id="{B3B64665-3436-477E-86EB-1D04A0B23A25}"/>
            </a:ext>
          </a:extLst>
        </xdr:cNvPr>
        <xdr:cNvSpPr txBox="1"/>
      </xdr:nvSpPr>
      <xdr:spPr>
        <a:xfrm>
          <a:off x="9258300"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37" name="楕円 336">
          <a:extLst>
            <a:ext uri="{FF2B5EF4-FFF2-40B4-BE49-F238E27FC236}">
              <a16:creationId xmlns:a16="http://schemas.microsoft.com/office/drawing/2014/main" id="{883DAF40-F7B6-43D7-B4A3-9C15E0E1E792}"/>
            </a:ext>
          </a:extLst>
        </xdr:cNvPr>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83820</xdr:rowOff>
    </xdr:to>
    <xdr:cxnSp macro="">
      <xdr:nvCxnSpPr>
        <xdr:cNvPr id="338" name="直線コネクタ 337">
          <a:extLst>
            <a:ext uri="{FF2B5EF4-FFF2-40B4-BE49-F238E27FC236}">
              <a16:creationId xmlns:a16="http://schemas.microsoft.com/office/drawing/2014/main" id="{2C5115B6-F5EE-4308-94A6-F1CB7FE36918}"/>
            </a:ext>
          </a:extLst>
        </xdr:cNvPr>
        <xdr:cNvCxnSpPr/>
      </xdr:nvCxnSpPr>
      <xdr:spPr>
        <a:xfrm>
          <a:off x="8496300" y="143332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36830</xdr:rowOff>
    </xdr:from>
    <xdr:to>
      <xdr:col>46</xdr:col>
      <xdr:colOff>38100</xdr:colOff>
      <xdr:row>85</xdr:row>
      <xdr:rowOff>138430</xdr:rowOff>
    </xdr:to>
    <xdr:sp macro="" textlink="">
      <xdr:nvSpPr>
        <xdr:cNvPr id="339" name="楕円 338">
          <a:extLst>
            <a:ext uri="{FF2B5EF4-FFF2-40B4-BE49-F238E27FC236}">
              <a16:creationId xmlns:a16="http://schemas.microsoft.com/office/drawing/2014/main" id="{8521A1A4-6AAA-43B0-87C2-7AA5D3C7F207}"/>
            </a:ext>
          </a:extLst>
        </xdr:cNvPr>
        <xdr:cNvSpPr/>
      </xdr:nvSpPr>
      <xdr:spPr>
        <a:xfrm>
          <a:off x="7670800" y="14286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87630</xdr:rowOff>
    </xdr:to>
    <xdr:cxnSp macro="">
      <xdr:nvCxnSpPr>
        <xdr:cNvPr id="340" name="直線コネクタ 339">
          <a:extLst>
            <a:ext uri="{FF2B5EF4-FFF2-40B4-BE49-F238E27FC236}">
              <a16:creationId xmlns:a16="http://schemas.microsoft.com/office/drawing/2014/main" id="{0E1E6602-423D-4914-B44A-829003386C18}"/>
            </a:ext>
          </a:extLst>
        </xdr:cNvPr>
        <xdr:cNvCxnSpPr/>
      </xdr:nvCxnSpPr>
      <xdr:spPr>
        <a:xfrm flipV="1">
          <a:off x="7713980" y="1433322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41" name="楕円 340">
          <a:extLst>
            <a:ext uri="{FF2B5EF4-FFF2-40B4-BE49-F238E27FC236}">
              <a16:creationId xmlns:a16="http://schemas.microsoft.com/office/drawing/2014/main" id="{A0BDFA9D-70BB-4DE2-BE41-E0C40F962F28}"/>
            </a:ext>
          </a:extLst>
        </xdr:cNvPr>
        <xdr:cNvSpPr/>
      </xdr:nvSpPr>
      <xdr:spPr>
        <a:xfrm>
          <a:off x="687324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91439</xdr:rowOff>
    </xdr:to>
    <xdr:cxnSp macro="">
      <xdr:nvCxnSpPr>
        <xdr:cNvPr id="342" name="直線コネクタ 341">
          <a:extLst>
            <a:ext uri="{FF2B5EF4-FFF2-40B4-BE49-F238E27FC236}">
              <a16:creationId xmlns:a16="http://schemas.microsoft.com/office/drawing/2014/main" id="{456342B6-D39E-4D4D-A490-A3071CF86F66}"/>
            </a:ext>
          </a:extLst>
        </xdr:cNvPr>
        <xdr:cNvCxnSpPr/>
      </xdr:nvCxnSpPr>
      <xdr:spPr>
        <a:xfrm flipV="1">
          <a:off x="6924040" y="1433703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3" name="n_1aveValue【福祉施設】&#10;一人当たり面積">
          <a:extLst>
            <a:ext uri="{FF2B5EF4-FFF2-40B4-BE49-F238E27FC236}">
              <a16:creationId xmlns:a16="http://schemas.microsoft.com/office/drawing/2014/main" id="{64A9CD71-AD98-4324-AC89-41B296559960}"/>
            </a:ext>
          </a:extLst>
        </xdr:cNvPr>
        <xdr:cNvSpPr txBox="1"/>
      </xdr:nvSpPr>
      <xdr:spPr>
        <a:xfrm>
          <a:off x="827158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a:extLst>
            <a:ext uri="{FF2B5EF4-FFF2-40B4-BE49-F238E27FC236}">
              <a16:creationId xmlns:a16="http://schemas.microsoft.com/office/drawing/2014/main" id="{91B6C7EA-BEE7-4DE6-B9DE-0334F07B75CB}"/>
            </a:ext>
          </a:extLst>
        </xdr:cNvPr>
        <xdr:cNvSpPr txBox="1"/>
      </xdr:nvSpPr>
      <xdr:spPr>
        <a:xfrm>
          <a:off x="750958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45" name="n_3aveValue【福祉施設】&#10;一人当たり面積">
          <a:extLst>
            <a:ext uri="{FF2B5EF4-FFF2-40B4-BE49-F238E27FC236}">
              <a16:creationId xmlns:a16="http://schemas.microsoft.com/office/drawing/2014/main" id="{6F9DF4D3-1A85-4870-B7BB-90821A904B71}"/>
            </a:ext>
          </a:extLst>
        </xdr:cNvPr>
        <xdr:cNvSpPr txBox="1"/>
      </xdr:nvSpPr>
      <xdr:spPr>
        <a:xfrm>
          <a:off x="671202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46" name="n_1mainValue【福祉施設】&#10;一人当たり面積">
          <a:extLst>
            <a:ext uri="{FF2B5EF4-FFF2-40B4-BE49-F238E27FC236}">
              <a16:creationId xmlns:a16="http://schemas.microsoft.com/office/drawing/2014/main" id="{6A144D1C-6618-4ED4-9E7A-F1EA7DE5D6F8}"/>
            </a:ext>
          </a:extLst>
        </xdr:cNvPr>
        <xdr:cNvSpPr txBox="1"/>
      </xdr:nvSpPr>
      <xdr:spPr>
        <a:xfrm>
          <a:off x="8271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129557</xdr:rowOff>
    </xdr:from>
    <xdr:ext cx="469744" cy="259045"/>
    <xdr:sp macro="" textlink="">
      <xdr:nvSpPr>
        <xdr:cNvPr id="347" name="n_2mainValue【福祉施設】&#10;一人当たり面積">
          <a:extLst>
            <a:ext uri="{FF2B5EF4-FFF2-40B4-BE49-F238E27FC236}">
              <a16:creationId xmlns:a16="http://schemas.microsoft.com/office/drawing/2014/main" id="{221F347A-551B-4714-ADA8-7DA46F5EAEDE}"/>
            </a:ext>
          </a:extLst>
        </xdr:cNvPr>
        <xdr:cNvSpPr txBox="1"/>
      </xdr:nvSpPr>
      <xdr:spPr>
        <a:xfrm>
          <a:off x="750958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48" name="n_3mainValue【福祉施設】&#10;一人当たり面積">
          <a:extLst>
            <a:ext uri="{FF2B5EF4-FFF2-40B4-BE49-F238E27FC236}">
              <a16:creationId xmlns:a16="http://schemas.microsoft.com/office/drawing/2014/main" id="{B4ADE6EB-3854-4CEF-AE15-677BA37D8627}"/>
            </a:ext>
          </a:extLst>
        </xdr:cNvPr>
        <xdr:cNvSpPr txBox="1"/>
      </xdr:nvSpPr>
      <xdr:spPr>
        <a:xfrm>
          <a:off x="67120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978B0C2C-8A65-4123-A916-9AB5C157A3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10A44DD1-C347-460E-8FA4-510807F976D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C5A144E2-B37C-4118-AC47-36DC0CAAB7B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7C1D15D0-69D5-41D7-BE31-5A68DBA3967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A9475C6B-3914-434B-8ECC-253705007A1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9BBDE267-B32C-4DA4-AFA8-B257C51888E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4E7736E9-753C-418C-9767-08B85CECDD6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EF836111-189B-4EEF-87FA-306E37AD86D6}"/>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3BB7A6E6-CECC-4478-84EB-685F4BA3E22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C6F29AF-87AA-4D2C-92CB-A6BAADF3AE64}"/>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05588B04-3612-4961-82F6-87639DD36CDE}"/>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4CC481F0-809C-465B-8D8B-406E6004D8EC}"/>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CE8EFB0C-C953-4084-A339-1C696AD9C3FC}"/>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35F32DE4-6398-4DD0-8946-8304A5E5822B}"/>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A2EB8310-2E01-4603-8E58-27FB5340B2BA}"/>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F8FD9738-4FC0-48A8-8EE1-C67F91B98D89}"/>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06243409-1B34-4EDC-A63A-6363B5DDB313}"/>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322254D1-1B9A-4C8B-8B72-99E74075664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5A6AF8F5-2305-4786-851D-D3FB291F0902}"/>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69719824-69BF-413F-A10A-7ECBD98943C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F9E5ACF2-421B-4EE6-B403-87DFDC132DB2}"/>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979E917E-CB40-4A7F-BFC3-491BEFAA9802}"/>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69F35DC6-18FA-4FCA-86E1-479AA7C44AB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5B8AAED0-93E6-4825-8D1B-2026E193B6AE}"/>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947B0D7E-071A-4121-AD2F-B7773E07268D}"/>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4" name="直線コネクタ 373">
          <a:extLst>
            <a:ext uri="{FF2B5EF4-FFF2-40B4-BE49-F238E27FC236}">
              <a16:creationId xmlns:a16="http://schemas.microsoft.com/office/drawing/2014/main" id="{661EED3D-7707-4E2A-8280-6D8388707AA1}"/>
            </a:ext>
          </a:extLst>
        </xdr:cNvPr>
        <xdr:cNvCxnSpPr/>
      </xdr:nvCxnSpPr>
      <xdr:spPr>
        <a:xfrm flipV="1">
          <a:off x="4086225"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5" name="【市民会館】&#10;有形固定資産減価償却率最小値テキスト">
          <a:extLst>
            <a:ext uri="{FF2B5EF4-FFF2-40B4-BE49-F238E27FC236}">
              <a16:creationId xmlns:a16="http://schemas.microsoft.com/office/drawing/2014/main" id="{2E5A6A2F-6FD0-4C0A-92E3-9C91FBFF9F91}"/>
            </a:ext>
          </a:extLst>
        </xdr:cNvPr>
        <xdr:cNvSpPr txBox="1"/>
      </xdr:nvSpPr>
      <xdr:spPr>
        <a:xfrm>
          <a:off x="412496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a:extLst>
            <a:ext uri="{FF2B5EF4-FFF2-40B4-BE49-F238E27FC236}">
              <a16:creationId xmlns:a16="http://schemas.microsoft.com/office/drawing/2014/main" id="{B76D2C0C-9AF5-4354-853F-EC8056D3933F}"/>
            </a:ext>
          </a:extLst>
        </xdr:cNvPr>
        <xdr:cNvCxnSpPr/>
      </xdr:nvCxnSpPr>
      <xdr:spPr>
        <a:xfrm>
          <a:off x="402082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a:extLst>
            <a:ext uri="{FF2B5EF4-FFF2-40B4-BE49-F238E27FC236}">
              <a16:creationId xmlns:a16="http://schemas.microsoft.com/office/drawing/2014/main" id="{96201031-B5E6-40BF-9B25-824739D29D35}"/>
            </a:ext>
          </a:extLst>
        </xdr:cNvPr>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id="{2AF3F913-AE84-4B9C-971A-2BF93C5B5C89}"/>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6B94EA93-A10E-4CD1-B925-17CE28BC6EA7}"/>
            </a:ext>
          </a:extLst>
        </xdr:cNvPr>
        <xdr:cNvSpPr txBox="1"/>
      </xdr:nvSpPr>
      <xdr:spPr>
        <a:xfrm>
          <a:off x="4124960" y="17389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0" name="フローチャート: 判断 379">
          <a:extLst>
            <a:ext uri="{FF2B5EF4-FFF2-40B4-BE49-F238E27FC236}">
              <a16:creationId xmlns:a16="http://schemas.microsoft.com/office/drawing/2014/main" id="{731B0C8C-5DA4-435A-848F-31EC7F69F411}"/>
            </a:ext>
          </a:extLst>
        </xdr:cNvPr>
        <xdr:cNvSpPr/>
      </xdr:nvSpPr>
      <xdr:spPr>
        <a:xfrm>
          <a:off x="4036060" y="17411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1" name="フローチャート: 判断 380">
          <a:extLst>
            <a:ext uri="{FF2B5EF4-FFF2-40B4-BE49-F238E27FC236}">
              <a16:creationId xmlns:a16="http://schemas.microsoft.com/office/drawing/2014/main" id="{C7649592-6CDD-4B81-91BE-1A7FDD1BA719}"/>
            </a:ext>
          </a:extLst>
        </xdr:cNvPr>
        <xdr:cNvSpPr/>
      </xdr:nvSpPr>
      <xdr:spPr>
        <a:xfrm>
          <a:off x="3312160" y="1747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2" name="フローチャート: 判断 381">
          <a:extLst>
            <a:ext uri="{FF2B5EF4-FFF2-40B4-BE49-F238E27FC236}">
              <a16:creationId xmlns:a16="http://schemas.microsoft.com/office/drawing/2014/main" id="{AB84CBFF-5BE1-437B-AC67-EC1E1981BA45}"/>
            </a:ext>
          </a:extLst>
        </xdr:cNvPr>
        <xdr:cNvSpPr/>
      </xdr:nvSpPr>
      <xdr:spPr>
        <a:xfrm>
          <a:off x="2514600" y="17401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a:extLst>
            <a:ext uri="{FF2B5EF4-FFF2-40B4-BE49-F238E27FC236}">
              <a16:creationId xmlns:a16="http://schemas.microsoft.com/office/drawing/2014/main" id="{4F1D80C8-88E5-4D47-ACB3-52808CFDEAE1}"/>
            </a:ext>
          </a:extLst>
        </xdr:cNvPr>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5419D2F6-2F9E-4687-9EF9-F1B36D6C374E}"/>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35C5C56-D17C-440C-81A7-44951DBB32A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021059E-2C0A-4947-B35F-EDFB011BDBB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5E3BE61B-3451-4B33-BE13-5FDC8213C12B}"/>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4E9BA358-1795-4BEF-B505-04F29DC6512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164193</xdr:rowOff>
    </xdr:from>
    <xdr:to>
      <xdr:col>24</xdr:col>
      <xdr:colOff>114300</xdr:colOff>
      <xdr:row>103</xdr:row>
      <xdr:rowOff>94343</xdr:rowOff>
    </xdr:to>
    <xdr:sp macro="" textlink="">
      <xdr:nvSpPr>
        <xdr:cNvPr id="389" name="楕円 388">
          <a:extLst>
            <a:ext uri="{FF2B5EF4-FFF2-40B4-BE49-F238E27FC236}">
              <a16:creationId xmlns:a16="http://schemas.microsoft.com/office/drawing/2014/main" id="{4C6E4D4F-A5E1-439A-841C-B5ADA0D7FBBC}"/>
            </a:ext>
          </a:extLst>
        </xdr:cNvPr>
        <xdr:cNvSpPr/>
      </xdr:nvSpPr>
      <xdr:spPr>
        <a:xfrm>
          <a:off x="4036060" y="17263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15620</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B082E073-799A-4C3A-9895-E7D2F35D0165}"/>
            </a:ext>
          </a:extLst>
        </xdr:cNvPr>
        <xdr:cNvSpPr txBox="1"/>
      </xdr:nvSpPr>
      <xdr:spPr>
        <a:xfrm>
          <a:off x="4124960" y="1711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91" name="楕円 390">
          <a:extLst>
            <a:ext uri="{FF2B5EF4-FFF2-40B4-BE49-F238E27FC236}">
              <a16:creationId xmlns:a16="http://schemas.microsoft.com/office/drawing/2014/main" id="{02452E9E-81EA-4A84-A102-86BE469D630B}"/>
            </a:ext>
          </a:extLst>
        </xdr:cNvPr>
        <xdr:cNvSpPr/>
      </xdr:nvSpPr>
      <xdr:spPr>
        <a:xfrm>
          <a:off x="3312160" y="17292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43543</xdr:rowOff>
    </xdr:from>
    <xdr:to>
      <xdr:col>24</xdr:col>
      <xdr:colOff>63500</xdr:colOff>
      <xdr:row>103</xdr:row>
      <xdr:rowOff>76200</xdr:rowOff>
    </xdr:to>
    <xdr:cxnSp macro="">
      <xdr:nvCxnSpPr>
        <xdr:cNvPr id="392" name="直線コネクタ 391">
          <a:extLst>
            <a:ext uri="{FF2B5EF4-FFF2-40B4-BE49-F238E27FC236}">
              <a16:creationId xmlns:a16="http://schemas.microsoft.com/office/drawing/2014/main" id="{939792D7-FA8D-4693-BD8F-3DD7E033F74B}"/>
            </a:ext>
          </a:extLst>
        </xdr:cNvPr>
        <xdr:cNvCxnSpPr/>
      </xdr:nvCxnSpPr>
      <xdr:spPr>
        <a:xfrm flipV="1">
          <a:off x="3355340" y="1731046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58057</xdr:rowOff>
    </xdr:from>
    <xdr:to>
      <xdr:col>15</xdr:col>
      <xdr:colOff>101600</xdr:colOff>
      <xdr:row>103</xdr:row>
      <xdr:rowOff>159657</xdr:rowOff>
    </xdr:to>
    <xdr:sp macro="" textlink="">
      <xdr:nvSpPr>
        <xdr:cNvPr id="393" name="楕円 392">
          <a:extLst>
            <a:ext uri="{FF2B5EF4-FFF2-40B4-BE49-F238E27FC236}">
              <a16:creationId xmlns:a16="http://schemas.microsoft.com/office/drawing/2014/main" id="{AF074626-E0F0-4764-8A02-CDFC2C313AA9}"/>
            </a:ext>
          </a:extLst>
        </xdr:cNvPr>
        <xdr:cNvSpPr/>
      </xdr:nvSpPr>
      <xdr:spPr>
        <a:xfrm>
          <a:off x="2514600" y="17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108857</xdr:rowOff>
    </xdr:to>
    <xdr:cxnSp macro="">
      <xdr:nvCxnSpPr>
        <xdr:cNvPr id="394" name="直線コネクタ 393">
          <a:extLst>
            <a:ext uri="{FF2B5EF4-FFF2-40B4-BE49-F238E27FC236}">
              <a16:creationId xmlns:a16="http://schemas.microsoft.com/office/drawing/2014/main" id="{8A115D20-3CCA-48A3-92F1-67CB00179A1A}"/>
            </a:ext>
          </a:extLst>
        </xdr:cNvPr>
        <xdr:cNvCxnSpPr/>
      </xdr:nvCxnSpPr>
      <xdr:spPr>
        <a:xfrm flipV="1">
          <a:off x="2565400" y="1734312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395" name="楕円 394">
          <a:extLst>
            <a:ext uri="{FF2B5EF4-FFF2-40B4-BE49-F238E27FC236}">
              <a16:creationId xmlns:a16="http://schemas.microsoft.com/office/drawing/2014/main" id="{8F036957-749B-4AF9-93AE-73837B0725B8}"/>
            </a:ext>
          </a:extLst>
        </xdr:cNvPr>
        <xdr:cNvSpPr/>
      </xdr:nvSpPr>
      <xdr:spPr>
        <a:xfrm>
          <a:off x="1739900" y="17357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108857</xdr:rowOff>
    </xdr:from>
    <xdr:to>
      <xdr:col>15</xdr:col>
      <xdr:colOff>50800</xdr:colOff>
      <xdr:row>103</xdr:row>
      <xdr:rowOff>141514</xdr:rowOff>
    </xdr:to>
    <xdr:cxnSp macro="">
      <xdr:nvCxnSpPr>
        <xdr:cNvPr id="396" name="直線コネクタ 395">
          <a:extLst>
            <a:ext uri="{FF2B5EF4-FFF2-40B4-BE49-F238E27FC236}">
              <a16:creationId xmlns:a16="http://schemas.microsoft.com/office/drawing/2014/main" id="{AA034CA2-7DFF-46AE-9E87-F43C8BAA5A01}"/>
            </a:ext>
          </a:extLst>
        </xdr:cNvPr>
        <xdr:cNvCxnSpPr/>
      </xdr:nvCxnSpPr>
      <xdr:spPr>
        <a:xfrm flipV="1">
          <a:off x="1790700" y="1737577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97" name="n_1aveValue【市民会館】&#10;有形固定資産減価償却率">
          <a:extLst>
            <a:ext uri="{FF2B5EF4-FFF2-40B4-BE49-F238E27FC236}">
              <a16:creationId xmlns:a16="http://schemas.microsoft.com/office/drawing/2014/main" id="{4C1EAD2A-D12E-4071-BC26-F2E997DEEE39}"/>
            </a:ext>
          </a:extLst>
        </xdr:cNvPr>
        <xdr:cNvSpPr txBox="1"/>
      </xdr:nvSpPr>
      <xdr:spPr>
        <a:xfrm>
          <a:off x="3170564" y="175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98" name="n_2aveValue【市民会館】&#10;有形固定資産減価償却率">
          <a:extLst>
            <a:ext uri="{FF2B5EF4-FFF2-40B4-BE49-F238E27FC236}">
              <a16:creationId xmlns:a16="http://schemas.microsoft.com/office/drawing/2014/main" id="{E5D682C4-5938-41BA-8099-739805A69A03}"/>
            </a:ext>
          </a:extLst>
        </xdr:cNvPr>
        <xdr:cNvSpPr txBox="1"/>
      </xdr:nvSpPr>
      <xdr:spPr>
        <a:xfrm>
          <a:off x="2385704" y="1749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9" name="n_3aveValue【市民会館】&#10;有形固定資産減価償却率">
          <a:extLst>
            <a:ext uri="{FF2B5EF4-FFF2-40B4-BE49-F238E27FC236}">
              <a16:creationId xmlns:a16="http://schemas.microsoft.com/office/drawing/2014/main" id="{59E4C270-AF3F-4464-8B3D-F6C3286F3D8F}"/>
            </a:ext>
          </a:extLst>
        </xdr:cNvPr>
        <xdr:cNvSpPr txBox="1"/>
      </xdr:nvSpPr>
      <xdr:spPr>
        <a:xfrm>
          <a:off x="1611004" y="175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400" name="n_1mainValue【市民会館】&#10;有形固定資産減価償却率">
          <a:extLst>
            <a:ext uri="{FF2B5EF4-FFF2-40B4-BE49-F238E27FC236}">
              <a16:creationId xmlns:a16="http://schemas.microsoft.com/office/drawing/2014/main" id="{344737FF-02DD-49E1-BE66-2FCADC0CE5E4}"/>
            </a:ext>
          </a:extLst>
        </xdr:cNvPr>
        <xdr:cNvSpPr txBox="1"/>
      </xdr:nvSpPr>
      <xdr:spPr>
        <a:xfrm>
          <a:off x="3170564" y="1707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4734</xdr:rowOff>
    </xdr:from>
    <xdr:ext cx="405111" cy="259045"/>
    <xdr:sp macro="" textlink="">
      <xdr:nvSpPr>
        <xdr:cNvPr id="401" name="n_2mainValue【市民会館】&#10;有形固定資産減価償却率">
          <a:extLst>
            <a:ext uri="{FF2B5EF4-FFF2-40B4-BE49-F238E27FC236}">
              <a16:creationId xmlns:a16="http://schemas.microsoft.com/office/drawing/2014/main" id="{7F0B40D0-3E94-4562-BA32-8DB252226C77}"/>
            </a:ext>
          </a:extLst>
        </xdr:cNvPr>
        <xdr:cNvSpPr txBox="1"/>
      </xdr:nvSpPr>
      <xdr:spPr>
        <a:xfrm>
          <a:off x="238570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02" name="n_3mainValue【市民会館】&#10;有形固定資産減価償却率">
          <a:extLst>
            <a:ext uri="{FF2B5EF4-FFF2-40B4-BE49-F238E27FC236}">
              <a16:creationId xmlns:a16="http://schemas.microsoft.com/office/drawing/2014/main" id="{1F9AD167-99D2-4DAF-88F7-0E545F22C22F}"/>
            </a:ext>
          </a:extLst>
        </xdr:cNvPr>
        <xdr:cNvSpPr txBox="1"/>
      </xdr:nvSpPr>
      <xdr:spPr>
        <a:xfrm>
          <a:off x="161100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9C692569-FF91-4254-8946-057F6D11D08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677093C1-D768-49AF-88C5-0E66B6CAF37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CCBBB1D8-EA60-495B-856A-750FCF2B674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882A4405-6403-4C2F-A465-CCC83ABFCC7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19E3D917-8F12-4F4B-81ED-30BF0B5FFED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FB50A9FA-A5D0-4843-956E-6467EAA331F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60CA9553-1069-4155-8C55-82899D31E87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9DD305CA-A319-4139-8128-F919B3C5F1E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3A908C59-543C-48AE-B58D-F799AB37A74E}"/>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5154B108-105A-46CC-BFC6-3D5B3A6088DA}"/>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79D764DE-013E-47F8-B904-C4029AB3EBFE}"/>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a:extLst>
            <a:ext uri="{FF2B5EF4-FFF2-40B4-BE49-F238E27FC236}">
              <a16:creationId xmlns:a16="http://schemas.microsoft.com/office/drawing/2014/main" id="{85D9B6E5-7992-45A0-93AA-FC3446FC8535}"/>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9AFDB04A-DBA4-47A1-8523-94485C1AA3D8}"/>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a:extLst>
            <a:ext uri="{FF2B5EF4-FFF2-40B4-BE49-F238E27FC236}">
              <a16:creationId xmlns:a16="http://schemas.microsoft.com/office/drawing/2014/main" id="{356BC08D-BEB6-4677-90B4-2436463A1902}"/>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0EDC2421-6F07-42F2-8EF7-4525C4CD2226}"/>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a:extLst>
            <a:ext uri="{FF2B5EF4-FFF2-40B4-BE49-F238E27FC236}">
              <a16:creationId xmlns:a16="http://schemas.microsoft.com/office/drawing/2014/main" id="{E68803B9-EA5C-4F65-A955-BD8FB87D92A3}"/>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D962455F-011D-49D4-8288-4B5BD6F10867}"/>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a:extLst>
            <a:ext uri="{FF2B5EF4-FFF2-40B4-BE49-F238E27FC236}">
              <a16:creationId xmlns:a16="http://schemas.microsoft.com/office/drawing/2014/main" id="{C779DDD9-7288-43E4-BFD9-E76A4CB00929}"/>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8FFAAB24-4897-47F9-BE05-2DA5F29AE28E}"/>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a:extLst>
            <a:ext uri="{FF2B5EF4-FFF2-40B4-BE49-F238E27FC236}">
              <a16:creationId xmlns:a16="http://schemas.microsoft.com/office/drawing/2014/main" id="{4DDA381A-60AA-48AA-BBD4-5401C523A3BB}"/>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954180EC-1351-438C-B0EC-1112354B55F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a:extLst>
            <a:ext uri="{FF2B5EF4-FFF2-40B4-BE49-F238E27FC236}">
              <a16:creationId xmlns:a16="http://schemas.microsoft.com/office/drawing/2014/main" id="{B8495885-611F-4A3F-96C6-CE766A09186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a:extLst>
            <a:ext uri="{FF2B5EF4-FFF2-40B4-BE49-F238E27FC236}">
              <a16:creationId xmlns:a16="http://schemas.microsoft.com/office/drawing/2014/main" id="{5A2E0ED2-61CF-4FD7-8E7F-D297579BA297}"/>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6" name="直線コネクタ 425">
          <a:extLst>
            <a:ext uri="{FF2B5EF4-FFF2-40B4-BE49-F238E27FC236}">
              <a16:creationId xmlns:a16="http://schemas.microsoft.com/office/drawing/2014/main" id="{16C8C17D-55C9-4ED7-8E8F-374A004A7C44}"/>
            </a:ext>
          </a:extLst>
        </xdr:cNvPr>
        <xdr:cNvCxnSpPr/>
      </xdr:nvCxnSpPr>
      <xdr:spPr>
        <a:xfrm flipV="1">
          <a:off x="9219565" y="1683258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7" name="【市民会館】&#10;一人当たり面積最小値テキスト">
          <a:extLst>
            <a:ext uri="{FF2B5EF4-FFF2-40B4-BE49-F238E27FC236}">
              <a16:creationId xmlns:a16="http://schemas.microsoft.com/office/drawing/2014/main" id="{1E3E96E9-3E15-4B76-BEA0-2AE2B737DD82}"/>
            </a:ext>
          </a:extLst>
        </xdr:cNvPr>
        <xdr:cNvSpPr txBox="1"/>
      </xdr:nvSpPr>
      <xdr:spPr>
        <a:xfrm>
          <a:off x="925830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28" name="直線コネクタ 427">
          <a:extLst>
            <a:ext uri="{FF2B5EF4-FFF2-40B4-BE49-F238E27FC236}">
              <a16:creationId xmlns:a16="http://schemas.microsoft.com/office/drawing/2014/main" id="{E377204B-9E46-4F78-AE51-26BD294FAA6C}"/>
            </a:ext>
          </a:extLst>
        </xdr:cNvPr>
        <xdr:cNvCxnSpPr/>
      </xdr:nvCxnSpPr>
      <xdr:spPr>
        <a:xfrm>
          <a:off x="915416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29" name="【市民会館】&#10;一人当たり面積最大値テキスト">
          <a:extLst>
            <a:ext uri="{FF2B5EF4-FFF2-40B4-BE49-F238E27FC236}">
              <a16:creationId xmlns:a16="http://schemas.microsoft.com/office/drawing/2014/main" id="{6E686A9A-B38D-467B-806B-C8111BE4B3A2}"/>
            </a:ext>
          </a:extLst>
        </xdr:cNvPr>
        <xdr:cNvSpPr txBox="1"/>
      </xdr:nvSpPr>
      <xdr:spPr>
        <a:xfrm>
          <a:off x="9258300" y="1661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0" name="直線コネクタ 429">
          <a:extLst>
            <a:ext uri="{FF2B5EF4-FFF2-40B4-BE49-F238E27FC236}">
              <a16:creationId xmlns:a16="http://schemas.microsoft.com/office/drawing/2014/main" id="{C1E20D70-EA45-41FE-8FE0-E6DE8A7292FA}"/>
            </a:ext>
          </a:extLst>
        </xdr:cNvPr>
        <xdr:cNvCxnSpPr/>
      </xdr:nvCxnSpPr>
      <xdr:spPr>
        <a:xfrm>
          <a:off x="9154160" y="1683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31" name="【市民会館】&#10;一人当たり面積平均値テキスト">
          <a:extLst>
            <a:ext uri="{FF2B5EF4-FFF2-40B4-BE49-F238E27FC236}">
              <a16:creationId xmlns:a16="http://schemas.microsoft.com/office/drawing/2014/main" id="{0F1366C9-0B5F-41B6-8C7A-4A529D6538FB}"/>
            </a:ext>
          </a:extLst>
        </xdr:cNvPr>
        <xdr:cNvSpPr txBox="1"/>
      </xdr:nvSpPr>
      <xdr:spPr>
        <a:xfrm>
          <a:off x="925830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2" name="フローチャート: 判断 431">
          <a:extLst>
            <a:ext uri="{FF2B5EF4-FFF2-40B4-BE49-F238E27FC236}">
              <a16:creationId xmlns:a16="http://schemas.microsoft.com/office/drawing/2014/main" id="{AF21C40A-2D51-4A45-AD0F-66E5A225F566}"/>
            </a:ext>
          </a:extLst>
        </xdr:cNvPr>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3" name="フローチャート: 判断 432">
          <a:extLst>
            <a:ext uri="{FF2B5EF4-FFF2-40B4-BE49-F238E27FC236}">
              <a16:creationId xmlns:a16="http://schemas.microsoft.com/office/drawing/2014/main" id="{DD1DC288-74A2-4765-94BF-D60990C9172F}"/>
            </a:ext>
          </a:extLst>
        </xdr:cNvPr>
        <xdr:cNvSpPr/>
      </xdr:nvSpPr>
      <xdr:spPr>
        <a:xfrm>
          <a:off x="84455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フローチャート: 判断 433">
          <a:extLst>
            <a:ext uri="{FF2B5EF4-FFF2-40B4-BE49-F238E27FC236}">
              <a16:creationId xmlns:a16="http://schemas.microsoft.com/office/drawing/2014/main" id="{9F9997DD-FD32-41E0-ADB9-9D3E6B4EC788}"/>
            </a:ext>
          </a:extLst>
        </xdr:cNvPr>
        <xdr:cNvSpPr/>
      </xdr:nvSpPr>
      <xdr:spPr>
        <a:xfrm>
          <a:off x="7670800" y="1765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5" name="フローチャート: 判断 434">
          <a:extLst>
            <a:ext uri="{FF2B5EF4-FFF2-40B4-BE49-F238E27FC236}">
              <a16:creationId xmlns:a16="http://schemas.microsoft.com/office/drawing/2014/main" id="{443F5A18-87D8-4D82-A109-6AE88BEF0720}"/>
            </a:ext>
          </a:extLst>
        </xdr:cNvPr>
        <xdr:cNvSpPr/>
      </xdr:nvSpPr>
      <xdr:spPr>
        <a:xfrm>
          <a:off x="6873240" y="1750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30B40B68-E2CB-449C-BCE8-DD705A26D35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C83374C5-EE67-4F59-8A51-F3587929D47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C856E6EB-0D58-4C94-A6F6-7216620868E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7086866F-34CB-4159-B363-12D774904A1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F94B7CE9-A061-429D-A2F2-B725C3813BF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41" name="楕円 440">
          <a:extLst>
            <a:ext uri="{FF2B5EF4-FFF2-40B4-BE49-F238E27FC236}">
              <a16:creationId xmlns:a16="http://schemas.microsoft.com/office/drawing/2014/main" id="{0A9FFA29-7934-4559-8511-2CDC64FA0D4E}"/>
            </a:ext>
          </a:extLst>
        </xdr:cNvPr>
        <xdr:cNvSpPr/>
      </xdr:nvSpPr>
      <xdr:spPr>
        <a:xfrm>
          <a:off x="9192260" y="17623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44466</xdr:rowOff>
    </xdr:from>
    <xdr:ext cx="469744" cy="259045"/>
    <xdr:sp macro="" textlink="">
      <xdr:nvSpPr>
        <xdr:cNvPr id="442" name="【市民会館】&#10;一人当たり面積該当値テキスト">
          <a:extLst>
            <a:ext uri="{FF2B5EF4-FFF2-40B4-BE49-F238E27FC236}">
              <a16:creationId xmlns:a16="http://schemas.microsoft.com/office/drawing/2014/main" id="{6CED183F-F622-4C4B-8A73-747E0371658D}"/>
            </a:ext>
          </a:extLst>
        </xdr:cNvPr>
        <xdr:cNvSpPr txBox="1"/>
      </xdr:nvSpPr>
      <xdr:spPr>
        <a:xfrm>
          <a:off x="9258300" y="1747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29211</xdr:rowOff>
    </xdr:from>
    <xdr:to>
      <xdr:col>50</xdr:col>
      <xdr:colOff>165100</xdr:colOff>
      <xdr:row>105</xdr:row>
      <xdr:rowOff>130811</xdr:rowOff>
    </xdr:to>
    <xdr:sp macro="" textlink="">
      <xdr:nvSpPr>
        <xdr:cNvPr id="443" name="楕円 442">
          <a:extLst>
            <a:ext uri="{FF2B5EF4-FFF2-40B4-BE49-F238E27FC236}">
              <a16:creationId xmlns:a16="http://schemas.microsoft.com/office/drawing/2014/main" id="{D4C8DB90-DB8F-4DB9-BFAA-8FBF1F6179B2}"/>
            </a:ext>
          </a:extLst>
        </xdr:cNvPr>
        <xdr:cNvSpPr/>
      </xdr:nvSpPr>
      <xdr:spPr>
        <a:xfrm>
          <a:off x="8445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80011</xdr:rowOff>
    </xdr:to>
    <xdr:cxnSp macro="">
      <xdr:nvCxnSpPr>
        <xdr:cNvPr id="444" name="直線コネクタ 443">
          <a:extLst>
            <a:ext uri="{FF2B5EF4-FFF2-40B4-BE49-F238E27FC236}">
              <a16:creationId xmlns:a16="http://schemas.microsoft.com/office/drawing/2014/main" id="{B925C444-D4B1-40EC-81F7-69FA03125B7B}"/>
            </a:ext>
          </a:extLst>
        </xdr:cNvPr>
        <xdr:cNvCxnSpPr/>
      </xdr:nvCxnSpPr>
      <xdr:spPr>
        <a:xfrm flipV="1">
          <a:off x="8496300" y="17674589"/>
          <a:ext cx="7239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5" name="楕円 444">
          <a:extLst>
            <a:ext uri="{FF2B5EF4-FFF2-40B4-BE49-F238E27FC236}">
              <a16:creationId xmlns:a16="http://schemas.microsoft.com/office/drawing/2014/main" id="{00F7C736-1CFD-4FEB-9EF9-C3BF504D8393}"/>
            </a:ext>
          </a:extLst>
        </xdr:cNvPr>
        <xdr:cNvSpPr/>
      </xdr:nvSpPr>
      <xdr:spPr>
        <a:xfrm>
          <a:off x="7670800" y="1763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80011</xdr:rowOff>
    </xdr:from>
    <xdr:to>
      <xdr:col>50</xdr:col>
      <xdr:colOff>114300</xdr:colOff>
      <xdr:row>105</xdr:row>
      <xdr:rowOff>87630</xdr:rowOff>
    </xdr:to>
    <xdr:cxnSp macro="">
      <xdr:nvCxnSpPr>
        <xdr:cNvPr id="446" name="直線コネクタ 445">
          <a:extLst>
            <a:ext uri="{FF2B5EF4-FFF2-40B4-BE49-F238E27FC236}">
              <a16:creationId xmlns:a16="http://schemas.microsoft.com/office/drawing/2014/main" id="{26045584-BB74-4A94-BFCD-49D501766758}"/>
            </a:ext>
          </a:extLst>
        </xdr:cNvPr>
        <xdr:cNvCxnSpPr/>
      </xdr:nvCxnSpPr>
      <xdr:spPr>
        <a:xfrm flipV="1">
          <a:off x="7713980" y="1768221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楕円 446">
          <a:extLst>
            <a:ext uri="{FF2B5EF4-FFF2-40B4-BE49-F238E27FC236}">
              <a16:creationId xmlns:a16="http://schemas.microsoft.com/office/drawing/2014/main" id="{CBFF4A42-6401-44F3-8B85-6D1F4C099082}"/>
            </a:ext>
          </a:extLst>
        </xdr:cNvPr>
        <xdr:cNvSpPr/>
      </xdr:nvSpPr>
      <xdr:spPr>
        <a:xfrm>
          <a:off x="687324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87630</xdr:rowOff>
    </xdr:from>
    <xdr:to>
      <xdr:col>45</xdr:col>
      <xdr:colOff>177800</xdr:colOff>
      <xdr:row>105</xdr:row>
      <xdr:rowOff>95250</xdr:rowOff>
    </xdr:to>
    <xdr:cxnSp macro="">
      <xdr:nvCxnSpPr>
        <xdr:cNvPr id="448" name="直線コネクタ 447">
          <a:extLst>
            <a:ext uri="{FF2B5EF4-FFF2-40B4-BE49-F238E27FC236}">
              <a16:creationId xmlns:a16="http://schemas.microsoft.com/office/drawing/2014/main" id="{4D821352-A4B4-46C7-8B31-EDE29089FA42}"/>
            </a:ext>
          </a:extLst>
        </xdr:cNvPr>
        <xdr:cNvCxnSpPr/>
      </xdr:nvCxnSpPr>
      <xdr:spPr>
        <a:xfrm flipV="1">
          <a:off x="6924040" y="176898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49" name="n_1aveValue【市民会館】&#10;一人当たり面積">
          <a:extLst>
            <a:ext uri="{FF2B5EF4-FFF2-40B4-BE49-F238E27FC236}">
              <a16:creationId xmlns:a16="http://schemas.microsoft.com/office/drawing/2014/main" id="{F8334FA0-C42D-49F6-A526-8EADC947A3E8}"/>
            </a:ext>
          </a:extLst>
        </xdr:cNvPr>
        <xdr:cNvSpPr txBox="1"/>
      </xdr:nvSpPr>
      <xdr:spPr>
        <a:xfrm>
          <a:off x="827158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50" name="n_2aveValue【市民会館】&#10;一人当たり面積">
          <a:extLst>
            <a:ext uri="{FF2B5EF4-FFF2-40B4-BE49-F238E27FC236}">
              <a16:creationId xmlns:a16="http://schemas.microsoft.com/office/drawing/2014/main" id="{84F19B57-713E-470D-A402-DAFE66F6E8A6}"/>
            </a:ext>
          </a:extLst>
        </xdr:cNvPr>
        <xdr:cNvSpPr txBox="1"/>
      </xdr:nvSpPr>
      <xdr:spPr>
        <a:xfrm>
          <a:off x="7509587" y="17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51" name="n_3aveValue【市民会館】&#10;一人当たり面積">
          <a:extLst>
            <a:ext uri="{FF2B5EF4-FFF2-40B4-BE49-F238E27FC236}">
              <a16:creationId xmlns:a16="http://schemas.microsoft.com/office/drawing/2014/main" id="{84E9FF25-67D6-4BD7-AF9B-92C70C409BF4}"/>
            </a:ext>
          </a:extLst>
        </xdr:cNvPr>
        <xdr:cNvSpPr txBox="1"/>
      </xdr:nvSpPr>
      <xdr:spPr>
        <a:xfrm>
          <a:off x="67120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147338</xdr:rowOff>
    </xdr:from>
    <xdr:ext cx="469744" cy="259045"/>
    <xdr:sp macro="" textlink="">
      <xdr:nvSpPr>
        <xdr:cNvPr id="452" name="n_1mainValue【市民会館】&#10;一人当たり面積">
          <a:extLst>
            <a:ext uri="{FF2B5EF4-FFF2-40B4-BE49-F238E27FC236}">
              <a16:creationId xmlns:a16="http://schemas.microsoft.com/office/drawing/2014/main" id="{30FD8536-08D9-48B8-86ED-7A7872FE2D71}"/>
            </a:ext>
          </a:extLst>
        </xdr:cNvPr>
        <xdr:cNvSpPr txBox="1"/>
      </xdr:nvSpPr>
      <xdr:spPr>
        <a:xfrm>
          <a:off x="827158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53" name="n_2mainValue【市民会館】&#10;一人当たり面積">
          <a:extLst>
            <a:ext uri="{FF2B5EF4-FFF2-40B4-BE49-F238E27FC236}">
              <a16:creationId xmlns:a16="http://schemas.microsoft.com/office/drawing/2014/main" id="{FDFE017F-1AA3-4EDB-8E7E-C25023EDC3F8}"/>
            </a:ext>
          </a:extLst>
        </xdr:cNvPr>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54" name="n_3mainValue【市民会館】&#10;一人当たり面積">
          <a:extLst>
            <a:ext uri="{FF2B5EF4-FFF2-40B4-BE49-F238E27FC236}">
              <a16:creationId xmlns:a16="http://schemas.microsoft.com/office/drawing/2014/main" id="{2DF00D3F-72AC-4680-868A-5DD2005A8146}"/>
            </a:ext>
          </a:extLst>
        </xdr:cNvPr>
        <xdr:cNvSpPr txBox="1"/>
      </xdr:nvSpPr>
      <xdr:spPr>
        <a:xfrm>
          <a:off x="67120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CAE84A21-02EE-45FE-8FA0-E34C595E655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a:extLst>
            <a:ext uri="{FF2B5EF4-FFF2-40B4-BE49-F238E27FC236}">
              <a16:creationId xmlns:a16="http://schemas.microsoft.com/office/drawing/2014/main" id="{7F555B23-A1B1-449A-A489-F4B590D716A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a:extLst>
            <a:ext uri="{FF2B5EF4-FFF2-40B4-BE49-F238E27FC236}">
              <a16:creationId xmlns:a16="http://schemas.microsoft.com/office/drawing/2014/main" id="{5F9B5FFF-0F7D-450F-8A5D-72D9C130BCF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a:extLst>
            <a:ext uri="{FF2B5EF4-FFF2-40B4-BE49-F238E27FC236}">
              <a16:creationId xmlns:a16="http://schemas.microsoft.com/office/drawing/2014/main" id="{713F545B-EF98-47B8-B1C6-88E33F784A1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a:extLst>
            <a:ext uri="{FF2B5EF4-FFF2-40B4-BE49-F238E27FC236}">
              <a16:creationId xmlns:a16="http://schemas.microsoft.com/office/drawing/2014/main" id="{E9437F14-7DF5-4910-9A0A-24BE1F73E54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a:extLst>
            <a:ext uri="{FF2B5EF4-FFF2-40B4-BE49-F238E27FC236}">
              <a16:creationId xmlns:a16="http://schemas.microsoft.com/office/drawing/2014/main" id="{C7AE804F-5D65-421D-95CC-9CEF803F1A9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a:extLst>
            <a:ext uri="{FF2B5EF4-FFF2-40B4-BE49-F238E27FC236}">
              <a16:creationId xmlns:a16="http://schemas.microsoft.com/office/drawing/2014/main" id="{4B422869-9222-43DA-81C4-86F9872DAEF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a:extLst>
            <a:ext uri="{FF2B5EF4-FFF2-40B4-BE49-F238E27FC236}">
              <a16:creationId xmlns:a16="http://schemas.microsoft.com/office/drawing/2014/main" id="{F947B134-B908-4217-800F-2650B077AB3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a:extLst>
            <a:ext uri="{FF2B5EF4-FFF2-40B4-BE49-F238E27FC236}">
              <a16:creationId xmlns:a16="http://schemas.microsoft.com/office/drawing/2014/main" id="{17A646CA-2B78-4C9D-9F71-4640D79EE86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a:extLst>
            <a:ext uri="{FF2B5EF4-FFF2-40B4-BE49-F238E27FC236}">
              <a16:creationId xmlns:a16="http://schemas.microsoft.com/office/drawing/2014/main" id="{A7F5CBEF-6215-4D03-B63A-A06E25A8313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a:extLst>
            <a:ext uri="{FF2B5EF4-FFF2-40B4-BE49-F238E27FC236}">
              <a16:creationId xmlns:a16="http://schemas.microsoft.com/office/drawing/2014/main" id="{3FED22D5-503D-4B78-A8CD-F24CAED2676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a:extLst>
            <a:ext uri="{FF2B5EF4-FFF2-40B4-BE49-F238E27FC236}">
              <a16:creationId xmlns:a16="http://schemas.microsoft.com/office/drawing/2014/main" id="{F5A80F01-70C8-48C5-A4A1-451AE4054E2D}"/>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a:extLst>
            <a:ext uri="{FF2B5EF4-FFF2-40B4-BE49-F238E27FC236}">
              <a16:creationId xmlns:a16="http://schemas.microsoft.com/office/drawing/2014/main" id="{C22DE366-F591-46DB-BA27-9050FCEA48D6}"/>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a:extLst>
            <a:ext uri="{FF2B5EF4-FFF2-40B4-BE49-F238E27FC236}">
              <a16:creationId xmlns:a16="http://schemas.microsoft.com/office/drawing/2014/main" id="{14F96C4F-4483-4461-A0CB-7177C373684E}"/>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a:extLst>
            <a:ext uri="{FF2B5EF4-FFF2-40B4-BE49-F238E27FC236}">
              <a16:creationId xmlns:a16="http://schemas.microsoft.com/office/drawing/2014/main" id="{C8DA8FEA-491A-423C-B971-F38296C33FD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a:extLst>
            <a:ext uri="{FF2B5EF4-FFF2-40B4-BE49-F238E27FC236}">
              <a16:creationId xmlns:a16="http://schemas.microsoft.com/office/drawing/2014/main" id="{5A2869C9-292A-4E41-929F-5B461892F5A8}"/>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a:extLst>
            <a:ext uri="{FF2B5EF4-FFF2-40B4-BE49-F238E27FC236}">
              <a16:creationId xmlns:a16="http://schemas.microsoft.com/office/drawing/2014/main" id="{A8D909F1-2040-4408-B3AA-AC83BED8905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a:extLst>
            <a:ext uri="{FF2B5EF4-FFF2-40B4-BE49-F238E27FC236}">
              <a16:creationId xmlns:a16="http://schemas.microsoft.com/office/drawing/2014/main" id="{C4BB4836-8775-44D4-B68E-3B8647AA60D6}"/>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a:extLst>
            <a:ext uri="{FF2B5EF4-FFF2-40B4-BE49-F238E27FC236}">
              <a16:creationId xmlns:a16="http://schemas.microsoft.com/office/drawing/2014/main" id="{FD8472DA-0183-4B97-BF7E-36AA3D97967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a:extLst>
            <a:ext uri="{FF2B5EF4-FFF2-40B4-BE49-F238E27FC236}">
              <a16:creationId xmlns:a16="http://schemas.microsoft.com/office/drawing/2014/main" id="{B8026A8B-AA57-4643-8013-D654F0AC663C}"/>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a:extLst>
            <a:ext uri="{FF2B5EF4-FFF2-40B4-BE49-F238E27FC236}">
              <a16:creationId xmlns:a16="http://schemas.microsoft.com/office/drawing/2014/main" id="{E529F00F-9791-42D5-8E03-16BE2CDDDFD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a:extLst>
            <a:ext uri="{FF2B5EF4-FFF2-40B4-BE49-F238E27FC236}">
              <a16:creationId xmlns:a16="http://schemas.microsoft.com/office/drawing/2014/main" id="{D2A5592C-DBB2-492F-9086-4B23EDF59521}"/>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a:extLst>
            <a:ext uri="{FF2B5EF4-FFF2-40B4-BE49-F238E27FC236}">
              <a16:creationId xmlns:a16="http://schemas.microsoft.com/office/drawing/2014/main" id="{E0E9BEA0-9DC8-494E-8719-8C207A5C023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FA58485B-11FA-402D-B185-4D21F5E78941}"/>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a:extLst>
            <a:ext uri="{FF2B5EF4-FFF2-40B4-BE49-F238E27FC236}">
              <a16:creationId xmlns:a16="http://schemas.microsoft.com/office/drawing/2014/main" id="{E5CF4414-7F53-41CD-827F-7A96B01B7F4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0" name="直線コネクタ 479">
          <a:extLst>
            <a:ext uri="{FF2B5EF4-FFF2-40B4-BE49-F238E27FC236}">
              <a16:creationId xmlns:a16="http://schemas.microsoft.com/office/drawing/2014/main" id="{303A37EE-518A-40D6-A89D-CA059BECB14C}"/>
            </a:ext>
          </a:extLst>
        </xdr:cNvPr>
        <xdr:cNvCxnSpPr/>
      </xdr:nvCxnSpPr>
      <xdr:spPr>
        <a:xfrm flipV="1">
          <a:off x="14375764" y="5601789"/>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1" name="【一般廃棄物処理施設】&#10;有形固定資産減価償却率最小値テキスト">
          <a:extLst>
            <a:ext uri="{FF2B5EF4-FFF2-40B4-BE49-F238E27FC236}">
              <a16:creationId xmlns:a16="http://schemas.microsoft.com/office/drawing/2014/main" id="{0C59CBEE-9406-4A14-B091-E6A7D0E25302}"/>
            </a:ext>
          </a:extLst>
        </xdr:cNvPr>
        <xdr:cNvSpPr txBox="1"/>
      </xdr:nvSpPr>
      <xdr:spPr>
        <a:xfrm>
          <a:off x="14414500" y="7057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2" name="直線コネクタ 481">
          <a:extLst>
            <a:ext uri="{FF2B5EF4-FFF2-40B4-BE49-F238E27FC236}">
              <a16:creationId xmlns:a16="http://schemas.microsoft.com/office/drawing/2014/main" id="{A142862C-A150-4457-AD17-279F9B7AA7F4}"/>
            </a:ext>
          </a:extLst>
        </xdr:cNvPr>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3" name="【一般廃棄物処理施設】&#10;有形固定資産減価償却率最大値テキスト">
          <a:extLst>
            <a:ext uri="{FF2B5EF4-FFF2-40B4-BE49-F238E27FC236}">
              <a16:creationId xmlns:a16="http://schemas.microsoft.com/office/drawing/2014/main" id="{754C8B82-47EC-4900-82B4-7D31A9354A3D}"/>
            </a:ext>
          </a:extLst>
        </xdr:cNvPr>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4" name="直線コネクタ 483">
          <a:extLst>
            <a:ext uri="{FF2B5EF4-FFF2-40B4-BE49-F238E27FC236}">
              <a16:creationId xmlns:a16="http://schemas.microsoft.com/office/drawing/2014/main" id="{8D4DB24B-D3B3-405B-AF96-42933D3490F8}"/>
            </a:ext>
          </a:extLst>
        </xdr:cNvPr>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85" name="【一般廃棄物処理施設】&#10;有形固定資産減価償却率平均値テキスト">
          <a:extLst>
            <a:ext uri="{FF2B5EF4-FFF2-40B4-BE49-F238E27FC236}">
              <a16:creationId xmlns:a16="http://schemas.microsoft.com/office/drawing/2014/main" id="{9C8B487E-96FE-459D-A80F-D7147F5CAC66}"/>
            </a:ext>
          </a:extLst>
        </xdr:cNvPr>
        <xdr:cNvSpPr txBox="1"/>
      </xdr:nvSpPr>
      <xdr:spPr>
        <a:xfrm>
          <a:off x="144145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6" name="フローチャート: 判断 485">
          <a:extLst>
            <a:ext uri="{FF2B5EF4-FFF2-40B4-BE49-F238E27FC236}">
              <a16:creationId xmlns:a16="http://schemas.microsoft.com/office/drawing/2014/main" id="{2C340F8E-61AD-4D04-9AAC-AF5BB9415BEC}"/>
            </a:ext>
          </a:extLst>
        </xdr:cNvPr>
        <xdr:cNvSpPr/>
      </xdr:nvSpPr>
      <xdr:spPr>
        <a:xfrm>
          <a:off x="14325600" y="61845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7" name="フローチャート: 判断 486">
          <a:extLst>
            <a:ext uri="{FF2B5EF4-FFF2-40B4-BE49-F238E27FC236}">
              <a16:creationId xmlns:a16="http://schemas.microsoft.com/office/drawing/2014/main" id="{0DD9367D-1DD4-4878-9A4B-5AB1819126BA}"/>
            </a:ext>
          </a:extLst>
        </xdr:cNvPr>
        <xdr:cNvSpPr/>
      </xdr:nvSpPr>
      <xdr:spPr>
        <a:xfrm>
          <a:off x="1357884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88" name="フローチャート: 判断 487">
          <a:extLst>
            <a:ext uri="{FF2B5EF4-FFF2-40B4-BE49-F238E27FC236}">
              <a16:creationId xmlns:a16="http://schemas.microsoft.com/office/drawing/2014/main" id="{675EC0DC-24AA-48E5-BE5D-B837056FCDFD}"/>
            </a:ext>
          </a:extLst>
        </xdr:cNvPr>
        <xdr:cNvSpPr/>
      </xdr:nvSpPr>
      <xdr:spPr>
        <a:xfrm>
          <a:off x="128041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9" name="フローチャート: 判断 488">
          <a:extLst>
            <a:ext uri="{FF2B5EF4-FFF2-40B4-BE49-F238E27FC236}">
              <a16:creationId xmlns:a16="http://schemas.microsoft.com/office/drawing/2014/main" id="{152BB2DD-87F1-4245-BE80-54A67BCDB3EA}"/>
            </a:ext>
          </a:extLst>
        </xdr:cNvPr>
        <xdr:cNvSpPr/>
      </xdr:nvSpPr>
      <xdr:spPr>
        <a:xfrm>
          <a:off x="12029440" y="6127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13B400C-B8DA-4D7D-A567-27AF25796CF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AA1176D-A940-4248-ADA0-CCB45D56743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10CF0AF-5D3B-477F-B8FF-0F3AB4256D7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7C741BF-3FA3-40B3-944F-D01E4745DF5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4BEE968-222B-4416-9317-2FC1721AD1F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141333</xdr:rowOff>
    </xdr:from>
    <xdr:to>
      <xdr:col>85</xdr:col>
      <xdr:colOff>177800</xdr:colOff>
      <xdr:row>35</xdr:row>
      <xdr:rowOff>71483</xdr:rowOff>
    </xdr:to>
    <xdr:sp macro="" textlink="">
      <xdr:nvSpPr>
        <xdr:cNvPr id="495" name="楕円 494">
          <a:extLst>
            <a:ext uri="{FF2B5EF4-FFF2-40B4-BE49-F238E27FC236}">
              <a16:creationId xmlns:a16="http://schemas.microsoft.com/office/drawing/2014/main" id="{A5B0FD1F-510C-4FCB-9F14-BD03EC474E19}"/>
            </a:ext>
          </a:extLst>
        </xdr:cNvPr>
        <xdr:cNvSpPr/>
      </xdr:nvSpPr>
      <xdr:spPr>
        <a:xfrm>
          <a:off x="14325600" y="584109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164210</xdr:rowOff>
    </xdr:from>
    <xdr:ext cx="405111" cy="259045"/>
    <xdr:sp macro="" textlink="">
      <xdr:nvSpPr>
        <xdr:cNvPr id="496" name="【一般廃棄物処理施設】&#10;有形固定資産減価償却率該当値テキスト">
          <a:extLst>
            <a:ext uri="{FF2B5EF4-FFF2-40B4-BE49-F238E27FC236}">
              <a16:creationId xmlns:a16="http://schemas.microsoft.com/office/drawing/2014/main" id="{B4279D53-45AD-456F-BD6E-CA8530B28AE5}"/>
            </a:ext>
          </a:extLst>
        </xdr:cNvPr>
        <xdr:cNvSpPr txBox="1"/>
      </xdr:nvSpPr>
      <xdr:spPr>
        <a:xfrm>
          <a:off x="14414500" y="569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497" name="楕円 496">
          <a:extLst>
            <a:ext uri="{FF2B5EF4-FFF2-40B4-BE49-F238E27FC236}">
              <a16:creationId xmlns:a16="http://schemas.microsoft.com/office/drawing/2014/main" id="{582E3321-3829-4A63-914D-280DE9EA5765}"/>
            </a:ext>
          </a:extLst>
        </xdr:cNvPr>
        <xdr:cNvSpPr/>
      </xdr:nvSpPr>
      <xdr:spPr>
        <a:xfrm>
          <a:off x="13578840" y="58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20683</xdr:rowOff>
    </xdr:from>
    <xdr:to>
      <xdr:col>85</xdr:col>
      <xdr:colOff>127000</xdr:colOff>
      <xdr:row>35</xdr:row>
      <xdr:rowOff>61504</xdr:rowOff>
    </xdr:to>
    <xdr:cxnSp macro="">
      <xdr:nvCxnSpPr>
        <xdr:cNvPr id="498" name="直線コネクタ 497">
          <a:extLst>
            <a:ext uri="{FF2B5EF4-FFF2-40B4-BE49-F238E27FC236}">
              <a16:creationId xmlns:a16="http://schemas.microsoft.com/office/drawing/2014/main" id="{2D6E15EB-0CBF-4386-86EA-A5C197987176}"/>
            </a:ext>
          </a:extLst>
        </xdr:cNvPr>
        <xdr:cNvCxnSpPr/>
      </xdr:nvCxnSpPr>
      <xdr:spPr>
        <a:xfrm flipV="1">
          <a:off x="13629640" y="5888083"/>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56424</xdr:rowOff>
    </xdr:from>
    <xdr:to>
      <xdr:col>76</xdr:col>
      <xdr:colOff>165100</xdr:colOff>
      <xdr:row>35</xdr:row>
      <xdr:rowOff>158024</xdr:rowOff>
    </xdr:to>
    <xdr:sp macro="" textlink="">
      <xdr:nvSpPr>
        <xdr:cNvPr id="499" name="楕円 498">
          <a:extLst>
            <a:ext uri="{FF2B5EF4-FFF2-40B4-BE49-F238E27FC236}">
              <a16:creationId xmlns:a16="http://schemas.microsoft.com/office/drawing/2014/main" id="{226674F8-009A-4A67-9043-1C91F860419B}"/>
            </a:ext>
          </a:extLst>
        </xdr:cNvPr>
        <xdr:cNvSpPr/>
      </xdr:nvSpPr>
      <xdr:spPr>
        <a:xfrm>
          <a:off x="1280414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61504</xdr:rowOff>
    </xdr:from>
    <xdr:to>
      <xdr:col>81</xdr:col>
      <xdr:colOff>50800</xdr:colOff>
      <xdr:row>35</xdr:row>
      <xdr:rowOff>107224</xdr:rowOff>
    </xdr:to>
    <xdr:cxnSp macro="">
      <xdr:nvCxnSpPr>
        <xdr:cNvPr id="500" name="直線コネクタ 499">
          <a:extLst>
            <a:ext uri="{FF2B5EF4-FFF2-40B4-BE49-F238E27FC236}">
              <a16:creationId xmlns:a16="http://schemas.microsoft.com/office/drawing/2014/main" id="{11E90789-530A-4938-9130-2890EF9F26F8}"/>
            </a:ext>
          </a:extLst>
        </xdr:cNvPr>
        <xdr:cNvCxnSpPr/>
      </xdr:nvCxnSpPr>
      <xdr:spPr>
        <a:xfrm flipV="1">
          <a:off x="12854940" y="5928904"/>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89081</xdr:rowOff>
    </xdr:from>
    <xdr:to>
      <xdr:col>72</xdr:col>
      <xdr:colOff>38100</xdr:colOff>
      <xdr:row>34</xdr:row>
      <xdr:rowOff>19231</xdr:rowOff>
    </xdr:to>
    <xdr:sp macro="" textlink="">
      <xdr:nvSpPr>
        <xdr:cNvPr id="501" name="楕円 500">
          <a:extLst>
            <a:ext uri="{FF2B5EF4-FFF2-40B4-BE49-F238E27FC236}">
              <a16:creationId xmlns:a16="http://schemas.microsoft.com/office/drawing/2014/main" id="{6F378031-696B-412A-B15F-E32C6B37352A}"/>
            </a:ext>
          </a:extLst>
        </xdr:cNvPr>
        <xdr:cNvSpPr/>
      </xdr:nvSpPr>
      <xdr:spPr>
        <a:xfrm>
          <a:off x="12029440" y="5621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139881</xdr:rowOff>
    </xdr:from>
    <xdr:to>
      <xdr:col>76</xdr:col>
      <xdr:colOff>114300</xdr:colOff>
      <xdr:row>35</xdr:row>
      <xdr:rowOff>107224</xdr:rowOff>
    </xdr:to>
    <xdr:cxnSp macro="">
      <xdr:nvCxnSpPr>
        <xdr:cNvPr id="502" name="直線コネクタ 501">
          <a:extLst>
            <a:ext uri="{FF2B5EF4-FFF2-40B4-BE49-F238E27FC236}">
              <a16:creationId xmlns:a16="http://schemas.microsoft.com/office/drawing/2014/main" id="{5459B51F-A1C7-459D-B263-7E43811630A9}"/>
            </a:ext>
          </a:extLst>
        </xdr:cNvPr>
        <xdr:cNvCxnSpPr/>
      </xdr:nvCxnSpPr>
      <xdr:spPr>
        <a:xfrm>
          <a:off x="12072620" y="5672001"/>
          <a:ext cx="782320" cy="3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503" name="n_1aveValue【一般廃棄物処理施設】&#10;有形固定資産減価償却率">
          <a:extLst>
            <a:ext uri="{FF2B5EF4-FFF2-40B4-BE49-F238E27FC236}">
              <a16:creationId xmlns:a16="http://schemas.microsoft.com/office/drawing/2014/main" id="{AB1D9A7C-98BF-4187-862D-741D7CCD9CB7}"/>
            </a:ext>
          </a:extLst>
        </xdr:cNvPr>
        <xdr:cNvSpPr txBox="1"/>
      </xdr:nvSpPr>
      <xdr:spPr>
        <a:xfrm>
          <a:off x="134372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504" name="n_2aveValue【一般廃棄物処理施設】&#10;有形固定資産減価償却率">
          <a:extLst>
            <a:ext uri="{FF2B5EF4-FFF2-40B4-BE49-F238E27FC236}">
              <a16:creationId xmlns:a16="http://schemas.microsoft.com/office/drawing/2014/main" id="{A10CB88A-40BE-46A4-856B-96650CAC66DB}"/>
            </a:ext>
          </a:extLst>
        </xdr:cNvPr>
        <xdr:cNvSpPr txBox="1"/>
      </xdr:nvSpPr>
      <xdr:spPr>
        <a:xfrm>
          <a:off x="12675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13624</xdr:rowOff>
    </xdr:from>
    <xdr:ext cx="405111" cy="259045"/>
    <xdr:sp macro="" textlink="">
      <xdr:nvSpPr>
        <xdr:cNvPr id="505" name="n_3aveValue【一般廃棄物処理施設】&#10;有形固定資産減価償却率">
          <a:extLst>
            <a:ext uri="{FF2B5EF4-FFF2-40B4-BE49-F238E27FC236}">
              <a16:creationId xmlns:a16="http://schemas.microsoft.com/office/drawing/2014/main" id="{08D3B86E-AC95-4E64-AD3B-F54ECF17A449}"/>
            </a:ext>
          </a:extLst>
        </xdr:cNvPr>
        <xdr:cNvSpPr txBox="1"/>
      </xdr:nvSpPr>
      <xdr:spPr>
        <a:xfrm>
          <a:off x="119005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128831</xdr:rowOff>
    </xdr:from>
    <xdr:ext cx="405111" cy="259045"/>
    <xdr:sp macro="" textlink="">
      <xdr:nvSpPr>
        <xdr:cNvPr id="506" name="n_1mainValue【一般廃棄物処理施設】&#10;有形固定資産減価償却率">
          <a:extLst>
            <a:ext uri="{FF2B5EF4-FFF2-40B4-BE49-F238E27FC236}">
              <a16:creationId xmlns:a16="http://schemas.microsoft.com/office/drawing/2014/main" id="{BC4D6016-2A98-4AF3-A40C-343573282A6F}"/>
            </a:ext>
          </a:extLst>
        </xdr:cNvPr>
        <xdr:cNvSpPr txBox="1"/>
      </xdr:nvSpPr>
      <xdr:spPr>
        <a:xfrm>
          <a:off x="134372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3101</xdr:rowOff>
    </xdr:from>
    <xdr:ext cx="405111" cy="259045"/>
    <xdr:sp macro="" textlink="">
      <xdr:nvSpPr>
        <xdr:cNvPr id="507" name="n_2mainValue【一般廃棄物処理施設】&#10;有形固定資産減価償却率">
          <a:extLst>
            <a:ext uri="{FF2B5EF4-FFF2-40B4-BE49-F238E27FC236}">
              <a16:creationId xmlns:a16="http://schemas.microsoft.com/office/drawing/2014/main" id="{D58309B6-2AEF-482B-8FF7-70B2D3D1DF28}"/>
            </a:ext>
          </a:extLst>
        </xdr:cNvPr>
        <xdr:cNvSpPr txBox="1"/>
      </xdr:nvSpPr>
      <xdr:spPr>
        <a:xfrm>
          <a:off x="12675244" y="57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35758</xdr:rowOff>
    </xdr:from>
    <xdr:ext cx="405111" cy="259045"/>
    <xdr:sp macro="" textlink="">
      <xdr:nvSpPr>
        <xdr:cNvPr id="508" name="n_3mainValue【一般廃棄物処理施設】&#10;有形固定資産減価償却率">
          <a:extLst>
            <a:ext uri="{FF2B5EF4-FFF2-40B4-BE49-F238E27FC236}">
              <a16:creationId xmlns:a16="http://schemas.microsoft.com/office/drawing/2014/main" id="{B356B4F3-E372-49EC-872D-00C09C4568D9}"/>
            </a:ext>
          </a:extLst>
        </xdr:cNvPr>
        <xdr:cNvSpPr txBox="1"/>
      </xdr:nvSpPr>
      <xdr:spPr>
        <a:xfrm>
          <a:off x="11900544" y="54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a:extLst>
            <a:ext uri="{FF2B5EF4-FFF2-40B4-BE49-F238E27FC236}">
              <a16:creationId xmlns:a16="http://schemas.microsoft.com/office/drawing/2014/main" id="{3D68C259-5572-4596-9297-97303757BA9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a:extLst>
            <a:ext uri="{FF2B5EF4-FFF2-40B4-BE49-F238E27FC236}">
              <a16:creationId xmlns:a16="http://schemas.microsoft.com/office/drawing/2014/main" id="{B6E40750-109E-4D5C-A6F8-D5FCD22F9C2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a:extLst>
            <a:ext uri="{FF2B5EF4-FFF2-40B4-BE49-F238E27FC236}">
              <a16:creationId xmlns:a16="http://schemas.microsoft.com/office/drawing/2014/main" id="{1007F99F-1E9A-4EC4-8874-BDB3F850949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a:extLst>
            <a:ext uri="{FF2B5EF4-FFF2-40B4-BE49-F238E27FC236}">
              <a16:creationId xmlns:a16="http://schemas.microsoft.com/office/drawing/2014/main" id="{E5E8A83E-923A-4156-8DEC-9A39A22054F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a:extLst>
            <a:ext uri="{FF2B5EF4-FFF2-40B4-BE49-F238E27FC236}">
              <a16:creationId xmlns:a16="http://schemas.microsoft.com/office/drawing/2014/main" id="{E8743581-04DF-4FA5-A450-BCE3BCEB020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a:extLst>
            <a:ext uri="{FF2B5EF4-FFF2-40B4-BE49-F238E27FC236}">
              <a16:creationId xmlns:a16="http://schemas.microsoft.com/office/drawing/2014/main" id="{219D3DBD-ACF1-4D75-B7E2-839393266F0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a:extLst>
            <a:ext uri="{FF2B5EF4-FFF2-40B4-BE49-F238E27FC236}">
              <a16:creationId xmlns:a16="http://schemas.microsoft.com/office/drawing/2014/main" id="{75AAA99F-AB0B-4A4E-8C11-3A8525568AE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a:extLst>
            <a:ext uri="{FF2B5EF4-FFF2-40B4-BE49-F238E27FC236}">
              <a16:creationId xmlns:a16="http://schemas.microsoft.com/office/drawing/2014/main" id="{0A801839-F5FA-4589-B245-6989DC68CE2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a:extLst>
            <a:ext uri="{FF2B5EF4-FFF2-40B4-BE49-F238E27FC236}">
              <a16:creationId xmlns:a16="http://schemas.microsoft.com/office/drawing/2014/main" id="{E4354770-6F60-445A-863B-22EA2FF042A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a:extLst>
            <a:ext uri="{FF2B5EF4-FFF2-40B4-BE49-F238E27FC236}">
              <a16:creationId xmlns:a16="http://schemas.microsoft.com/office/drawing/2014/main" id="{169711B3-E770-4726-8B5A-A4810D580AE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a:extLst>
            <a:ext uri="{FF2B5EF4-FFF2-40B4-BE49-F238E27FC236}">
              <a16:creationId xmlns:a16="http://schemas.microsoft.com/office/drawing/2014/main" id="{773CB3CA-9B80-482C-AA1E-1AE523242196}"/>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0" name="テキスト ボックス 519">
          <a:extLst>
            <a:ext uri="{FF2B5EF4-FFF2-40B4-BE49-F238E27FC236}">
              <a16:creationId xmlns:a16="http://schemas.microsoft.com/office/drawing/2014/main" id="{9A376DB3-D9C2-44B3-8FD9-326261423EEA}"/>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a:extLst>
            <a:ext uri="{FF2B5EF4-FFF2-40B4-BE49-F238E27FC236}">
              <a16:creationId xmlns:a16="http://schemas.microsoft.com/office/drawing/2014/main" id="{A201CAD3-2213-4B9E-BAC4-508E7D8A58F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2" name="テキスト ボックス 521">
          <a:extLst>
            <a:ext uri="{FF2B5EF4-FFF2-40B4-BE49-F238E27FC236}">
              <a16:creationId xmlns:a16="http://schemas.microsoft.com/office/drawing/2014/main" id="{35F9CE3E-3ED2-423B-AE0E-B1240AAADB43}"/>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a:extLst>
            <a:ext uri="{FF2B5EF4-FFF2-40B4-BE49-F238E27FC236}">
              <a16:creationId xmlns:a16="http://schemas.microsoft.com/office/drawing/2014/main" id="{13D28C1F-F2E5-4F93-BFA1-377B4C1FF74A}"/>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4" name="テキスト ボックス 523">
          <a:extLst>
            <a:ext uri="{FF2B5EF4-FFF2-40B4-BE49-F238E27FC236}">
              <a16:creationId xmlns:a16="http://schemas.microsoft.com/office/drawing/2014/main" id="{1AE19ED8-9739-4AD0-B1A9-6FBDAB0AADA5}"/>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a:extLst>
            <a:ext uri="{FF2B5EF4-FFF2-40B4-BE49-F238E27FC236}">
              <a16:creationId xmlns:a16="http://schemas.microsoft.com/office/drawing/2014/main" id="{A1D6918C-ACC8-452A-B80D-64FC49C4B364}"/>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6" name="テキスト ボックス 525">
          <a:extLst>
            <a:ext uri="{FF2B5EF4-FFF2-40B4-BE49-F238E27FC236}">
              <a16:creationId xmlns:a16="http://schemas.microsoft.com/office/drawing/2014/main" id="{4A187807-C431-4378-AC75-11D8E571516F}"/>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A7B977E6-5F94-4F77-B5B1-ED01B34A5C1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7A777FF9-675D-49B4-8062-B6DC72A7783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84DDABD5-2A42-4965-8BC4-0C656D6FF98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30" name="直線コネクタ 529">
          <a:extLst>
            <a:ext uri="{FF2B5EF4-FFF2-40B4-BE49-F238E27FC236}">
              <a16:creationId xmlns:a16="http://schemas.microsoft.com/office/drawing/2014/main" id="{5C0C8D4A-8455-4314-A927-4AD4E4043475}"/>
            </a:ext>
          </a:extLst>
        </xdr:cNvPr>
        <xdr:cNvCxnSpPr/>
      </xdr:nvCxnSpPr>
      <xdr:spPr>
        <a:xfrm flipV="1">
          <a:off x="19509104" y="5923095"/>
          <a:ext cx="0" cy="107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A494C3D1-417B-405C-ACB5-220CA7F2FD79}"/>
            </a:ext>
          </a:extLst>
        </xdr:cNvPr>
        <xdr:cNvSpPr txBox="1"/>
      </xdr:nvSpPr>
      <xdr:spPr>
        <a:xfrm>
          <a:off x="19547840" y="699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32" name="直線コネクタ 531">
          <a:extLst>
            <a:ext uri="{FF2B5EF4-FFF2-40B4-BE49-F238E27FC236}">
              <a16:creationId xmlns:a16="http://schemas.microsoft.com/office/drawing/2014/main" id="{9A513338-99BC-4BF7-B00B-55F774CBDF3D}"/>
            </a:ext>
          </a:extLst>
        </xdr:cNvPr>
        <xdr:cNvCxnSpPr/>
      </xdr:nvCxnSpPr>
      <xdr:spPr>
        <a:xfrm>
          <a:off x="19443700" y="6993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2ED9713A-129A-4A38-A367-24140560D2D1}"/>
            </a:ext>
          </a:extLst>
        </xdr:cNvPr>
        <xdr:cNvSpPr txBox="1"/>
      </xdr:nvSpPr>
      <xdr:spPr>
        <a:xfrm>
          <a:off x="19547840" y="57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34" name="直線コネクタ 533">
          <a:extLst>
            <a:ext uri="{FF2B5EF4-FFF2-40B4-BE49-F238E27FC236}">
              <a16:creationId xmlns:a16="http://schemas.microsoft.com/office/drawing/2014/main" id="{381DB1B4-EB2C-42D4-9068-E61D4B12501D}"/>
            </a:ext>
          </a:extLst>
        </xdr:cNvPr>
        <xdr:cNvCxnSpPr/>
      </xdr:nvCxnSpPr>
      <xdr:spPr>
        <a:xfrm>
          <a:off x="19443700" y="592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E6485F10-0712-4B64-992D-F8E4A12B4D7A}"/>
            </a:ext>
          </a:extLst>
        </xdr:cNvPr>
        <xdr:cNvSpPr txBox="1"/>
      </xdr:nvSpPr>
      <xdr:spPr>
        <a:xfrm>
          <a:off x="19547840" y="6536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6" name="フローチャート: 判断 535">
          <a:extLst>
            <a:ext uri="{FF2B5EF4-FFF2-40B4-BE49-F238E27FC236}">
              <a16:creationId xmlns:a16="http://schemas.microsoft.com/office/drawing/2014/main" id="{28535C4C-D015-4478-9C76-95A1B3D9B41F}"/>
            </a:ext>
          </a:extLst>
        </xdr:cNvPr>
        <xdr:cNvSpPr/>
      </xdr:nvSpPr>
      <xdr:spPr>
        <a:xfrm>
          <a:off x="19458940" y="655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7" name="フローチャート: 判断 536">
          <a:extLst>
            <a:ext uri="{FF2B5EF4-FFF2-40B4-BE49-F238E27FC236}">
              <a16:creationId xmlns:a16="http://schemas.microsoft.com/office/drawing/2014/main" id="{3931EC24-D14D-404A-A2F7-38289F49851E}"/>
            </a:ext>
          </a:extLst>
        </xdr:cNvPr>
        <xdr:cNvSpPr/>
      </xdr:nvSpPr>
      <xdr:spPr>
        <a:xfrm>
          <a:off x="18735040" y="6596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38" name="フローチャート: 判断 537">
          <a:extLst>
            <a:ext uri="{FF2B5EF4-FFF2-40B4-BE49-F238E27FC236}">
              <a16:creationId xmlns:a16="http://schemas.microsoft.com/office/drawing/2014/main" id="{602C788C-92A4-4D0D-B626-892B10783592}"/>
            </a:ext>
          </a:extLst>
        </xdr:cNvPr>
        <xdr:cNvSpPr/>
      </xdr:nvSpPr>
      <xdr:spPr>
        <a:xfrm>
          <a:off x="17937480" y="660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39" name="フローチャート: 判断 538">
          <a:extLst>
            <a:ext uri="{FF2B5EF4-FFF2-40B4-BE49-F238E27FC236}">
              <a16:creationId xmlns:a16="http://schemas.microsoft.com/office/drawing/2014/main" id="{BD288D31-A380-44F9-B29C-BEEA1B1E1F0A}"/>
            </a:ext>
          </a:extLst>
        </xdr:cNvPr>
        <xdr:cNvSpPr/>
      </xdr:nvSpPr>
      <xdr:spPr>
        <a:xfrm>
          <a:off x="17162780" y="671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D69E71B5-8763-4A62-ADC4-67889934BFB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8499B306-7FCA-4E58-BFCC-D2B271A07F3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811EC2D9-0D48-48BC-A6F7-B731F772B2F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2A94FE-D976-4F02-A7CC-2DCB246A61C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C7E3D85C-E57F-4F3E-BE23-CE7D41A007F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46001</xdr:rowOff>
    </xdr:from>
    <xdr:to>
      <xdr:col>116</xdr:col>
      <xdr:colOff>114300</xdr:colOff>
      <xdr:row>38</xdr:row>
      <xdr:rowOff>147601</xdr:rowOff>
    </xdr:to>
    <xdr:sp macro="" textlink="">
      <xdr:nvSpPr>
        <xdr:cNvPr id="545" name="楕円 544">
          <a:extLst>
            <a:ext uri="{FF2B5EF4-FFF2-40B4-BE49-F238E27FC236}">
              <a16:creationId xmlns:a16="http://schemas.microsoft.com/office/drawing/2014/main" id="{3C4EF22E-CAF7-4922-BBA4-2C3D5BA7083B}"/>
            </a:ext>
          </a:extLst>
        </xdr:cNvPr>
        <xdr:cNvSpPr/>
      </xdr:nvSpPr>
      <xdr:spPr>
        <a:xfrm>
          <a:off x="19458940" y="64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68878</xdr:rowOff>
    </xdr:from>
    <xdr:ext cx="599010" cy="259045"/>
    <xdr:sp macro="" textlink="">
      <xdr:nvSpPr>
        <xdr:cNvPr id="546" name="【一般廃棄物処理施設】&#10;一人当たり有形固定資産（償却資産）額該当値テキスト">
          <a:extLst>
            <a:ext uri="{FF2B5EF4-FFF2-40B4-BE49-F238E27FC236}">
              <a16:creationId xmlns:a16="http://schemas.microsoft.com/office/drawing/2014/main" id="{76E3AF0B-F266-4BF5-B6E4-3243D39415F7}"/>
            </a:ext>
          </a:extLst>
        </xdr:cNvPr>
        <xdr:cNvSpPr txBox="1"/>
      </xdr:nvSpPr>
      <xdr:spPr>
        <a:xfrm>
          <a:off x="19547840" y="62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47565</xdr:rowOff>
    </xdr:from>
    <xdr:to>
      <xdr:col>112</xdr:col>
      <xdr:colOff>38100</xdr:colOff>
      <xdr:row>38</xdr:row>
      <xdr:rowOff>149165</xdr:rowOff>
    </xdr:to>
    <xdr:sp macro="" textlink="">
      <xdr:nvSpPr>
        <xdr:cNvPr id="547" name="楕円 546">
          <a:extLst>
            <a:ext uri="{FF2B5EF4-FFF2-40B4-BE49-F238E27FC236}">
              <a16:creationId xmlns:a16="http://schemas.microsoft.com/office/drawing/2014/main" id="{29FA800D-E8AB-4D49-A30F-F2AC8E8221C6}"/>
            </a:ext>
          </a:extLst>
        </xdr:cNvPr>
        <xdr:cNvSpPr/>
      </xdr:nvSpPr>
      <xdr:spPr>
        <a:xfrm>
          <a:off x="18735040" y="6417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96801</xdr:rowOff>
    </xdr:from>
    <xdr:to>
      <xdr:col>116</xdr:col>
      <xdr:colOff>63500</xdr:colOff>
      <xdr:row>38</xdr:row>
      <xdr:rowOff>98365</xdr:rowOff>
    </xdr:to>
    <xdr:cxnSp macro="">
      <xdr:nvCxnSpPr>
        <xdr:cNvPr id="548" name="直線コネクタ 547">
          <a:extLst>
            <a:ext uri="{FF2B5EF4-FFF2-40B4-BE49-F238E27FC236}">
              <a16:creationId xmlns:a16="http://schemas.microsoft.com/office/drawing/2014/main" id="{4D5440D5-204A-47B3-98A1-A84FBCB87BEB}"/>
            </a:ext>
          </a:extLst>
        </xdr:cNvPr>
        <xdr:cNvCxnSpPr/>
      </xdr:nvCxnSpPr>
      <xdr:spPr>
        <a:xfrm flipV="1">
          <a:off x="18778220" y="6467121"/>
          <a:ext cx="73152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49316</xdr:rowOff>
    </xdr:from>
    <xdr:to>
      <xdr:col>107</xdr:col>
      <xdr:colOff>101600</xdr:colOff>
      <xdr:row>38</xdr:row>
      <xdr:rowOff>150916</xdr:rowOff>
    </xdr:to>
    <xdr:sp macro="" textlink="">
      <xdr:nvSpPr>
        <xdr:cNvPr id="549" name="楕円 548">
          <a:extLst>
            <a:ext uri="{FF2B5EF4-FFF2-40B4-BE49-F238E27FC236}">
              <a16:creationId xmlns:a16="http://schemas.microsoft.com/office/drawing/2014/main" id="{EA9F9D15-BE77-4B89-9F81-3264B0F1C15D}"/>
            </a:ext>
          </a:extLst>
        </xdr:cNvPr>
        <xdr:cNvSpPr/>
      </xdr:nvSpPr>
      <xdr:spPr>
        <a:xfrm>
          <a:off x="17937480" y="64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98365</xdr:rowOff>
    </xdr:from>
    <xdr:to>
      <xdr:col>111</xdr:col>
      <xdr:colOff>177800</xdr:colOff>
      <xdr:row>38</xdr:row>
      <xdr:rowOff>100116</xdr:rowOff>
    </xdr:to>
    <xdr:cxnSp macro="">
      <xdr:nvCxnSpPr>
        <xdr:cNvPr id="550" name="直線コネクタ 549">
          <a:extLst>
            <a:ext uri="{FF2B5EF4-FFF2-40B4-BE49-F238E27FC236}">
              <a16:creationId xmlns:a16="http://schemas.microsoft.com/office/drawing/2014/main" id="{160FA6A2-911F-4D74-B6F5-A5EC1F9ADF4D}"/>
            </a:ext>
          </a:extLst>
        </xdr:cNvPr>
        <xdr:cNvCxnSpPr/>
      </xdr:nvCxnSpPr>
      <xdr:spPr>
        <a:xfrm flipV="1">
          <a:off x="17988280" y="6468685"/>
          <a:ext cx="78994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55081</xdr:rowOff>
    </xdr:from>
    <xdr:to>
      <xdr:col>102</xdr:col>
      <xdr:colOff>165100</xdr:colOff>
      <xdr:row>40</xdr:row>
      <xdr:rowOff>156681</xdr:rowOff>
    </xdr:to>
    <xdr:sp macro="" textlink="">
      <xdr:nvSpPr>
        <xdr:cNvPr id="551" name="楕円 550">
          <a:extLst>
            <a:ext uri="{FF2B5EF4-FFF2-40B4-BE49-F238E27FC236}">
              <a16:creationId xmlns:a16="http://schemas.microsoft.com/office/drawing/2014/main" id="{FE62F67D-8D30-4F7B-ADE5-8BE9CC7A9F0D}"/>
            </a:ext>
          </a:extLst>
        </xdr:cNvPr>
        <xdr:cNvSpPr/>
      </xdr:nvSpPr>
      <xdr:spPr>
        <a:xfrm>
          <a:off x="17162780" y="67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100116</xdr:rowOff>
    </xdr:from>
    <xdr:to>
      <xdr:col>107</xdr:col>
      <xdr:colOff>50800</xdr:colOff>
      <xdr:row>40</xdr:row>
      <xdr:rowOff>105881</xdr:rowOff>
    </xdr:to>
    <xdr:cxnSp macro="">
      <xdr:nvCxnSpPr>
        <xdr:cNvPr id="552" name="直線コネクタ 551">
          <a:extLst>
            <a:ext uri="{FF2B5EF4-FFF2-40B4-BE49-F238E27FC236}">
              <a16:creationId xmlns:a16="http://schemas.microsoft.com/office/drawing/2014/main" id="{6DA921E4-79D3-4A21-A96F-E99D91ECF505}"/>
            </a:ext>
          </a:extLst>
        </xdr:cNvPr>
        <xdr:cNvCxnSpPr/>
      </xdr:nvCxnSpPr>
      <xdr:spPr>
        <a:xfrm flipV="1">
          <a:off x="17213580" y="6470436"/>
          <a:ext cx="774700" cy="3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0D7B8F73-D3EC-4202-B827-BDFEAE363E30}"/>
            </a:ext>
          </a:extLst>
        </xdr:cNvPr>
        <xdr:cNvSpPr txBox="1"/>
      </xdr:nvSpPr>
      <xdr:spPr>
        <a:xfrm>
          <a:off x="18528811" y="66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160976</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B8B91D15-1DF7-4E59-BA36-CBFE68730CCE}"/>
            </a:ext>
          </a:extLst>
        </xdr:cNvPr>
        <xdr:cNvSpPr txBox="1"/>
      </xdr:nvSpPr>
      <xdr:spPr>
        <a:xfrm>
          <a:off x="17766811" y="66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300CAD09-7A8B-41E0-BE62-50C7C31D493A}"/>
            </a:ext>
          </a:extLst>
        </xdr:cNvPr>
        <xdr:cNvSpPr txBox="1"/>
      </xdr:nvSpPr>
      <xdr:spPr>
        <a:xfrm>
          <a:off x="1696925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165692</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id="{E086312A-FD7A-4650-86F1-32C0F9C83FEE}"/>
            </a:ext>
          </a:extLst>
        </xdr:cNvPr>
        <xdr:cNvSpPr txBox="1"/>
      </xdr:nvSpPr>
      <xdr:spPr>
        <a:xfrm>
          <a:off x="18496495" y="620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167443</xdr:rowOff>
    </xdr:from>
    <xdr:ext cx="599010" cy="259045"/>
    <xdr:sp macro="" textlink="">
      <xdr:nvSpPr>
        <xdr:cNvPr id="557" name="n_2mainValue【一般廃棄物処理施設】&#10;一人当たり有形固定資産（償却資産）額">
          <a:extLst>
            <a:ext uri="{FF2B5EF4-FFF2-40B4-BE49-F238E27FC236}">
              <a16:creationId xmlns:a16="http://schemas.microsoft.com/office/drawing/2014/main" id="{43B53889-38F9-4118-86A5-B9D68D270A61}"/>
            </a:ext>
          </a:extLst>
        </xdr:cNvPr>
        <xdr:cNvSpPr txBox="1"/>
      </xdr:nvSpPr>
      <xdr:spPr>
        <a:xfrm>
          <a:off x="17734495" y="620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147808</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022EC148-9739-4339-8A5F-85309E37FB5F}"/>
            </a:ext>
          </a:extLst>
        </xdr:cNvPr>
        <xdr:cNvSpPr txBox="1"/>
      </xdr:nvSpPr>
      <xdr:spPr>
        <a:xfrm>
          <a:off x="16969251" y="6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95F4B0C1-1DE2-451B-BE4D-4C38CF453FE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14BD58BB-9D5E-4B2E-83F3-9E737763E66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589211CC-6499-4D3C-8E4D-9AB615572D3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3B820730-9299-4052-8755-76299CC9EF7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B983D856-96F8-4807-A0AD-1F3CFE00490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77316B54-CA41-4BA5-8395-7DE13B02D33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23B8DC2E-27AF-4F65-B455-7CCFA911A3D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A0EFDA6C-E85A-4325-BF6E-D9820559AF1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FDBCAD08-E16C-48C2-AEF4-C2E5B2CB222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83537D1D-1EFA-4311-9BDA-034F635DCDA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a:extLst>
            <a:ext uri="{FF2B5EF4-FFF2-40B4-BE49-F238E27FC236}">
              <a16:creationId xmlns:a16="http://schemas.microsoft.com/office/drawing/2014/main" id="{4FEC4F0D-724A-4E4F-8C71-F48ED2A02CD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a:extLst>
            <a:ext uri="{FF2B5EF4-FFF2-40B4-BE49-F238E27FC236}">
              <a16:creationId xmlns:a16="http://schemas.microsoft.com/office/drawing/2014/main" id="{77B47D22-441C-4B27-A20D-9927B4D51E60}"/>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a:extLst>
            <a:ext uri="{FF2B5EF4-FFF2-40B4-BE49-F238E27FC236}">
              <a16:creationId xmlns:a16="http://schemas.microsoft.com/office/drawing/2014/main" id="{EC80A67A-4974-480C-BFA4-71845E9435A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a:extLst>
            <a:ext uri="{FF2B5EF4-FFF2-40B4-BE49-F238E27FC236}">
              <a16:creationId xmlns:a16="http://schemas.microsoft.com/office/drawing/2014/main" id="{EAC6545C-CAD1-45FF-B721-85CCFA38A01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a:extLst>
            <a:ext uri="{FF2B5EF4-FFF2-40B4-BE49-F238E27FC236}">
              <a16:creationId xmlns:a16="http://schemas.microsoft.com/office/drawing/2014/main" id="{491F7066-0345-4294-8050-F27970A1B0A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a:extLst>
            <a:ext uri="{FF2B5EF4-FFF2-40B4-BE49-F238E27FC236}">
              <a16:creationId xmlns:a16="http://schemas.microsoft.com/office/drawing/2014/main" id="{F99B89FE-2162-4A6D-9EC2-805EE438288D}"/>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a:extLst>
            <a:ext uri="{FF2B5EF4-FFF2-40B4-BE49-F238E27FC236}">
              <a16:creationId xmlns:a16="http://schemas.microsoft.com/office/drawing/2014/main" id="{3E2F8FC7-05CC-4585-8E93-FF75E73963B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a:extLst>
            <a:ext uri="{FF2B5EF4-FFF2-40B4-BE49-F238E27FC236}">
              <a16:creationId xmlns:a16="http://schemas.microsoft.com/office/drawing/2014/main" id="{7A8D35D3-9E6B-4D44-B512-81CDF51F9C6B}"/>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a:extLst>
            <a:ext uri="{FF2B5EF4-FFF2-40B4-BE49-F238E27FC236}">
              <a16:creationId xmlns:a16="http://schemas.microsoft.com/office/drawing/2014/main" id="{982C7B54-176C-4DDD-8067-31E60EFCCEA4}"/>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a:extLst>
            <a:ext uri="{FF2B5EF4-FFF2-40B4-BE49-F238E27FC236}">
              <a16:creationId xmlns:a16="http://schemas.microsoft.com/office/drawing/2014/main" id="{9F2D9896-C862-454A-82A4-00458F36AB2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a:extLst>
            <a:ext uri="{FF2B5EF4-FFF2-40B4-BE49-F238E27FC236}">
              <a16:creationId xmlns:a16="http://schemas.microsoft.com/office/drawing/2014/main" id="{186E018F-8D5A-4264-A9CF-C811583C3604}"/>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a:extLst>
            <a:ext uri="{FF2B5EF4-FFF2-40B4-BE49-F238E27FC236}">
              <a16:creationId xmlns:a16="http://schemas.microsoft.com/office/drawing/2014/main" id="{F72500AF-867D-4EE9-A060-2F5124EF941B}"/>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id="{642F7EFB-EE04-42E2-9076-0B68781CAEC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904BA702-9BA7-4B04-B3EB-9E2AF9759AC2}"/>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a:extLst>
            <a:ext uri="{FF2B5EF4-FFF2-40B4-BE49-F238E27FC236}">
              <a16:creationId xmlns:a16="http://schemas.microsoft.com/office/drawing/2014/main" id="{1700FD36-75DD-42D7-815F-C6B20083516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84" name="直線コネクタ 583">
          <a:extLst>
            <a:ext uri="{FF2B5EF4-FFF2-40B4-BE49-F238E27FC236}">
              <a16:creationId xmlns:a16="http://schemas.microsoft.com/office/drawing/2014/main" id="{37C7BA89-7184-420B-9ADA-00B75705BB44}"/>
            </a:ext>
          </a:extLst>
        </xdr:cNvPr>
        <xdr:cNvCxnSpPr/>
      </xdr:nvCxnSpPr>
      <xdr:spPr>
        <a:xfrm flipV="1">
          <a:off x="14375764" y="937858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5" name="【保健センター・保健所】&#10;有形固定資産減価償却率最小値テキスト">
          <a:extLst>
            <a:ext uri="{FF2B5EF4-FFF2-40B4-BE49-F238E27FC236}">
              <a16:creationId xmlns:a16="http://schemas.microsoft.com/office/drawing/2014/main" id="{8D7DA23F-8250-4C56-A70C-2D5B6252D2C2}"/>
            </a:ext>
          </a:extLst>
        </xdr:cNvPr>
        <xdr:cNvSpPr txBox="1"/>
      </xdr:nvSpPr>
      <xdr:spPr>
        <a:xfrm>
          <a:off x="1441450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6" name="直線コネクタ 585">
          <a:extLst>
            <a:ext uri="{FF2B5EF4-FFF2-40B4-BE49-F238E27FC236}">
              <a16:creationId xmlns:a16="http://schemas.microsoft.com/office/drawing/2014/main" id="{EB97DF56-9218-438F-93AC-B99E5D4733C7}"/>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87" name="【保健センター・保健所】&#10;有形固定資産減価償却率最大値テキスト">
          <a:extLst>
            <a:ext uri="{FF2B5EF4-FFF2-40B4-BE49-F238E27FC236}">
              <a16:creationId xmlns:a16="http://schemas.microsoft.com/office/drawing/2014/main" id="{08D94447-AF61-4506-B596-58E3AF39A5ED}"/>
            </a:ext>
          </a:extLst>
        </xdr:cNvPr>
        <xdr:cNvSpPr txBox="1"/>
      </xdr:nvSpPr>
      <xdr:spPr>
        <a:xfrm>
          <a:off x="14414500" y="915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88" name="直線コネクタ 587">
          <a:extLst>
            <a:ext uri="{FF2B5EF4-FFF2-40B4-BE49-F238E27FC236}">
              <a16:creationId xmlns:a16="http://schemas.microsoft.com/office/drawing/2014/main" id="{DEC7799B-8BA5-4ADB-9C93-36FEAD251EAC}"/>
            </a:ext>
          </a:extLst>
        </xdr:cNvPr>
        <xdr:cNvCxnSpPr/>
      </xdr:nvCxnSpPr>
      <xdr:spPr>
        <a:xfrm>
          <a:off x="142875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89" name="【保健センター・保健所】&#10;有形固定資産減価償却率平均値テキスト">
          <a:extLst>
            <a:ext uri="{FF2B5EF4-FFF2-40B4-BE49-F238E27FC236}">
              <a16:creationId xmlns:a16="http://schemas.microsoft.com/office/drawing/2014/main" id="{1CD0F040-343D-44AA-A01E-593400581A64}"/>
            </a:ext>
          </a:extLst>
        </xdr:cNvPr>
        <xdr:cNvSpPr txBox="1"/>
      </xdr:nvSpPr>
      <xdr:spPr>
        <a:xfrm>
          <a:off x="14414500" y="10015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90" name="フローチャート: 判断 589">
          <a:extLst>
            <a:ext uri="{FF2B5EF4-FFF2-40B4-BE49-F238E27FC236}">
              <a16:creationId xmlns:a16="http://schemas.microsoft.com/office/drawing/2014/main" id="{CB63C39D-9350-4B48-8DCA-A9156D92202D}"/>
            </a:ext>
          </a:extLst>
        </xdr:cNvPr>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91" name="フローチャート: 判断 590">
          <a:extLst>
            <a:ext uri="{FF2B5EF4-FFF2-40B4-BE49-F238E27FC236}">
              <a16:creationId xmlns:a16="http://schemas.microsoft.com/office/drawing/2014/main" id="{6957E83B-B343-4683-ACF0-BEF00BF99191}"/>
            </a:ext>
          </a:extLst>
        </xdr:cNvPr>
        <xdr:cNvSpPr/>
      </xdr:nvSpPr>
      <xdr:spPr>
        <a:xfrm>
          <a:off x="13578840" y="100554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92" name="フローチャート: 判断 591">
          <a:extLst>
            <a:ext uri="{FF2B5EF4-FFF2-40B4-BE49-F238E27FC236}">
              <a16:creationId xmlns:a16="http://schemas.microsoft.com/office/drawing/2014/main" id="{6C0771A0-56D7-4AC3-869E-8F961CBA2B02}"/>
            </a:ext>
          </a:extLst>
        </xdr:cNvPr>
        <xdr:cNvSpPr/>
      </xdr:nvSpPr>
      <xdr:spPr>
        <a:xfrm>
          <a:off x="1280414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93" name="フローチャート: 判断 592">
          <a:extLst>
            <a:ext uri="{FF2B5EF4-FFF2-40B4-BE49-F238E27FC236}">
              <a16:creationId xmlns:a16="http://schemas.microsoft.com/office/drawing/2014/main" id="{827D399E-BB7B-4833-83FF-E5DC0624B589}"/>
            </a:ext>
          </a:extLst>
        </xdr:cNvPr>
        <xdr:cNvSpPr/>
      </xdr:nvSpPr>
      <xdr:spPr>
        <a:xfrm>
          <a:off x="1202944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68503A2D-2B42-4F88-9E40-F472004B984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3B19678-7A24-4ED2-BB44-E4649912367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E007340-FA87-4660-8F6B-BFFC37F147E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64E5CA0-B5A6-48AB-8E74-95CC1B90567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876A22F-CC9E-4C7B-B3E5-1DC368E16D9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161472</xdr:rowOff>
    </xdr:from>
    <xdr:to>
      <xdr:col>85</xdr:col>
      <xdr:colOff>177800</xdr:colOff>
      <xdr:row>57</xdr:row>
      <xdr:rowOff>91622</xdr:rowOff>
    </xdr:to>
    <xdr:sp macro="" textlink="">
      <xdr:nvSpPr>
        <xdr:cNvPr id="599" name="楕円 598">
          <a:extLst>
            <a:ext uri="{FF2B5EF4-FFF2-40B4-BE49-F238E27FC236}">
              <a16:creationId xmlns:a16="http://schemas.microsoft.com/office/drawing/2014/main" id="{1D64C913-9217-43CC-99C7-E5D80CF2A57C}"/>
            </a:ext>
          </a:extLst>
        </xdr:cNvPr>
        <xdr:cNvSpPr/>
      </xdr:nvSpPr>
      <xdr:spPr>
        <a:xfrm>
          <a:off x="14325600" y="95493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12899</xdr:rowOff>
    </xdr:from>
    <xdr:ext cx="405111" cy="259045"/>
    <xdr:sp macro="" textlink="">
      <xdr:nvSpPr>
        <xdr:cNvPr id="600" name="【保健センター・保健所】&#10;有形固定資産減価償却率該当値テキスト">
          <a:extLst>
            <a:ext uri="{FF2B5EF4-FFF2-40B4-BE49-F238E27FC236}">
              <a16:creationId xmlns:a16="http://schemas.microsoft.com/office/drawing/2014/main" id="{3DEA4C0E-EC42-48E8-B886-638550244A9E}"/>
            </a:ext>
          </a:extLst>
        </xdr:cNvPr>
        <xdr:cNvSpPr txBox="1"/>
      </xdr:nvSpPr>
      <xdr:spPr>
        <a:xfrm>
          <a:off x="14414500"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4717</xdr:rowOff>
    </xdr:from>
    <xdr:to>
      <xdr:col>81</xdr:col>
      <xdr:colOff>101600</xdr:colOff>
      <xdr:row>57</xdr:row>
      <xdr:rowOff>106317</xdr:rowOff>
    </xdr:to>
    <xdr:sp macro="" textlink="">
      <xdr:nvSpPr>
        <xdr:cNvPr id="601" name="楕円 600">
          <a:extLst>
            <a:ext uri="{FF2B5EF4-FFF2-40B4-BE49-F238E27FC236}">
              <a16:creationId xmlns:a16="http://schemas.microsoft.com/office/drawing/2014/main" id="{F561304D-362E-4130-99CA-1672E21D9BB6}"/>
            </a:ext>
          </a:extLst>
        </xdr:cNvPr>
        <xdr:cNvSpPr/>
      </xdr:nvSpPr>
      <xdr:spPr>
        <a:xfrm>
          <a:off x="1357884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40822</xdr:rowOff>
    </xdr:from>
    <xdr:to>
      <xdr:col>85</xdr:col>
      <xdr:colOff>127000</xdr:colOff>
      <xdr:row>57</xdr:row>
      <xdr:rowOff>55517</xdr:rowOff>
    </xdr:to>
    <xdr:cxnSp macro="">
      <xdr:nvCxnSpPr>
        <xdr:cNvPr id="602" name="直線コネクタ 601">
          <a:extLst>
            <a:ext uri="{FF2B5EF4-FFF2-40B4-BE49-F238E27FC236}">
              <a16:creationId xmlns:a16="http://schemas.microsoft.com/office/drawing/2014/main" id="{730A85BE-0AD4-4A56-AC1A-1C62396EA5BD}"/>
            </a:ext>
          </a:extLst>
        </xdr:cNvPr>
        <xdr:cNvCxnSpPr/>
      </xdr:nvCxnSpPr>
      <xdr:spPr>
        <a:xfrm flipV="1">
          <a:off x="13629640" y="9596302"/>
          <a:ext cx="74676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37374</xdr:rowOff>
    </xdr:from>
    <xdr:to>
      <xdr:col>76</xdr:col>
      <xdr:colOff>165100</xdr:colOff>
      <xdr:row>57</xdr:row>
      <xdr:rowOff>138974</xdr:rowOff>
    </xdr:to>
    <xdr:sp macro="" textlink="">
      <xdr:nvSpPr>
        <xdr:cNvPr id="603" name="楕円 602">
          <a:extLst>
            <a:ext uri="{FF2B5EF4-FFF2-40B4-BE49-F238E27FC236}">
              <a16:creationId xmlns:a16="http://schemas.microsoft.com/office/drawing/2014/main" id="{B8BD94E0-EF57-4DF3-AE00-84B471BFD180}"/>
            </a:ext>
          </a:extLst>
        </xdr:cNvPr>
        <xdr:cNvSpPr/>
      </xdr:nvSpPr>
      <xdr:spPr>
        <a:xfrm>
          <a:off x="1280414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55517</xdr:rowOff>
    </xdr:from>
    <xdr:to>
      <xdr:col>81</xdr:col>
      <xdr:colOff>50800</xdr:colOff>
      <xdr:row>57</xdr:row>
      <xdr:rowOff>88174</xdr:rowOff>
    </xdr:to>
    <xdr:cxnSp macro="">
      <xdr:nvCxnSpPr>
        <xdr:cNvPr id="604" name="直線コネクタ 603">
          <a:extLst>
            <a:ext uri="{FF2B5EF4-FFF2-40B4-BE49-F238E27FC236}">
              <a16:creationId xmlns:a16="http://schemas.microsoft.com/office/drawing/2014/main" id="{05E6CBE6-7507-42D9-A615-85ED003E6407}"/>
            </a:ext>
          </a:extLst>
        </xdr:cNvPr>
        <xdr:cNvCxnSpPr/>
      </xdr:nvCxnSpPr>
      <xdr:spPr>
        <a:xfrm flipV="1">
          <a:off x="12854940" y="961099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70031</xdr:rowOff>
    </xdr:from>
    <xdr:to>
      <xdr:col>72</xdr:col>
      <xdr:colOff>38100</xdr:colOff>
      <xdr:row>58</xdr:row>
      <xdr:rowOff>181</xdr:rowOff>
    </xdr:to>
    <xdr:sp macro="" textlink="">
      <xdr:nvSpPr>
        <xdr:cNvPr id="605" name="楕円 604">
          <a:extLst>
            <a:ext uri="{FF2B5EF4-FFF2-40B4-BE49-F238E27FC236}">
              <a16:creationId xmlns:a16="http://schemas.microsoft.com/office/drawing/2014/main" id="{F2F4873F-7F32-4AD1-89E9-2CA4E9D0F9D2}"/>
            </a:ext>
          </a:extLst>
        </xdr:cNvPr>
        <xdr:cNvSpPr/>
      </xdr:nvSpPr>
      <xdr:spPr>
        <a:xfrm>
          <a:off x="12029440" y="9625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88174</xdr:rowOff>
    </xdr:from>
    <xdr:to>
      <xdr:col>76</xdr:col>
      <xdr:colOff>114300</xdr:colOff>
      <xdr:row>57</xdr:row>
      <xdr:rowOff>120831</xdr:rowOff>
    </xdr:to>
    <xdr:cxnSp macro="">
      <xdr:nvCxnSpPr>
        <xdr:cNvPr id="606" name="直線コネクタ 605">
          <a:extLst>
            <a:ext uri="{FF2B5EF4-FFF2-40B4-BE49-F238E27FC236}">
              <a16:creationId xmlns:a16="http://schemas.microsoft.com/office/drawing/2014/main" id="{B7B2D9A8-68B3-4C97-BF4C-FCA95EEA81E6}"/>
            </a:ext>
          </a:extLst>
        </xdr:cNvPr>
        <xdr:cNvCxnSpPr/>
      </xdr:nvCxnSpPr>
      <xdr:spPr>
        <a:xfrm flipV="1">
          <a:off x="12072620" y="964365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07" name="n_1aveValue【保健センター・保健所】&#10;有形固定資産減価償却率">
          <a:extLst>
            <a:ext uri="{FF2B5EF4-FFF2-40B4-BE49-F238E27FC236}">
              <a16:creationId xmlns:a16="http://schemas.microsoft.com/office/drawing/2014/main" id="{493EE09C-586E-4C67-931F-84D202558092}"/>
            </a:ext>
          </a:extLst>
        </xdr:cNvPr>
        <xdr:cNvSpPr txBox="1"/>
      </xdr:nvSpPr>
      <xdr:spPr>
        <a:xfrm>
          <a:off x="13437244"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608" name="n_2aveValue【保健センター・保健所】&#10;有形固定資産減価償却率">
          <a:extLst>
            <a:ext uri="{FF2B5EF4-FFF2-40B4-BE49-F238E27FC236}">
              <a16:creationId xmlns:a16="http://schemas.microsoft.com/office/drawing/2014/main" id="{C244EDFB-92D8-400D-B48F-EEA12B70F1B8}"/>
            </a:ext>
          </a:extLst>
        </xdr:cNvPr>
        <xdr:cNvSpPr txBox="1"/>
      </xdr:nvSpPr>
      <xdr:spPr>
        <a:xfrm>
          <a:off x="126752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09" name="n_3aveValue【保健センター・保健所】&#10;有形固定資産減価償却率">
          <a:extLst>
            <a:ext uri="{FF2B5EF4-FFF2-40B4-BE49-F238E27FC236}">
              <a16:creationId xmlns:a16="http://schemas.microsoft.com/office/drawing/2014/main" id="{ED3908DC-F74B-44AD-BCAE-DAF072A9BE9F}"/>
            </a:ext>
          </a:extLst>
        </xdr:cNvPr>
        <xdr:cNvSpPr txBox="1"/>
      </xdr:nvSpPr>
      <xdr:spPr>
        <a:xfrm>
          <a:off x="1190054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122844</xdr:rowOff>
    </xdr:from>
    <xdr:ext cx="405111" cy="259045"/>
    <xdr:sp macro="" textlink="">
      <xdr:nvSpPr>
        <xdr:cNvPr id="610" name="n_1mainValue【保健センター・保健所】&#10;有形固定資産減価償却率">
          <a:extLst>
            <a:ext uri="{FF2B5EF4-FFF2-40B4-BE49-F238E27FC236}">
              <a16:creationId xmlns:a16="http://schemas.microsoft.com/office/drawing/2014/main" id="{E1E11C8C-A686-44CB-BA3A-0C2E01F60742}"/>
            </a:ext>
          </a:extLst>
        </xdr:cNvPr>
        <xdr:cNvSpPr txBox="1"/>
      </xdr:nvSpPr>
      <xdr:spPr>
        <a:xfrm>
          <a:off x="13437244" y="934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155501</xdr:rowOff>
    </xdr:from>
    <xdr:ext cx="405111" cy="259045"/>
    <xdr:sp macro="" textlink="">
      <xdr:nvSpPr>
        <xdr:cNvPr id="611" name="n_2mainValue【保健センター・保健所】&#10;有形固定資産減価償却率">
          <a:extLst>
            <a:ext uri="{FF2B5EF4-FFF2-40B4-BE49-F238E27FC236}">
              <a16:creationId xmlns:a16="http://schemas.microsoft.com/office/drawing/2014/main" id="{7BA0E9D7-1E32-433C-B684-3034AAD0E653}"/>
            </a:ext>
          </a:extLst>
        </xdr:cNvPr>
        <xdr:cNvSpPr txBox="1"/>
      </xdr:nvSpPr>
      <xdr:spPr>
        <a:xfrm>
          <a:off x="12675244" y="937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16708</xdr:rowOff>
    </xdr:from>
    <xdr:ext cx="405111" cy="259045"/>
    <xdr:sp macro="" textlink="">
      <xdr:nvSpPr>
        <xdr:cNvPr id="612" name="n_3mainValue【保健センター・保健所】&#10;有形固定資産減価償却率">
          <a:extLst>
            <a:ext uri="{FF2B5EF4-FFF2-40B4-BE49-F238E27FC236}">
              <a16:creationId xmlns:a16="http://schemas.microsoft.com/office/drawing/2014/main" id="{A71653AE-C83C-4EED-8680-B413EE7019A6}"/>
            </a:ext>
          </a:extLst>
        </xdr:cNvPr>
        <xdr:cNvSpPr txBox="1"/>
      </xdr:nvSpPr>
      <xdr:spPr>
        <a:xfrm>
          <a:off x="11900544" y="940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1FFF6B2D-4850-433F-9A17-AB9425AD141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8F49BAB4-471F-4BAE-A52B-567720C4433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D33DFD6A-7F7E-44A1-BF6B-8B7D32BEB47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D35E3602-8B10-42CA-ABFB-AF0BA593B68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4AE0DDD1-499D-49A4-935F-D5E19488038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3BC9AB37-744E-4E3B-8235-0BC1EDFFC9E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A84822AC-EFAC-4432-BE19-F989576C3B3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069C8083-10E3-46FA-BD1F-D8E8E48DA3F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id="{4DCC0A54-9818-4105-9121-AB9B09FBC16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id="{F0919CA5-E0AE-402C-8876-E4AAEAB42D4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a:extLst>
            <a:ext uri="{FF2B5EF4-FFF2-40B4-BE49-F238E27FC236}">
              <a16:creationId xmlns:a16="http://schemas.microsoft.com/office/drawing/2014/main" id="{4C719A87-79A5-45DD-8606-6E14B02BA4A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7DAA2706-3695-4F35-B405-F8301C66C6A8}"/>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a:extLst>
            <a:ext uri="{FF2B5EF4-FFF2-40B4-BE49-F238E27FC236}">
              <a16:creationId xmlns:a16="http://schemas.microsoft.com/office/drawing/2014/main" id="{15DC611D-A046-4165-8D66-B0096F13A057}"/>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a:extLst>
            <a:ext uri="{FF2B5EF4-FFF2-40B4-BE49-F238E27FC236}">
              <a16:creationId xmlns:a16="http://schemas.microsoft.com/office/drawing/2014/main" id="{1EB6E8F0-322D-48FD-811C-7B4947DE868D}"/>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a:extLst>
            <a:ext uri="{FF2B5EF4-FFF2-40B4-BE49-F238E27FC236}">
              <a16:creationId xmlns:a16="http://schemas.microsoft.com/office/drawing/2014/main" id="{FFEC63C3-9507-4240-BD3B-5E248977D77B}"/>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a:extLst>
            <a:ext uri="{FF2B5EF4-FFF2-40B4-BE49-F238E27FC236}">
              <a16:creationId xmlns:a16="http://schemas.microsoft.com/office/drawing/2014/main" id="{55EA91F9-6C48-489E-BD83-0CE20CA16D3D}"/>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a:extLst>
            <a:ext uri="{FF2B5EF4-FFF2-40B4-BE49-F238E27FC236}">
              <a16:creationId xmlns:a16="http://schemas.microsoft.com/office/drawing/2014/main" id="{92C0324C-C88A-4751-B43E-EFFA1D03DFFD}"/>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a:extLst>
            <a:ext uri="{FF2B5EF4-FFF2-40B4-BE49-F238E27FC236}">
              <a16:creationId xmlns:a16="http://schemas.microsoft.com/office/drawing/2014/main" id="{FE30772F-1882-43D4-8483-A57E443BD0B7}"/>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a:extLst>
            <a:ext uri="{FF2B5EF4-FFF2-40B4-BE49-F238E27FC236}">
              <a16:creationId xmlns:a16="http://schemas.microsoft.com/office/drawing/2014/main" id="{EFECDDB5-8A9C-4FE8-B6C4-2643E0A5CD5E}"/>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a:extLst>
            <a:ext uri="{FF2B5EF4-FFF2-40B4-BE49-F238E27FC236}">
              <a16:creationId xmlns:a16="http://schemas.microsoft.com/office/drawing/2014/main" id="{87523E66-2DDB-4A6C-A712-B0CFE2104C0B}"/>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a:extLst>
            <a:ext uri="{FF2B5EF4-FFF2-40B4-BE49-F238E27FC236}">
              <a16:creationId xmlns:a16="http://schemas.microsoft.com/office/drawing/2014/main" id="{21246CE2-170C-4EFE-A78B-37EE41475D56}"/>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a:extLst>
            <a:ext uri="{FF2B5EF4-FFF2-40B4-BE49-F238E27FC236}">
              <a16:creationId xmlns:a16="http://schemas.microsoft.com/office/drawing/2014/main" id="{9779B98D-4649-44FB-AFDA-CD32E5007E8A}"/>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a:extLst>
            <a:ext uri="{FF2B5EF4-FFF2-40B4-BE49-F238E27FC236}">
              <a16:creationId xmlns:a16="http://schemas.microsoft.com/office/drawing/2014/main" id="{C2BB2E0B-83C4-4D48-8EC1-1574D18F964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a:extLst>
            <a:ext uri="{FF2B5EF4-FFF2-40B4-BE49-F238E27FC236}">
              <a16:creationId xmlns:a16="http://schemas.microsoft.com/office/drawing/2014/main" id="{0F4B3AE2-3F58-4A95-B95A-C46AD4EE98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a:extLst>
            <a:ext uri="{FF2B5EF4-FFF2-40B4-BE49-F238E27FC236}">
              <a16:creationId xmlns:a16="http://schemas.microsoft.com/office/drawing/2014/main" id="{60AD6D97-45A4-4D1D-9200-B70205EB8BE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38" name="直線コネクタ 637">
          <a:extLst>
            <a:ext uri="{FF2B5EF4-FFF2-40B4-BE49-F238E27FC236}">
              <a16:creationId xmlns:a16="http://schemas.microsoft.com/office/drawing/2014/main" id="{3EDA2A81-730B-452F-806B-7BA83069B389}"/>
            </a:ext>
          </a:extLst>
        </xdr:cNvPr>
        <xdr:cNvCxnSpPr/>
      </xdr:nvCxnSpPr>
      <xdr:spPr>
        <a:xfrm flipV="1">
          <a:off x="19509104" y="94466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39" name="【保健センター・保健所】&#10;一人当たり面積最小値テキスト">
          <a:extLst>
            <a:ext uri="{FF2B5EF4-FFF2-40B4-BE49-F238E27FC236}">
              <a16:creationId xmlns:a16="http://schemas.microsoft.com/office/drawing/2014/main" id="{844EBE8D-749C-4D91-8B8A-63EC24AC53E2}"/>
            </a:ext>
          </a:extLst>
        </xdr:cNvPr>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40" name="直線コネクタ 639">
          <a:extLst>
            <a:ext uri="{FF2B5EF4-FFF2-40B4-BE49-F238E27FC236}">
              <a16:creationId xmlns:a16="http://schemas.microsoft.com/office/drawing/2014/main" id="{5128731E-22A8-4A22-B2AC-2AE2B32306B3}"/>
            </a:ext>
          </a:extLst>
        </xdr:cNvPr>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41" name="【保健センター・保健所】&#10;一人当たり面積最大値テキスト">
          <a:extLst>
            <a:ext uri="{FF2B5EF4-FFF2-40B4-BE49-F238E27FC236}">
              <a16:creationId xmlns:a16="http://schemas.microsoft.com/office/drawing/2014/main" id="{949CEDE5-E18D-4A17-82B0-33AB8AF7FC95}"/>
            </a:ext>
          </a:extLst>
        </xdr:cNvPr>
        <xdr:cNvSpPr txBox="1"/>
      </xdr:nvSpPr>
      <xdr:spPr>
        <a:xfrm>
          <a:off x="19547840" y="922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42" name="直線コネクタ 641">
          <a:extLst>
            <a:ext uri="{FF2B5EF4-FFF2-40B4-BE49-F238E27FC236}">
              <a16:creationId xmlns:a16="http://schemas.microsoft.com/office/drawing/2014/main" id="{F17BBEA4-7486-49CB-B238-0C458AD75899}"/>
            </a:ext>
          </a:extLst>
        </xdr:cNvPr>
        <xdr:cNvCxnSpPr/>
      </xdr:nvCxnSpPr>
      <xdr:spPr>
        <a:xfrm>
          <a:off x="194437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643" name="【保健センター・保健所】&#10;一人当たり面積平均値テキスト">
          <a:extLst>
            <a:ext uri="{FF2B5EF4-FFF2-40B4-BE49-F238E27FC236}">
              <a16:creationId xmlns:a16="http://schemas.microsoft.com/office/drawing/2014/main" id="{1A639449-0957-46CC-86E0-8983473954FC}"/>
            </a:ext>
          </a:extLst>
        </xdr:cNvPr>
        <xdr:cNvSpPr txBox="1"/>
      </xdr:nvSpPr>
      <xdr:spPr>
        <a:xfrm>
          <a:off x="19547840" y="10439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44" name="フローチャート: 判断 643">
          <a:extLst>
            <a:ext uri="{FF2B5EF4-FFF2-40B4-BE49-F238E27FC236}">
              <a16:creationId xmlns:a16="http://schemas.microsoft.com/office/drawing/2014/main" id="{1329736A-8B22-4991-A052-8D0D3963445C}"/>
            </a:ext>
          </a:extLst>
        </xdr:cNvPr>
        <xdr:cNvSpPr/>
      </xdr:nvSpPr>
      <xdr:spPr>
        <a:xfrm>
          <a:off x="19458940" y="105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45" name="フローチャート: 判断 644">
          <a:extLst>
            <a:ext uri="{FF2B5EF4-FFF2-40B4-BE49-F238E27FC236}">
              <a16:creationId xmlns:a16="http://schemas.microsoft.com/office/drawing/2014/main" id="{9F9C0DFD-4822-460D-9331-3792D9AFF136}"/>
            </a:ext>
          </a:extLst>
        </xdr:cNvPr>
        <xdr:cNvSpPr/>
      </xdr:nvSpPr>
      <xdr:spPr>
        <a:xfrm>
          <a:off x="18735040" y="105807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46" name="フローチャート: 判断 645">
          <a:extLst>
            <a:ext uri="{FF2B5EF4-FFF2-40B4-BE49-F238E27FC236}">
              <a16:creationId xmlns:a16="http://schemas.microsoft.com/office/drawing/2014/main" id="{4B1066DD-83BE-4FAB-987E-0B3BFA23BF87}"/>
            </a:ext>
          </a:extLst>
        </xdr:cNvPr>
        <xdr:cNvSpPr/>
      </xdr:nvSpPr>
      <xdr:spPr>
        <a:xfrm>
          <a:off x="179374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47" name="フローチャート: 判断 646">
          <a:extLst>
            <a:ext uri="{FF2B5EF4-FFF2-40B4-BE49-F238E27FC236}">
              <a16:creationId xmlns:a16="http://schemas.microsoft.com/office/drawing/2014/main" id="{FABDA9EA-DAD2-4E7D-BBCD-F4D8CEB62767}"/>
            </a:ext>
          </a:extLst>
        </xdr:cNvPr>
        <xdr:cNvSpPr/>
      </xdr:nvSpPr>
      <xdr:spPr>
        <a:xfrm>
          <a:off x="171627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0B7FA6C-9E11-40D3-A762-869198BD593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78266D9-293C-4D31-ADE6-76D4B96C50C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00C3A3C-900F-4755-AC36-CBDE33500F7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CBF9009-5633-43A1-BB73-26F9E031C46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E3B233B4-3D67-4396-8DA5-20560E0C00D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653" name="楕円 652">
          <a:extLst>
            <a:ext uri="{FF2B5EF4-FFF2-40B4-BE49-F238E27FC236}">
              <a16:creationId xmlns:a16="http://schemas.microsoft.com/office/drawing/2014/main" id="{77FBB50E-D839-47CE-BBC3-BB34EAB832DB}"/>
            </a:ext>
          </a:extLst>
        </xdr:cNvPr>
        <xdr:cNvSpPr/>
      </xdr:nvSpPr>
      <xdr:spPr>
        <a:xfrm>
          <a:off x="19458940" y="107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654" name="【保健センター・保健所】&#10;一人当たり面積該当値テキスト">
          <a:extLst>
            <a:ext uri="{FF2B5EF4-FFF2-40B4-BE49-F238E27FC236}">
              <a16:creationId xmlns:a16="http://schemas.microsoft.com/office/drawing/2014/main" id="{5C30397A-C35D-429D-8FF9-8074045EA89C}"/>
            </a:ext>
          </a:extLst>
        </xdr:cNvPr>
        <xdr:cNvSpPr txBox="1"/>
      </xdr:nvSpPr>
      <xdr:spPr>
        <a:xfrm>
          <a:off x="19547840" y="1066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655" name="楕円 654">
          <a:extLst>
            <a:ext uri="{FF2B5EF4-FFF2-40B4-BE49-F238E27FC236}">
              <a16:creationId xmlns:a16="http://schemas.microsoft.com/office/drawing/2014/main" id="{AFADC046-4D54-4763-93F7-0A938E9D8F4F}"/>
            </a:ext>
          </a:extLst>
        </xdr:cNvPr>
        <xdr:cNvSpPr/>
      </xdr:nvSpPr>
      <xdr:spPr>
        <a:xfrm>
          <a:off x="18735040" y="10743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656" name="直線コネクタ 655">
          <a:extLst>
            <a:ext uri="{FF2B5EF4-FFF2-40B4-BE49-F238E27FC236}">
              <a16:creationId xmlns:a16="http://schemas.microsoft.com/office/drawing/2014/main" id="{5E1D19CB-15F0-45AA-987F-A7F95FB470A7}"/>
            </a:ext>
          </a:extLst>
        </xdr:cNvPr>
        <xdr:cNvCxnSpPr/>
      </xdr:nvCxnSpPr>
      <xdr:spPr>
        <a:xfrm>
          <a:off x="18778220" y="1079427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57" name="楕円 656">
          <a:extLst>
            <a:ext uri="{FF2B5EF4-FFF2-40B4-BE49-F238E27FC236}">
              <a16:creationId xmlns:a16="http://schemas.microsoft.com/office/drawing/2014/main" id="{1C592082-93F1-4414-ADE7-7529CF168321}"/>
            </a:ext>
          </a:extLst>
        </xdr:cNvPr>
        <xdr:cNvSpPr/>
      </xdr:nvSpPr>
      <xdr:spPr>
        <a:xfrm>
          <a:off x="17937480" y="107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58" name="直線コネクタ 657">
          <a:extLst>
            <a:ext uri="{FF2B5EF4-FFF2-40B4-BE49-F238E27FC236}">
              <a16:creationId xmlns:a16="http://schemas.microsoft.com/office/drawing/2014/main" id="{FBCB84C5-6DAA-49C4-A25E-9D0FEE7E67EE}"/>
            </a:ext>
          </a:extLst>
        </xdr:cNvPr>
        <xdr:cNvCxnSpPr/>
      </xdr:nvCxnSpPr>
      <xdr:spPr>
        <a:xfrm>
          <a:off x="17988280" y="107942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659" name="楕円 658">
          <a:extLst>
            <a:ext uri="{FF2B5EF4-FFF2-40B4-BE49-F238E27FC236}">
              <a16:creationId xmlns:a16="http://schemas.microsoft.com/office/drawing/2014/main" id="{358CF036-5259-4814-A0E6-68F41ADD925B}"/>
            </a:ext>
          </a:extLst>
        </xdr:cNvPr>
        <xdr:cNvSpPr/>
      </xdr:nvSpPr>
      <xdr:spPr>
        <a:xfrm>
          <a:off x="1716278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68580</xdr:rowOff>
    </xdr:to>
    <xdr:cxnSp macro="">
      <xdr:nvCxnSpPr>
        <xdr:cNvPr id="660" name="直線コネクタ 659">
          <a:extLst>
            <a:ext uri="{FF2B5EF4-FFF2-40B4-BE49-F238E27FC236}">
              <a16:creationId xmlns:a16="http://schemas.microsoft.com/office/drawing/2014/main" id="{09DFC87E-3892-4DAB-80BB-2E7A25344B26}"/>
            </a:ext>
          </a:extLst>
        </xdr:cNvPr>
        <xdr:cNvCxnSpPr/>
      </xdr:nvCxnSpPr>
      <xdr:spPr>
        <a:xfrm flipV="1">
          <a:off x="17213580" y="10794275"/>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661" name="n_1aveValue【保健センター・保健所】&#10;一人当たり面積">
          <a:extLst>
            <a:ext uri="{FF2B5EF4-FFF2-40B4-BE49-F238E27FC236}">
              <a16:creationId xmlns:a16="http://schemas.microsoft.com/office/drawing/2014/main" id="{202403FB-34F7-41AE-9B26-ED7818818D3B}"/>
            </a:ext>
          </a:extLst>
        </xdr:cNvPr>
        <xdr:cNvSpPr txBox="1"/>
      </xdr:nvSpPr>
      <xdr:spPr>
        <a:xfrm>
          <a:off x="18561127"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62" name="n_2aveValue【保健センター・保健所】&#10;一人当たり面積">
          <a:extLst>
            <a:ext uri="{FF2B5EF4-FFF2-40B4-BE49-F238E27FC236}">
              <a16:creationId xmlns:a16="http://schemas.microsoft.com/office/drawing/2014/main" id="{2FE3B169-485A-4451-9621-08C98DBAEB3C}"/>
            </a:ext>
          </a:extLst>
        </xdr:cNvPr>
        <xdr:cNvSpPr txBox="1"/>
      </xdr:nvSpPr>
      <xdr:spPr>
        <a:xfrm>
          <a:off x="177762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63" name="n_3aveValue【保健センター・保健所】&#10;一人当たり面積">
          <a:extLst>
            <a:ext uri="{FF2B5EF4-FFF2-40B4-BE49-F238E27FC236}">
              <a16:creationId xmlns:a16="http://schemas.microsoft.com/office/drawing/2014/main" id="{F468860A-2A08-456B-B62C-7A0BF71CC4DD}"/>
            </a:ext>
          </a:extLst>
        </xdr:cNvPr>
        <xdr:cNvSpPr txBox="1"/>
      </xdr:nvSpPr>
      <xdr:spPr>
        <a:xfrm>
          <a:off x="170015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64" name="n_1mainValue【保健センター・保健所】&#10;一人当たり面積">
          <a:extLst>
            <a:ext uri="{FF2B5EF4-FFF2-40B4-BE49-F238E27FC236}">
              <a16:creationId xmlns:a16="http://schemas.microsoft.com/office/drawing/2014/main" id="{7690A83A-7A36-41E9-8808-9B78669EEA12}"/>
            </a:ext>
          </a:extLst>
        </xdr:cNvPr>
        <xdr:cNvSpPr txBox="1"/>
      </xdr:nvSpPr>
      <xdr:spPr>
        <a:xfrm>
          <a:off x="18561127" y="108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65" name="n_2mainValue【保健センター・保健所】&#10;一人当たり面積">
          <a:extLst>
            <a:ext uri="{FF2B5EF4-FFF2-40B4-BE49-F238E27FC236}">
              <a16:creationId xmlns:a16="http://schemas.microsoft.com/office/drawing/2014/main" id="{E5C61322-5060-4AFC-936B-7C068B6DF58A}"/>
            </a:ext>
          </a:extLst>
        </xdr:cNvPr>
        <xdr:cNvSpPr txBox="1"/>
      </xdr:nvSpPr>
      <xdr:spPr>
        <a:xfrm>
          <a:off x="17776267" y="108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666" name="n_3mainValue【保健センター・保健所】&#10;一人当たり面積">
          <a:extLst>
            <a:ext uri="{FF2B5EF4-FFF2-40B4-BE49-F238E27FC236}">
              <a16:creationId xmlns:a16="http://schemas.microsoft.com/office/drawing/2014/main" id="{EF7C5595-47B8-4541-9799-7209E1C999D3}"/>
            </a:ext>
          </a:extLst>
        </xdr:cNvPr>
        <xdr:cNvSpPr txBox="1"/>
      </xdr:nvSpPr>
      <xdr:spPr>
        <a:xfrm>
          <a:off x="1700156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a:extLst>
            <a:ext uri="{FF2B5EF4-FFF2-40B4-BE49-F238E27FC236}">
              <a16:creationId xmlns:a16="http://schemas.microsoft.com/office/drawing/2014/main" id="{573529EA-77CC-46F8-912D-42A9037D3DE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a:extLst>
            <a:ext uri="{FF2B5EF4-FFF2-40B4-BE49-F238E27FC236}">
              <a16:creationId xmlns:a16="http://schemas.microsoft.com/office/drawing/2014/main" id="{691FD423-47BC-4B1B-918E-0E229385820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a:extLst>
            <a:ext uri="{FF2B5EF4-FFF2-40B4-BE49-F238E27FC236}">
              <a16:creationId xmlns:a16="http://schemas.microsoft.com/office/drawing/2014/main" id="{B05271F6-0EB9-4C02-9141-15951E65422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a:extLst>
            <a:ext uri="{FF2B5EF4-FFF2-40B4-BE49-F238E27FC236}">
              <a16:creationId xmlns:a16="http://schemas.microsoft.com/office/drawing/2014/main" id="{2FDF560C-2988-4674-BD02-AE4D7EA224E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a:extLst>
            <a:ext uri="{FF2B5EF4-FFF2-40B4-BE49-F238E27FC236}">
              <a16:creationId xmlns:a16="http://schemas.microsoft.com/office/drawing/2014/main" id="{B923D8B5-F24C-4D82-A16E-3E1C9EEF966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a:extLst>
            <a:ext uri="{FF2B5EF4-FFF2-40B4-BE49-F238E27FC236}">
              <a16:creationId xmlns:a16="http://schemas.microsoft.com/office/drawing/2014/main" id="{0590865B-36F2-4D54-8772-78231C154AF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a:extLst>
            <a:ext uri="{FF2B5EF4-FFF2-40B4-BE49-F238E27FC236}">
              <a16:creationId xmlns:a16="http://schemas.microsoft.com/office/drawing/2014/main" id="{97EB23E3-8B70-42AF-A7BF-3836CB42996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a:extLst>
            <a:ext uri="{FF2B5EF4-FFF2-40B4-BE49-F238E27FC236}">
              <a16:creationId xmlns:a16="http://schemas.microsoft.com/office/drawing/2014/main" id="{B4F6708D-CB7A-4A00-B100-AC330FB111B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a:extLst>
            <a:ext uri="{FF2B5EF4-FFF2-40B4-BE49-F238E27FC236}">
              <a16:creationId xmlns:a16="http://schemas.microsoft.com/office/drawing/2014/main" id="{34544210-21B9-4703-B217-A40CE0C0B8F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a:extLst>
            <a:ext uri="{FF2B5EF4-FFF2-40B4-BE49-F238E27FC236}">
              <a16:creationId xmlns:a16="http://schemas.microsoft.com/office/drawing/2014/main" id="{177B8F2E-52A7-4BB0-8075-61B93C2D8A5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a:extLst>
            <a:ext uri="{FF2B5EF4-FFF2-40B4-BE49-F238E27FC236}">
              <a16:creationId xmlns:a16="http://schemas.microsoft.com/office/drawing/2014/main" id="{C6A4C390-30C8-462F-80E7-A85328F4C587}"/>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a:extLst>
            <a:ext uri="{FF2B5EF4-FFF2-40B4-BE49-F238E27FC236}">
              <a16:creationId xmlns:a16="http://schemas.microsoft.com/office/drawing/2014/main" id="{32B97F6A-BA99-4A82-B0FC-BFEC83B5B3E9}"/>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a:extLst>
            <a:ext uri="{FF2B5EF4-FFF2-40B4-BE49-F238E27FC236}">
              <a16:creationId xmlns:a16="http://schemas.microsoft.com/office/drawing/2014/main" id="{A6C9EE4D-4AB7-429E-837A-F3329F56D7B2}"/>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a:extLst>
            <a:ext uri="{FF2B5EF4-FFF2-40B4-BE49-F238E27FC236}">
              <a16:creationId xmlns:a16="http://schemas.microsoft.com/office/drawing/2014/main" id="{4CBF57DA-9372-4ABA-8CB1-130F36C83D15}"/>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a:extLst>
            <a:ext uri="{FF2B5EF4-FFF2-40B4-BE49-F238E27FC236}">
              <a16:creationId xmlns:a16="http://schemas.microsoft.com/office/drawing/2014/main" id="{80373F51-D90F-4AEE-865C-963604D86A1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a:extLst>
            <a:ext uri="{FF2B5EF4-FFF2-40B4-BE49-F238E27FC236}">
              <a16:creationId xmlns:a16="http://schemas.microsoft.com/office/drawing/2014/main" id="{E2537014-63B3-4F1A-99A8-28BE0BAC447A}"/>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a:extLst>
            <a:ext uri="{FF2B5EF4-FFF2-40B4-BE49-F238E27FC236}">
              <a16:creationId xmlns:a16="http://schemas.microsoft.com/office/drawing/2014/main" id="{5E994672-7802-4BA2-A006-97D89D1BA526}"/>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a:extLst>
            <a:ext uri="{FF2B5EF4-FFF2-40B4-BE49-F238E27FC236}">
              <a16:creationId xmlns:a16="http://schemas.microsoft.com/office/drawing/2014/main" id="{52FD26DC-17EC-4427-8097-5AA6CAC16481}"/>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a:extLst>
            <a:ext uri="{FF2B5EF4-FFF2-40B4-BE49-F238E27FC236}">
              <a16:creationId xmlns:a16="http://schemas.microsoft.com/office/drawing/2014/main" id="{5B91473D-EC49-4B9B-B37B-47E780419B68}"/>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a:extLst>
            <a:ext uri="{FF2B5EF4-FFF2-40B4-BE49-F238E27FC236}">
              <a16:creationId xmlns:a16="http://schemas.microsoft.com/office/drawing/2014/main" id="{B275057E-ACE3-437C-8261-7A9938044C61}"/>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a:extLst>
            <a:ext uri="{FF2B5EF4-FFF2-40B4-BE49-F238E27FC236}">
              <a16:creationId xmlns:a16="http://schemas.microsoft.com/office/drawing/2014/main" id="{066FAEEA-612F-4967-B15B-DC775EBE9807}"/>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a:extLst>
            <a:ext uri="{FF2B5EF4-FFF2-40B4-BE49-F238E27FC236}">
              <a16:creationId xmlns:a16="http://schemas.microsoft.com/office/drawing/2014/main" id="{3976C59D-FC26-42E9-832D-DF2596097EA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9AACEC74-6D51-4CF7-9C40-3A6A527B7356}"/>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a:extLst>
            <a:ext uri="{FF2B5EF4-FFF2-40B4-BE49-F238E27FC236}">
              <a16:creationId xmlns:a16="http://schemas.microsoft.com/office/drawing/2014/main" id="{BF234672-57D6-4330-940A-FCAD08C470B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91" name="直線コネクタ 690">
          <a:extLst>
            <a:ext uri="{FF2B5EF4-FFF2-40B4-BE49-F238E27FC236}">
              <a16:creationId xmlns:a16="http://schemas.microsoft.com/office/drawing/2014/main" id="{5BBDB9FE-AD5A-4A3C-AE51-63DA84FCF054}"/>
            </a:ext>
          </a:extLst>
        </xdr:cNvPr>
        <xdr:cNvCxnSpPr/>
      </xdr:nvCxnSpPr>
      <xdr:spPr>
        <a:xfrm flipV="1">
          <a:off x="14375764" y="13260705"/>
          <a:ext cx="0" cy="1283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92" name="【消防施設】&#10;有形固定資産減価償却率最小値テキスト">
          <a:extLst>
            <a:ext uri="{FF2B5EF4-FFF2-40B4-BE49-F238E27FC236}">
              <a16:creationId xmlns:a16="http://schemas.microsoft.com/office/drawing/2014/main" id="{D94635C7-A673-41DF-8ABE-2A3AF57CE079}"/>
            </a:ext>
          </a:extLst>
        </xdr:cNvPr>
        <xdr:cNvSpPr txBox="1"/>
      </xdr:nvSpPr>
      <xdr:spPr>
        <a:xfrm>
          <a:off x="14414500"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93" name="直線コネクタ 692">
          <a:extLst>
            <a:ext uri="{FF2B5EF4-FFF2-40B4-BE49-F238E27FC236}">
              <a16:creationId xmlns:a16="http://schemas.microsoft.com/office/drawing/2014/main" id="{D08E7D08-D4F8-4EA8-87B6-422352A0CFDA}"/>
            </a:ext>
          </a:extLst>
        </xdr:cNvPr>
        <xdr:cNvCxnSpPr/>
      </xdr:nvCxnSpPr>
      <xdr:spPr>
        <a:xfrm>
          <a:off x="14287500" y="14544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94" name="【消防施設】&#10;有形固定資産減価償却率最大値テキスト">
          <a:extLst>
            <a:ext uri="{FF2B5EF4-FFF2-40B4-BE49-F238E27FC236}">
              <a16:creationId xmlns:a16="http://schemas.microsoft.com/office/drawing/2014/main" id="{7DB45CEF-6FD1-4CB8-A652-4426ED7D549D}"/>
            </a:ext>
          </a:extLst>
        </xdr:cNvPr>
        <xdr:cNvSpPr txBox="1"/>
      </xdr:nvSpPr>
      <xdr:spPr>
        <a:xfrm>
          <a:off x="144145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95" name="直線コネクタ 694">
          <a:extLst>
            <a:ext uri="{FF2B5EF4-FFF2-40B4-BE49-F238E27FC236}">
              <a16:creationId xmlns:a16="http://schemas.microsoft.com/office/drawing/2014/main" id="{AFBEB68D-1203-45CB-9231-CAEB57122B2F}"/>
            </a:ext>
          </a:extLst>
        </xdr:cNvPr>
        <xdr:cNvCxnSpPr/>
      </xdr:nvCxnSpPr>
      <xdr:spPr>
        <a:xfrm>
          <a:off x="14287500" y="1326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96" name="【消防施設】&#10;有形固定資産減価償却率平均値テキスト">
          <a:extLst>
            <a:ext uri="{FF2B5EF4-FFF2-40B4-BE49-F238E27FC236}">
              <a16:creationId xmlns:a16="http://schemas.microsoft.com/office/drawing/2014/main" id="{984EBDCC-2C3B-4331-B0A4-ACB442EC74C9}"/>
            </a:ext>
          </a:extLst>
        </xdr:cNvPr>
        <xdr:cNvSpPr txBox="1"/>
      </xdr:nvSpPr>
      <xdr:spPr>
        <a:xfrm>
          <a:off x="14414500" y="1374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97" name="フローチャート: 判断 696">
          <a:extLst>
            <a:ext uri="{FF2B5EF4-FFF2-40B4-BE49-F238E27FC236}">
              <a16:creationId xmlns:a16="http://schemas.microsoft.com/office/drawing/2014/main" id="{95F2E6C2-9DA3-459A-9268-A100F00FEAF1}"/>
            </a:ext>
          </a:extLst>
        </xdr:cNvPr>
        <xdr:cNvSpPr/>
      </xdr:nvSpPr>
      <xdr:spPr>
        <a:xfrm>
          <a:off x="14325600" y="137699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98" name="フローチャート: 判断 697">
          <a:extLst>
            <a:ext uri="{FF2B5EF4-FFF2-40B4-BE49-F238E27FC236}">
              <a16:creationId xmlns:a16="http://schemas.microsoft.com/office/drawing/2014/main" id="{A438749B-B021-4DA9-B959-E28A938AD678}"/>
            </a:ext>
          </a:extLst>
        </xdr:cNvPr>
        <xdr:cNvSpPr/>
      </xdr:nvSpPr>
      <xdr:spPr>
        <a:xfrm>
          <a:off x="135788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99" name="フローチャート: 判断 698">
          <a:extLst>
            <a:ext uri="{FF2B5EF4-FFF2-40B4-BE49-F238E27FC236}">
              <a16:creationId xmlns:a16="http://schemas.microsoft.com/office/drawing/2014/main" id="{B34DE155-F937-404A-8427-42C3A8550C62}"/>
            </a:ext>
          </a:extLst>
        </xdr:cNvPr>
        <xdr:cNvSpPr/>
      </xdr:nvSpPr>
      <xdr:spPr>
        <a:xfrm>
          <a:off x="1280414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700" name="フローチャート: 判断 699">
          <a:extLst>
            <a:ext uri="{FF2B5EF4-FFF2-40B4-BE49-F238E27FC236}">
              <a16:creationId xmlns:a16="http://schemas.microsoft.com/office/drawing/2014/main" id="{C1FBB53B-825F-4F70-9642-4BE62C2641A6}"/>
            </a:ext>
          </a:extLst>
        </xdr:cNvPr>
        <xdr:cNvSpPr/>
      </xdr:nvSpPr>
      <xdr:spPr>
        <a:xfrm>
          <a:off x="12029440" y="13872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15553569-96CB-43D5-AD84-26B871E1BA7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EDD36603-B40E-41B9-9F75-A406B0EFE94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48EB3C70-ABD6-44D3-A203-8BF5DF3382D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981D769A-6CD0-4BD1-BEE3-4F8EF6954A9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9AA0E7E8-F4C1-4685-AED4-0389A1BDC47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137795</xdr:rowOff>
    </xdr:from>
    <xdr:to>
      <xdr:col>85</xdr:col>
      <xdr:colOff>177800</xdr:colOff>
      <xdr:row>79</xdr:row>
      <xdr:rowOff>67945</xdr:rowOff>
    </xdr:to>
    <xdr:sp macro="" textlink="">
      <xdr:nvSpPr>
        <xdr:cNvPr id="706" name="楕円 705">
          <a:extLst>
            <a:ext uri="{FF2B5EF4-FFF2-40B4-BE49-F238E27FC236}">
              <a16:creationId xmlns:a16="http://schemas.microsoft.com/office/drawing/2014/main" id="{DEA2915D-DC8B-4953-AE67-8D7DF00C4713}"/>
            </a:ext>
          </a:extLst>
        </xdr:cNvPr>
        <xdr:cNvSpPr/>
      </xdr:nvSpPr>
      <xdr:spPr>
        <a:xfrm>
          <a:off x="14325600" y="132137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90822</xdr:rowOff>
    </xdr:from>
    <xdr:ext cx="405111" cy="259045"/>
    <xdr:sp macro="" textlink="">
      <xdr:nvSpPr>
        <xdr:cNvPr id="707" name="【消防施設】&#10;有形固定資産減価償却率該当値テキスト">
          <a:extLst>
            <a:ext uri="{FF2B5EF4-FFF2-40B4-BE49-F238E27FC236}">
              <a16:creationId xmlns:a16="http://schemas.microsoft.com/office/drawing/2014/main" id="{BD32EFF2-9568-4941-86A6-281C001EE76A}"/>
            </a:ext>
          </a:extLst>
        </xdr:cNvPr>
        <xdr:cNvSpPr txBox="1"/>
      </xdr:nvSpPr>
      <xdr:spPr>
        <a:xfrm>
          <a:off x="14414500" y="1316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133986</xdr:rowOff>
    </xdr:from>
    <xdr:to>
      <xdr:col>81</xdr:col>
      <xdr:colOff>101600</xdr:colOff>
      <xdr:row>79</xdr:row>
      <xdr:rowOff>64136</xdr:rowOff>
    </xdr:to>
    <xdr:sp macro="" textlink="">
      <xdr:nvSpPr>
        <xdr:cNvPr id="708" name="楕円 707">
          <a:extLst>
            <a:ext uri="{FF2B5EF4-FFF2-40B4-BE49-F238E27FC236}">
              <a16:creationId xmlns:a16="http://schemas.microsoft.com/office/drawing/2014/main" id="{CC51F34A-0E8A-4D6F-BCD9-8E5074885FE7}"/>
            </a:ext>
          </a:extLst>
        </xdr:cNvPr>
        <xdr:cNvSpPr/>
      </xdr:nvSpPr>
      <xdr:spPr>
        <a:xfrm>
          <a:off x="13578840" y="13209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13336</xdr:rowOff>
    </xdr:from>
    <xdr:to>
      <xdr:col>85</xdr:col>
      <xdr:colOff>127000</xdr:colOff>
      <xdr:row>79</xdr:row>
      <xdr:rowOff>17145</xdr:rowOff>
    </xdr:to>
    <xdr:cxnSp macro="">
      <xdr:nvCxnSpPr>
        <xdr:cNvPr id="709" name="直線コネクタ 708">
          <a:extLst>
            <a:ext uri="{FF2B5EF4-FFF2-40B4-BE49-F238E27FC236}">
              <a16:creationId xmlns:a16="http://schemas.microsoft.com/office/drawing/2014/main" id="{0C028286-3C38-48AA-9D99-EFBACD615381}"/>
            </a:ext>
          </a:extLst>
        </xdr:cNvPr>
        <xdr:cNvCxnSpPr/>
      </xdr:nvCxnSpPr>
      <xdr:spPr>
        <a:xfrm>
          <a:off x="13629640" y="13256896"/>
          <a:ext cx="7467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135889</xdr:rowOff>
    </xdr:from>
    <xdr:to>
      <xdr:col>76</xdr:col>
      <xdr:colOff>165100</xdr:colOff>
      <xdr:row>79</xdr:row>
      <xdr:rowOff>66039</xdr:rowOff>
    </xdr:to>
    <xdr:sp macro="" textlink="">
      <xdr:nvSpPr>
        <xdr:cNvPr id="710" name="楕円 709">
          <a:extLst>
            <a:ext uri="{FF2B5EF4-FFF2-40B4-BE49-F238E27FC236}">
              <a16:creationId xmlns:a16="http://schemas.microsoft.com/office/drawing/2014/main" id="{811EF034-2DC8-43CA-A007-9A3F7A2C0E4E}"/>
            </a:ext>
          </a:extLst>
        </xdr:cNvPr>
        <xdr:cNvSpPr/>
      </xdr:nvSpPr>
      <xdr:spPr>
        <a:xfrm>
          <a:off x="12804140" y="13211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13336</xdr:rowOff>
    </xdr:from>
    <xdr:to>
      <xdr:col>81</xdr:col>
      <xdr:colOff>50800</xdr:colOff>
      <xdr:row>79</xdr:row>
      <xdr:rowOff>15239</xdr:rowOff>
    </xdr:to>
    <xdr:cxnSp macro="">
      <xdr:nvCxnSpPr>
        <xdr:cNvPr id="711" name="直線コネクタ 710">
          <a:extLst>
            <a:ext uri="{FF2B5EF4-FFF2-40B4-BE49-F238E27FC236}">
              <a16:creationId xmlns:a16="http://schemas.microsoft.com/office/drawing/2014/main" id="{B89D3F2B-BBDF-48E9-989B-BB1D8E2B3362}"/>
            </a:ext>
          </a:extLst>
        </xdr:cNvPr>
        <xdr:cNvCxnSpPr/>
      </xdr:nvCxnSpPr>
      <xdr:spPr>
        <a:xfrm flipV="1">
          <a:off x="12854940" y="13256896"/>
          <a:ext cx="7747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82550</xdr:rowOff>
    </xdr:from>
    <xdr:to>
      <xdr:col>72</xdr:col>
      <xdr:colOff>38100</xdr:colOff>
      <xdr:row>79</xdr:row>
      <xdr:rowOff>12700</xdr:rowOff>
    </xdr:to>
    <xdr:sp macro="" textlink="">
      <xdr:nvSpPr>
        <xdr:cNvPr id="712" name="楕円 711">
          <a:extLst>
            <a:ext uri="{FF2B5EF4-FFF2-40B4-BE49-F238E27FC236}">
              <a16:creationId xmlns:a16="http://schemas.microsoft.com/office/drawing/2014/main" id="{FF192B58-8087-4FD9-B345-CC10011D9D97}"/>
            </a:ext>
          </a:extLst>
        </xdr:cNvPr>
        <xdr:cNvSpPr/>
      </xdr:nvSpPr>
      <xdr:spPr>
        <a:xfrm>
          <a:off x="12029440" y="13158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133350</xdr:rowOff>
    </xdr:from>
    <xdr:to>
      <xdr:col>76</xdr:col>
      <xdr:colOff>114300</xdr:colOff>
      <xdr:row>79</xdr:row>
      <xdr:rowOff>15239</xdr:rowOff>
    </xdr:to>
    <xdr:cxnSp macro="">
      <xdr:nvCxnSpPr>
        <xdr:cNvPr id="713" name="直線コネクタ 712">
          <a:extLst>
            <a:ext uri="{FF2B5EF4-FFF2-40B4-BE49-F238E27FC236}">
              <a16:creationId xmlns:a16="http://schemas.microsoft.com/office/drawing/2014/main" id="{B0511052-6386-4083-B136-645E2A916D66}"/>
            </a:ext>
          </a:extLst>
        </xdr:cNvPr>
        <xdr:cNvCxnSpPr/>
      </xdr:nvCxnSpPr>
      <xdr:spPr>
        <a:xfrm>
          <a:off x="12072620" y="13209270"/>
          <a:ext cx="78232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714" name="n_1aveValue【消防施設】&#10;有形固定資産減価償却率">
          <a:extLst>
            <a:ext uri="{FF2B5EF4-FFF2-40B4-BE49-F238E27FC236}">
              <a16:creationId xmlns:a16="http://schemas.microsoft.com/office/drawing/2014/main" id="{87ED6AF1-19F2-4D6E-BFEE-2A9B0E357D60}"/>
            </a:ext>
          </a:extLst>
        </xdr:cNvPr>
        <xdr:cNvSpPr txBox="1"/>
      </xdr:nvSpPr>
      <xdr:spPr>
        <a:xfrm>
          <a:off x="1343724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715" name="n_2aveValue【消防施設】&#10;有形固定資産減価償却率">
          <a:extLst>
            <a:ext uri="{FF2B5EF4-FFF2-40B4-BE49-F238E27FC236}">
              <a16:creationId xmlns:a16="http://schemas.microsoft.com/office/drawing/2014/main" id="{4B00E837-E7A3-4EB7-93E8-5D244DB09CA3}"/>
            </a:ext>
          </a:extLst>
        </xdr:cNvPr>
        <xdr:cNvSpPr txBox="1"/>
      </xdr:nvSpPr>
      <xdr:spPr>
        <a:xfrm>
          <a:off x="126752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716" name="n_3aveValue【消防施設】&#10;有形固定資産減価償却率">
          <a:extLst>
            <a:ext uri="{FF2B5EF4-FFF2-40B4-BE49-F238E27FC236}">
              <a16:creationId xmlns:a16="http://schemas.microsoft.com/office/drawing/2014/main" id="{69285339-7535-46E8-8CB2-4DE6369865DB}"/>
            </a:ext>
          </a:extLst>
        </xdr:cNvPr>
        <xdr:cNvSpPr txBox="1"/>
      </xdr:nvSpPr>
      <xdr:spPr>
        <a:xfrm>
          <a:off x="11900544" y="1396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80663</xdr:rowOff>
    </xdr:from>
    <xdr:ext cx="405111" cy="259045"/>
    <xdr:sp macro="" textlink="">
      <xdr:nvSpPr>
        <xdr:cNvPr id="717" name="n_1mainValue【消防施設】&#10;有形固定資産減価償却率">
          <a:extLst>
            <a:ext uri="{FF2B5EF4-FFF2-40B4-BE49-F238E27FC236}">
              <a16:creationId xmlns:a16="http://schemas.microsoft.com/office/drawing/2014/main" id="{F1BD878C-DE8A-4389-9022-C83551ADBF02}"/>
            </a:ext>
          </a:extLst>
        </xdr:cNvPr>
        <xdr:cNvSpPr txBox="1"/>
      </xdr:nvSpPr>
      <xdr:spPr>
        <a:xfrm>
          <a:off x="13437244" y="1298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82566</xdr:rowOff>
    </xdr:from>
    <xdr:ext cx="405111" cy="259045"/>
    <xdr:sp macro="" textlink="">
      <xdr:nvSpPr>
        <xdr:cNvPr id="718" name="n_2mainValue【消防施設】&#10;有形固定資産減価償却率">
          <a:extLst>
            <a:ext uri="{FF2B5EF4-FFF2-40B4-BE49-F238E27FC236}">
              <a16:creationId xmlns:a16="http://schemas.microsoft.com/office/drawing/2014/main" id="{5B6B4FB8-A715-4C56-886C-7BABC7240D22}"/>
            </a:ext>
          </a:extLst>
        </xdr:cNvPr>
        <xdr:cNvSpPr txBox="1"/>
      </xdr:nvSpPr>
      <xdr:spPr>
        <a:xfrm>
          <a:off x="12675244" y="1299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29227</xdr:rowOff>
    </xdr:from>
    <xdr:ext cx="405111" cy="259045"/>
    <xdr:sp macro="" textlink="">
      <xdr:nvSpPr>
        <xdr:cNvPr id="719" name="n_3mainValue【消防施設】&#10;有形固定資産減価償却率">
          <a:extLst>
            <a:ext uri="{FF2B5EF4-FFF2-40B4-BE49-F238E27FC236}">
              <a16:creationId xmlns:a16="http://schemas.microsoft.com/office/drawing/2014/main" id="{288B1D0B-450C-4A64-A2BA-D4066D8D477E}"/>
            </a:ext>
          </a:extLst>
        </xdr:cNvPr>
        <xdr:cNvSpPr txBox="1"/>
      </xdr:nvSpPr>
      <xdr:spPr>
        <a:xfrm>
          <a:off x="11900544" y="1293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4CC57B56-CCAA-4CD5-86AA-236846DA19C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9C1464DB-540F-463D-9294-69F78246003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ED69FAA2-1EFD-479F-AC75-0FBFA1926E3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C5FD5F08-9ADE-4181-A60F-7613753DEF2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B29271EC-2974-4545-B5DE-0627F87A2C0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029C426E-F7FB-4384-B987-88CB2770908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265D5422-B5B2-4089-829A-C10F5BC0F95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D1B38C3A-402E-43F7-8444-2D247F2369A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6E36D7B1-7C22-42B1-911F-72F325CF51D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56B26904-1336-4351-8360-F6B1B450019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a:extLst>
            <a:ext uri="{FF2B5EF4-FFF2-40B4-BE49-F238E27FC236}">
              <a16:creationId xmlns:a16="http://schemas.microsoft.com/office/drawing/2014/main" id="{F007AA3B-DADC-4BCE-9614-3843511824FD}"/>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a:extLst>
            <a:ext uri="{FF2B5EF4-FFF2-40B4-BE49-F238E27FC236}">
              <a16:creationId xmlns:a16="http://schemas.microsoft.com/office/drawing/2014/main" id="{D46CAF34-E10C-4A2C-813B-4F6FDF81269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a:extLst>
            <a:ext uri="{FF2B5EF4-FFF2-40B4-BE49-F238E27FC236}">
              <a16:creationId xmlns:a16="http://schemas.microsoft.com/office/drawing/2014/main" id="{ADEA2FC3-BF54-400C-B570-908F3FAE7EB2}"/>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a:extLst>
            <a:ext uri="{FF2B5EF4-FFF2-40B4-BE49-F238E27FC236}">
              <a16:creationId xmlns:a16="http://schemas.microsoft.com/office/drawing/2014/main" id="{427CAC85-2F7E-4B45-A25D-3336A6AD5A41}"/>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a:extLst>
            <a:ext uri="{FF2B5EF4-FFF2-40B4-BE49-F238E27FC236}">
              <a16:creationId xmlns:a16="http://schemas.microsoft.com/office/drawing/2014/main" id="{9EA62E75-B4D3-43F0-A636-C5BCC5794A0B}"/>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a:extLst>
            <a:ext uri="{FF2B5EF4-FFF2-40B4-BE49-F238E27FC236}">
              <a16:creationId xmlns:a16="http://schemas.microsoft.com/office/drawing/2014/main" id="{A3B1C666-7256-42B5-AEAF-AD8B56A4EF05}"/>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a:extLst>
            <a:ext uri="{FF2B5EF4-FFF2-40B4-BE49-F238E27FC236}">
              <a16:creationId xmlns:a16="http://schemas.microsoft.com/office/drawing/2014/main" id="{9AA85758-8D6B-473A-97DA-A9AABBCC2FC6}"/>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a:extLst>
            <a:ext uri="{FF2B5EF4-FFF2-40B4-BE49-F238E27FC236}">
              <a16:creationId xmlns:a16="http://schemas.microsoft.com/office/drawing/2014/main" id="{743ACD96-C8E0-4269-8464-966C18EDA83C}"/>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a:extLst>
            <a:ext uri="{FF2B5EF4-FFF2-40B4-BE49-F238E27FC236}">
              <a16:creationId xmlns:a16="http://schemas.microsoft.com/office/drawing/2014/main" id="{17222BBC-F0BB-4A82-B461-5FF351C73AD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a:extLst>
            <a:ext uri="{FF2B5EF4-FFF2-40B4-BE49-F238E27FC236}">
              <a16:creationId xmlns:a16="http://schemas.microsoft.com/office/drawing/2014/main" id="{0A61A639-5D06-46CF-948F-087051A65C5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a:extLst>
            <a:ext uri="{FF2B5EF4-FFF2-40B4-BE49-F238E27FC236}">
              <a16:creationId xmlns:a16="http://schemas.microsoft.com/office/drawing/2014/main" id="{1E668822-4CD1-4612-B77A-7A5607D1AEA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41" name="直線コネクタ 740">
          <a:extLst>
            <a:ext uri="{FF2B5EF4-FFF2-40B4-BE49-F238E27FC236}">
              <a16:creationId xmlns:a16="http://schemas.microsoft.com/office/drawing/2014/main" id="{DCC02350-3D43-4A67-8C27-C81F2DADC99E}"/>
            </a:ext>
          </a:extLst>
        </xdr:cNvPr>
        <xdr:cNvCxnSpPr/>
      </xdr:nvCxnSpPr>
      <xdr:spPr>
        <a:xfrm flipV="1">
          <a:off x="19509104" y="12980669"/>
          <a:ext cx="0" cy="139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42" name="【消防施設】&#10;一人当たり面積最小値テキスト">
          <a:extLst>
            <a:ext uri="{FF2B5EF4-FFF2-40B4-BE49-F238E27FC236}">
              <a16:creationId xmlns:a16="http://schemas.microsoft.com/office/drawing/2014/main" id="{627536C8-5D89-4994-87B0-90F3A0A18FCE}"/>
            </a:ext>
          </a:extLst>
        </xdr:cNvPr>
        <xdr:cNvSpPr txBox="1"/>
      </xdr:nvSpPr>
      <xdr:spPr>
        <a:xfrm>
          <a:off x="19547840" y="143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43" name="直線コネクタ 742">
          <a:extLst>
            <a:ext uri="{FF2B5EF4-FFF2-40B4-BE49-F238E27FC236}">
              <a16:creationId xmlns:a16="http://schemas.microsoft.com/office/drawing/2014/main" id="{75687210-03DD-42F8-BA17-927CAFC11A2E}"/>
            </a:ext>
          </a:extLst>
        </xdr:cNvPr>
        <xdr:cNvCxnSpPr/>
      </xdr:nvCxnSpPr>
      <xdr:spPr>
        <a:xfrm>
          <a:off x="19443700" y="14372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44" name="【消防施設】&#10;一人当たり面積最大値テキスト">
          <a:extLst>
            <a:ext uri="{FF2B5EF4-FFF2-40B4-BE49-F238E27FC236}">
              <a16:creationId xmlns:a16="http://schemas.microsoft.com/office/drawing/2014/main" id="{118FAD3C-FA4B-47AF-A622-AA4FA2D8EEAE}"/>
            </a:ext>
          </a:extLst>
        </xdr:cNvPr>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45" name="直線コネクタ 744">
          <a:extLst>
            <a:ext uri="{FF2B5EF4-FFF2-40B4-BE49-F238E27FC236}">
              <a16:creationId xmlns:a16="http://schemas.microsoft.com/office/drawing/2014/main" id="{11F78AFA-9256-4CA1-81EB-9402338DC78C}"/>
            </a:ext>
          </a:extLst>
        </xdr:cNvPr>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46" name="【消防施設】&#10;一人当たり面積平均値テキスト">
          <a:extLst>
            <a:ext uri="{FF2B5EF4-FFF2-40B4-BE49-F238E27FC236}">
              <a16:creationId xmlns:a16="http://schemas.microsoft.com/office/drawing/2014/main" id="{A5898E71-B9E0-48C6-9F09-1CF77F5ECBAF}"/>
            </a:ext>
          </a:extLst>
        </xdr:cNvPr>
        <xdr:cNvSpPr txBox="1"/>
      </xdr:nvSpPr>
      <xdr:spPr>
        <a:xfrm>
          <a:off x="19547840" y="13909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47" name="フローチャート: 判断 746">
          <a:extLst>
            <a:ext uri="{FF2B5EF4-FFF2-40B4-BE49-F238E27FC236}">
              <a16:creationId xmlns:a16="http://schemas.microsoft.com/office/drawing/2014/main" id="{4DA8FBD5-803A-4CB0-A53B-7555FD45328A}"/>
            </a:ext>
          </a:extLst>
        </xdr:cNvPr>
        <xdr:cNvSpPr/>
      </xdr:nvSpPr>
      <xdr:spPr>
        <a:xfrm>
          <a:off x="1945894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48" name="フローチャート: 判断 747">
          <a:extLst>
            <a:ext uri="{FF2B5EF4-FFF2-40B4-BE49-F238E27FC236}">
              <a16:creationId xmlns:a16="http://schemas.microsoft.com/office/drawing/2014/main" id="{5401A3D0-800D-4EA5-96CC-B4DDE688D73D}"/>
            </a:ext>
          </a:extLst>
        </xdr:cNvPr>
        <xdr:cNvSpPr/>
      </xdr:nvSpPr>
      <xdr:spPr>
        <a:xfrm>
          <a:off x="18735040" y="14056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49" name="フローチャート: 判断 748">
          <a:extLst>
            <a:ext uri="{FF2B5EF4-FFF2-40B4-BE49-F238E27FC236}">
              <a16:creationId xmlns:a16="http://schemas.microsoft.com/office/drawing/2014/main" id="{06152DA4-34D5-4B0E-8FC9-A957098AC1F5}"/>
            </a:ext>
          </a:extLst>
        </xdr:cNvPr>
        <xdr:cNvSpPr/>
      </xdr:nvSpPr>
      <xdr:spPr>
        <a:xfrm>
          <a:off x="17937480" y="1410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50" name="フローチャート: 判断 749">
          <a:extLst>
            <a:ext uri="{FF2B5EF4-FFF2-40B4-BE49-F238E27FC236}">
              <a16:creationId xmlns:a16="http://schemas.microsoft.com/office/drawing/2014/main" id="{D4FEFD34-497A-485A-B65B-3409B3A9EEF5}"/>
            </a:ext>
          </a:extLst>
        </xdr:cNvPr>
        <xdr:cNvSpPr/>
      </xdr:nvSpPr>
      <xdr:spPr>
        <a:xfrm>
          <a:off x="17162780" y="1408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ACD03AA9-B387-42FE-9374-1DC8D9D29C4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5AF6FE2D-EDCE-4492-8B40-FB16DA3C1E7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471F0AD-07EC-445A-8940-36E2504713A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61CB34F-4585-4EB2-9474-9AC37E78EDC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BBD36F6-CA80-43A1-897D-3797B025FA8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756" name="楕円 755">
          <a:extLst>
            <a:ext uri="{FF2B5EF4-FFF2-40B4-BE49-F238E27FC236}">
              <a16:creationId xmlns:a16="http://schemas.microsoft.com/office/drawing/2014/main" id="{662F34EA-F1FC-41DC-9FCA-A5F77CB05ED4}"/>
            </a:ext>
          </a:extLst>
        </xdr:cNvPr>
        <xdr:cNvSpPr/>
      </xdr:nvSpPr>
      <xdr:spPr>
        <a:xfrm>
          <a:off x="19458940" y="14082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146321</xdr:rowOff>
    </xdr:from>
    <xdr:ext cx="469744" cy="259045"/>
    <xdr:sp macro="" textlink="">
      <xdr:nvSpPr>
        <xdr:cNvPr id="757" name="【消防施設】&#10;一人当たり面積該当値テキスト">
          <a:extLst>
            <a:ext uri="{FF2B5EF4-FFF2-40B4-BE49-F238E27FC236}">
              <a16:creationId xmlns:a16="http://schemas.microsoft.com/office/drawing/2014/main" id="{73485ED3-0BD1-45CA-BED6-AB8D1F94B6C9}"/>
            </a:ext>
          </a:extLst>
        </xdr:cNvPr>
        <xdr:cNvSpPr txBox="1"/>
      </xdr:nvSpPr>
      <xdr:spPr>
        <a:xfrm>
          <a:off x="19547840" y="1406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58" name="楕円 757">
          <a:extLst>
            <a:ext uri="{FF2B5EF4-FFF2-40B4-BE49-F238E27FC236}">
              <a16:creationId xmlns:a16="http://schemas.microsoft.com/office/drawing/2014/main" id="{C40B48CA-5926-4171-AE24-AA2A34360570}"/>
            </a:ext>
          </a:extLst>
        </xdr:cNvPr>
        <xdr:cNvSpPr/>
      </xdr:nvSpPr>
      <xdr:spPr>
        <a:xfrm>
          <a:off x="18735040" y="1408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51815</xdr:rowOff>
    </xdr:to>
    <xdr:cxnSp macro="">
      <xdr:nvCxnSpPr>
        <xdr:cNvPr id="759" name="直線コネクタ 758">
          <a:extLst>
            <a:ext uri="{FF2B5EF4-FFF2-40B4-BE49-F238E27FC236}">
              <a16:creationId xmlns:a16="http://schemas.microsoft.com/office/drawing/2014/main" id="{682BB632-60F8-4B33-AD87-AC1EADF56156}"/>
            </a:ext>
          </a:extLst>
        </xdr:cNvPr>
        <xdr:cNvCxnSpPr/>
      </xdr:nvCxnSpPr>
      <xdr:spPr>
        <a:xfrm flipV="1">
          <a:off x="18778220" y="14129004"/>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xdr:rowOff>
    </xdr:from>
    <xdr:to>
      <xdr:col>107</xdr:col>
      <xdr:colOff>101600</xdr:colOff>
      <xdr:row>84</xdr:row>
      <xdr:rowOff>104902</xdr:rowOff>
    </xdr:to>
    <xdr:sp macro="" textlink="">
      <xdr:nvSpPr>
        <xdr:cNvPr id="760" name="楕円 759">
          <a:extLst>
            <a:ext uri="{FF2B5EF4-FFF2-40B4-BE49-F238E27FC236}">
              <a16:creationId xmlns:a16="http://schemas.microsoft.com/office/drawing/2014/main" id="{EABD9FA4-9D0C-418B-9E54-CD8BE3854325}"/>
            </a:ext>
          </a:extLst>
        </xdr:cNvPr>
        <xdr:cNvSpPr/>
      </xdr:nvSpPr>
      <xdr:spPr>
        <a:xfrm>
          <a:off x="17937480" y="1408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54102</xdr:rowOff>
    </xdr:to>
    <xdr:cxnSp macro="">
      <xdr:nvCxnSpPr>
        <xdr:cNvPr id="761" name="直線コネクタ 760">
          <a:extLst>
            <a:ext uri="{FF2B5EF4-FFF2-40B4-BE49-F238E27FC236}">
              <a16:creationId xmlns:a16="http://schemas.microsoft.com/office/drawing/2014/main" id="{C0F5178A-1944-488C-A65C-ECE2FA1CCB1F}"/>
            </a:ext>
          </a:extLst>
        </xdr:cNvPr>
        <xdr:cNvCxnSpPr/>
      </xdr:nvCxnSpPr>
      <xdr:spPr>
        <a:xfrm flipV="1">
          <a:off x="17988280" y="14133575"/>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7874</xdr:rowOff>
    </xdr:from>
    <xdr:to>
      <xdr:col>102</xdr:col>
      <xdr:colOff>165100</xdr:colOff>
      <xdr:row>84</xdr:row>
      <xdr:rowOff>109474</xdr:rowOff>
    </xdr:to>
    <xdr:sp macro="" textlink="">
      <xdr:nvSpPr>
        <xdr:cNvPr id="762" name="楕円 761">
          <a:extLst>
            <a:ext uri="{FF2B5EF4-FFF2-40B4-BE49-F238E27FC236}">
              <a16:creationId xmlns:a16="http://schemas.microsoft.com/office/drawing/2014/main" id="{0D66E2BC-1EDE-48DB-9F42-A8265DB45A15}"/>
            </a:ext>
          </a:extLst>
        </xdr:cNvPr>
        <xdr:cNvSpPr/>
      </xdr:nvSpPr>
      <xdr:spPr>
        <a:xfrm>
          <a:off x="17162780" y="140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54102</xdr:rowOff>
    </xdr:from>
    <xdr:to>
      <xdr:col>107</xdr:col>
      <xdr:colOff>50800</xdr:colOff>
      <xdr:row>84</xdr:row>
      <xdr:rowOff>58674</xdr:rowOff>
    </xdr:to>
    <xdr:cxnSp macro="">
      <xdr:nvCxnSpPr>
        <xdr:cNvPr id="763" name="直線コネクタ 762">
          <a:extLst>
            <a:ext uri="{FF2B5EF4-FFF2-40B4-BE49-F238E27FC236}">
              <a16:creationId xmlns:a16="http://schemas.microsoft.com/office/drawing/2014/main" id="{3002A3B2-FE54-4C88-A54B-A963E5929662}"/>
            </a:ext>
          </a:extLst>
        </xdr:cNvPr>
        <xdr:cNvCxnSpPr/>
      </xdr:nvCxnSpPr>
      <xdr:spPr>
        <a:xfrm flipV="1">
          <a:off x="17213580" y="1413586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64" name="n_1aveValue【消防施設】&#10;一人当たり面積">
          <a:extLst>
            <a:ext uri="{FF2B5EF4-FFF2-40B4-BE49-F238E27FC236}">
              <a16:creationId xmlns:a16="http://schemas.microsoft.com/office/drawing/2014/main" id="{B4C698AC-9109-43D3-A044-0E0E755DCD96}"/>
            </a:ext>
          </a:extLst>
        </xdr:cNvPr>
        <xdr:cNvSpPr txBox="1"/>
      </xdr:nvSpPr>
      <xdr:spPr>
        <a:xfrm>
          <a:off x="18561127" y="1383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65" name="n_2aveValue【消防施設】&#10;一人当たり面積">
          <a:extLst>
            <a:ext uri="{FF2B5EF4-FFF2-40B4-BE49-F238E27FC236}">
              <a16:creationId xmlns:a16="http://schemas.microsoft.com/office/drawing/2014/main" id="{39531260-E451-4C11-B0A2-4A36B55F3F2C}"/>
            </a:ext>
          </a:extLst>
        </xdr:cNvPr>
        <xdr:cNvSpPr txBox="1"/>
      </xdr:nvSpPr>
      <xdr:spPr>
        <a:xfrm>
          <a:off x="17776267" y="141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66" name="n_3aveValue【消防施設】&#10;一人当たり面積">
          <a:extLst>
            <a:ext uri="{FF2B5EF4-FFF2-40B4-BE49-F238E27FC236}">
              <a16:creationId xmlns:a16="http://schemas.microsoft.com/office/drawing/2014/main" id="{17AC11B5-05CB-40E8-B157-02651F8D21D1}"/>
            </a:ext>
          </a:extLst>
        </xdr:cNvPr>
        <xdr:cNvSpPr txBox="1"/>
      </xdr:nvSpPr>
      <xdr:spPr>
        <a:xfrm>
          <a:off x="1700156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767" name="n_1mainValue【消防施設】&#10;一人当たり面積">
          <a:extLst>
            <a:ext uri="{FF2B5EF4-FFF2-40B4-BE49-F238E27FC236}">
              <a16:creationId xmlns:a16="http://schemas.microsoft.com/office/drawing/2014/main" id="{4C4746BE-1AD8-4760-ADE7-B0D6D87BFBD9}"/>
            </a:ext>
          </a:extLst>
        </xdr:cNvPr>
        <xdr:cNvSpPr txBox="1"/>
      </xdr:nvSpPr>
      <xdr:spPr>
        <a:xfrm>
          <a:off x="1856112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121429</xdr:rowOff>
    </xdr:from>
    <xdr:ext cx="469744" cy="259045"/>
    <xdr:sp macro="" textlink="">
      <xdr:nvSpPr>
        <xdr:cNvPr id="768" name="n_2mainValue【消防施設】&#10;一人当たり面積">
          <a:extLst>
            <a:ext uri="{FF2B5EF4-FFF2-40B4-BE49-F238E27FC236}">
              <a16:creationId xmlns:a16="http://schemas.microsoft.com/office/drawing/2014/main" id="{0C11F236-8F49-465F-8752-2C291B12A0B9}"/>
            </a:ext>
          </a:extLst>
        </xdr:cNvPr>
        <xdr:cNvSpPr txBox="1"/>
      </xdr:nvSpPr>
      <xdr:spPr>
        <a:xfrm>
          <a:off x="1777626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100601</xdr:rowOff>
    </xdr:from>
    <xdr:ext cx="469744" cy="259045"/>
    <xdr:sp macro="" textlink="">
      <xdr:nvSpPr>
        <xdr:cNvPr id="769" name="n_3mainValue【消防施設】&#10;一人当たり面積">
          <a:extLst>
            <a:ext uri="{FF2B5EF4-FFF2-40B4-BE49-F238E27FC236}">
              <a16:creationId xmlns:a16="http://schemas.microsoft.com/office/drawing/2014/main" id="{51003EEE-051C-4275-BAFE-AE878BE9D697}"/>
            </a:ext>
          </a:extLst>
        </xdr:cNvPr>
        <xdr:cNvSpPr txBox="1"/>
      </xdr:nvSpPr>
      <xdr:spPr>
        <a:xfrm>
          <a:off x="17001567" y="1418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a:extLst>
            <a:ext uri="{FF2B5EF4-FFF2-40B4-BE49-F238E27FC236}">
              <a16:creationId xmlns:a16="http://schemas.microsoft.com/office/drawing/2014/main" id="{D1AF3F1D-DFC0-495D-BB54-B54456EE5F5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a:extLst>
            <a:ext uri="{FF2B5EF4-FFF2-40B4-BE49-F238E27FC236}">
              <a16:creationId xmlns:a16="http://schemas.microsoft.com/office/drawing/2014/main" id="{25A795C4-8B2A-4637-A4E4-5AB449205C5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a:extLst>
            <a:ext uri="{FF2B5EF4-FFF2-40B4-BE49-F238E27FC236}">
              <a16:creationId xmlns:a16="http://schemas.microsoft.com/office/drawing/2014/main" id="{7235563F-5681-47EF-8585-4944A9E3AEE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a:extLst>
            <a:ext uri="{FF2B5EF4-FFF2-40B4-BE49-F238E27FC236}">
              <a16:creationId xmlns:a16="http://schemas.microsoft.com/office/drawing/2014/main" id="{D8F63B2F-0106-443C-A23D-769CC8A3207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a:extLst>
            <a:ext uri="{FF2B5EF4-FFF2-40B4-BE49-F238E27FC236}">
              <a16:creationId xmlns:a16="http://schemas.microsoft.com/office/drawing/2014/main" id="{C1F8C3FF-70B2-4688-B5E0-86B3F56E202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a:extLst>
            <a:ext uri="{FF2B5EF4-FFF2-40B4-BE49-F238E27FC236}">
              <a16:creationId xmlns:a16="http://schemas.microsoft.com/office/drawing/2014/main" id="{2E8C6075-1601-4D31-971B-DF095233689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a:extLst>
            <a:ext uri="{FF2B5EF4-FFF2-40B4-BE49-F238E27FC236}">
              <a16:creationId xmlns:a16="http://schemas.microsoft.com/office/drawing/2014/main" id="{E18771D4-D42A-4BCA-AD5F-FCB424C9BC2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a:extLst>
            <a:ext uri="{FF2B5EF4-FFF2-40B4-BE49-F238E27FC236}">
              <a16:creationId xmlns:a16="http://schemas.microsoft.com/office/drawing/2014/main" id="{DA0F496A-B8E0-4F8F-8B35-44355938351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a:extLst>
            <a:ext uri="{FF2B5EF4-FFF2-40B4-BE49-F238E27FC236}">
              <a16:creationId xmlns:a16="http://schemas.microsoft.com/office/drawing/2014/main" id="{42918B17-9A0C-4B60-8A0A-DA24FDDA7C1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a:extLst>
            <a:ext uri="{FF2B5EF4-FFF2-40B4-BE49-F238E27FC236}">
              <a16:creationId xmlns:a16="http://schemas.microsoft.com/office/drawing/2014/main" id="{F829AB05-3A66-4BA2-AE36-6C9ADFEF68F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0" name="直線コネクタ 779">
          <a:extLst>
            <a:ext uri="{FF2B5EF4-FFF2-40B4-BE49-F238E27FC236}">
              <a16:creationId xmlns:a16="http://schemas.microsoft.com/office/drawing/2014/main" id="{2F42206E-2F52-49B2-9251-52FADF561C2A}"/>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1" name="テキスト ボックス 780">
          <a:extLst>
            <a:ext uri="{FF2B5EF4-FFF2-40B4-BE49-F238E27FC236}">
              <a16:creationId xmlns:a16="http://schemas.microsoft.com/office/drawing/2014/main" id="{56A84844-DD6C-4AC6-B069-B7437DC467D0}"/>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2" name="直線コネクタ 781">
          <a:extLst>
            <a:ext uri="{FF2B5EF4-FFF2-40B4-BE49-F238E27FC236}">
              <a16:creationId xmlns:a16="http://schemas.microsoft.com/office/drawing/2014/main" id="{BE9EA1E3-AAB9-45C3-A2B8-39E0A7E37A0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3" name="テキスト ボックス 782">
          <a:extLst>
            <a:ext uri="{FF2B5EF4-FFF2-40B4-BE49-F238E27FC236}">
              <a16:creationId xmlns:a16="http://schemas.microsoft.com/office/drawing/2014/main" id="{0D560642-9A7B-4782-A890-FFC99B72DA1B}"/>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4" name="直線コネクタ 783">
          <a:extLst>
            <a:ext uri="{FF2B5EF4-FFF2-40B4-BE49-F238E27FC236}">
              <a16:creationId xmlns:a16="http://schemas.microsoft.com/office/drawing/2014/main" id="{A95750F6-62BE-4470-8DE4-879E59A48FF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5" name="テキスト ボックス 784">
          <a:extLst>
            <a:ext uri="{FF2B5EF4-FFF2-40B4-BE49-F238E27FC236}">
              <a16:creationId xmlns:a16="http://schemas.microsoft.com/office/drawing/2014/main" id="{0348AE85-487D-4784-92CC-46601F4CBE37}"/>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6" name="直線コネクタ 785">
          <a:extLst>
            <a:ext uri="{FF2B5EF4-FFF2-40B4-BE49-F238E27FC236}">
              <a16:creationId xmlns:a16="http://schemas.microsoft.com/office/drawing/2014/main" id="{DF9453B8-9FD9-4059-A8B3-8665807DCA1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7" name="テキスト ボックス 786">
          <a:extLst>
            <a:ext uri="{FF2B5EF4-FFF2-40B4-BE49-F238E27FC236}">
              <a16:creationId xmlns:a16="http://schemas.microsoft.com/office/drawing/2014/main" id="{3176C11C-421C-4B90-B2DF-43D2FB386A8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8" name="直線コネクタ 787">
          <a:extLst>
            <a:ext uri="{FF2B5EF4-FFF2-40B4-BE49-F238E27FC236}">
              <a16:creationId xmlns:a16="http://schemas.microsoft.com/office/drawing/2014/main" id="{6C0A1D66-5B6D-4169-B931-43BC912E5D7A}"/>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9" name="テキスト ボックス 788">
          <a:extLst>
            <a:ext uri="{FF2B5EF4-FFF2-40B4-BE49-F238E27FC236}">
              <a16:creationId xmlns:a16="http://schemas.microsoft.com/office/drawing/2014/main" id="{9FB499BC-5AEF-4F8F-BD11-31F92401A217}"/>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0" name="直線コネクタ 789">
          <a:extLst>
            <a:ext uri="{FF2B5EF4-FFF2-40B4-BE49-F238E27FC236}">
              <a16:creationId xmlns:a16="http://schemas.microsoft.com/office/drawing/2014/main" id="{98F58185-9DF3-4F74-8089-1D92E343B45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1" name="テキスト ボックス 790">
          <a:extLst>
            <a:ext uri="{FF2B5EF4-FFF2-40B4-BE49-F238E27FC236}">
              <a16:creationId xmlns:a16="http://schemas.microsoft.com/office/drawing/2014/main" id="{D1EF8625-0091-48F0-BA59-AA2FABBEC271}"/>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2" name="直線コネクタ 791">
          <a:extLst>
            <a:ext uri="{FF2B5EF4-FFF2-40B4-BE49-F238E27FC236}">
              <a16:creationId xmlns:a16="http://schemas.microsoft.com/office/drawing/2014/main" id="{39479B9E-CD1C-4430-9BD9-1F7BCC81DD4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9E53894C-5524-45C6-AB15-612FC4B1FD7E}"/>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4" name="【庁舎】&#10;有形固定資産減価償却率グラフ枠">
          <a:extLst>
            <a:ext uri="{FF2B5EF4-FFF2-40B4-BE49-F238E27FC236}">
              <a16:creationId xmlns:a16="http://schemas.microsoft.com/office/drawing/2014/main" id="{0C9BA305-6D24-4C87-9B6F-7864FD2B90C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85998</xdr:rowOff>
    </xdr:to>
    <xdr:cxnSp macro="">
      <xdr:nvCxnSpPr>
        <xdr:cNvPr id="795" name="直線コネクタ 794">
          <a:extLst>
            <a:ext uri="{FF2B5EF4-FFF2-40B4-BE49-F238E27FC236}">
              <a16:creationId xmlns:a16="http://schemas.microsoft.com/office/drawing/2014/main" id="{B3A3AC56-B1F0-4A51-95CF-009DF77B08A8}"/>
            </a:ext>
          </a:extLst>
        </xdr:cNvPr>
        <xdr:cNvCxnSpPr/>
      </xdr:nvCxnSpPr>
      <xdr:spPr>
        <a:xfrm flipV="1">
          <a:off x="14375764" y="16962120"/>
          <a:ext cx="0" cy="122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89825</xdr:rowOff>
    </xdr:from>
    <xdr:ext cx="340478" cy="259045"/>
    <xdr:sp macro="" textlink="">
      <xdr:nvSpPr>
        <xdr:cNvPr id="796" name="【庁舎】&#10;有形固定資産減価償却率最小値テキスト">
          <a:extLst>
            <a:ext uri="{FF2B5EF4-FFF2-40B4-BE49-F238E27FC236}">
              <a16:creationId xmlns:a16="http://schemas.microsoft.com/office/drawing/2014/main" id="{152C9192-AD94-4747-902F-A2376DBD0168}"/>
            </a:ext>
          </a:extLst>
        </xdr:cNvPr>
        <xdr:cNvSpPr txBox="1"/>
      </xdr:nvSpPr>
      <xdr:spPr>
        <a:xfrm>
          <a:off x="14414500" y="181949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85998</xdr:rowOff>
    </xdr:from>
    <xdr:to>
      <xdr:col>86</xdr:col>
      <xdr:colOff>25400</xdr:colOff>
      <xdr:row>108</xdr:row>
      <xdr:rowOff>85998</xdr:rowOff>
    </xdr:to>
    <xdr:cxnSp macro="">
      <xdr:nvCxnSpPr>
        <xdr:cNvPr id="797" name="直線コネクタ 796">
          <a:extLst>
            <a:ext uri="{FF2B5EF4-FFF2-40B4-BE49-F238E27FC236}">
              <a16:creationId xmlns:a16="http://schemas.microsoft.com/office/drawing/2014/main" id="{5DABDADA-9845-4809-AB05-0D33D2A69B96}"/>
            </a:ext>
          </a:extLst>
        </xdr:cNvPr>
        <xdr:cNvCxnSpPr/>
      </xdr:nvCxnSpPr>
      <xdr:spPr>
        <a:xfrm>
          <a:off x="14287500" y="18191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98" name="【庁舎】&#10;有形固定資産減価償却率最大値テキスト">
          <a:extLst>
            <a:ext uri="{FF2B5EF4-FFF2-40B4-BE49-F238E27FC236}">
              <a16:creationId xmlns:a16="http://schemas.microsoft.com/office/drawing/2014/main" id="{67CC285D-67E8-448E-A1D4-E4A91C1E3AB0}"/>
            </a:ext>
          </a:extLst>
        </xdr:cNvPr>
        <xdr:cNvSpPr txBox="1"/>
      </xdr:nvSpPr>
      <xdr:spPr>
        <a:xfrm>
          <a:off x="14414500" y="1674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99" name="直線コネクタ 798">
          <a:extLst>
            <a:ext uri="{FF2B5EF4-FFF2-40B4-BE49-F238E27FC236}">
              <a16:creationId xmlns:a16="http://schemas.microsoft.com/office/drawing/2014/main" id="{4E88BD60-A8A2-4F3C-A7B5-81AB87C0C88F}"/>
            </a:ext>
          </a:extLst>
        </xdr:cNvPr>
        <xdr:cNvCxnSpPr/>
      </xdr:nvCxnSpPr>
      <xdr:spPr>
        <a:xfrm>
          <a:off x="14287500" y="1696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78939</xdr:rowOff>
    </xdr:from>
    <xdr:ext cx="405111" cy="259045"/>
    <xdr:sp macro="" textlink="">
      <xdr:nvSpPr>
        <xdr:cNvPr id="800" name="【庁舎】&#10;有形固定資産減価償却率平均値テキスト">
          <a:extLst>
            <a:ext uri="{FF2B5EF4-FFF2-40B4-BE49-F238E27FC236}">
              <a16:creationId xmlns:a16="http://schemas.microsoft.com/office/drawing/2014/main" id="{340AAD08-94B1-48CA-A062-0F53DC192F40}"/>
            </a:ext>
          </a:extLst>
        </xdr:cNvPr>
        <xdr:cNvSpPr txBox="1"/>
      </xdr:nvSpPr>
      <xdr:spPr>
        <a:xfrm>
          <a:off x="14414500" y="1751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100512</xdr:rowOff>
    </xdr:from>
    <xdr:to>
      <xdr:col>85</xdr:col>
      <xdr:colOff>177800</xdr:colOff>
      <xdr:row>105</xdr:row>
      <xdr:rowOff>30662</xdr:rowOff>
    </xdr:to>
    <xdr:sp macro="" textlink="">
      <xdr:nvSpPr>
        <xdr:cNvPr id="801" name="フローチャート: 判断 800">
          <a:extLst>
            <a:ext uri="{FF2B5EF4-FFF2-40B4-BE49-F238E27FC236}">
              <a16:creationId xmlns:a16="http://schemas.microsoft.com/office/drawing/2014/main" id="{F756B806-1CD5-4143-BF78-B09F034369F9}"/>
            </a:ext>
          </a:extLst>
        </xdr:cNvPr>
        <xdr:cNvSpPr/>
      </xdr:nvSpPr>
      <xdr:spPr>
        <a:xfrm>
          <a:off x="14325600" y="175350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56424</xdr:rowOff>
    </xdr:from>
    <xdr:to>
      <xdr:col>81</xdr:col>
      <xdr:colOff>101600</xdr:colOff>
      <xdr:row>104</xdr:row>
      <xdr:rowOff>158024</xdr:rowOff>
    </xdr:to>
    <xdr:sp macro="" textlink="">
      <xdr:nvSpPr>
        <xdr:cNvPr id="802" name="フローチャート: 判断 801">
          <a:extLst>
            <a:ext uri="{FF2B5EF4-FFF2-40B4-BE49-F238E27FC236}">
              <a16:creationId xmlns:a16="http://schemas.microsoft.com/office/drawing/2014/main" id="{93CE729A-4E20-4DF1-B58A-9E97260B4AFA}"/>
            </a:ext>
          </a:extLst>
        </xdr:cNvPr>
        <xdr:cNvSpPr/>
      </xdr:nvSpPr>
      <xdr:spPr>
        <a:xfrm>
          <a:off x="1357884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03" name="フローチャート: 判断 802">
          <a:extLst>
            <a:ext uri="{FF2B5EF4-FFF2-40B4-BE49-F238E27FC236}">
              <a16:creationId xmlns:a16="http://schemas.microsoft.com/office/drawing/2014/main" id="{4BD83C32-A3F4-48C8-8429-D0FDC08C2D49}"/>
            </a:ext>
          </a:extLst>
        </xdr:cNvPr>
        <xdr:cNvSpPr/>
      </xdr:nvSpPr>
      <xdr:spPr>
        <a:xfrm>
          <a:off x="1280414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804" name="フローチャート: 判断 803">
          <a:extLst>
            <a:ext uri="{FF2B5EF4-FFF2-40B4-BE49-F238E27FC236}">
              <a16:creationId xmlns:a16="http://schemas.microsoft.com/office/drawing/2014/main" id="{AF93057E-9A5D-4F29-9F79-24B8905A75B3}"/>
            </a:ext>
          </a:extLst>
        </xdr:cNvPr>
        <xdr:cNvSpPr/>
      </xdr:nvSpPr>
      <xdr:spPr>
        <a:xfrm>
          <a:off x="12029440" y="17450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DB1996F9-303C-4A8B-B87A-AD326768C62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68C78217-E34A-4AB8-8DD7-B7D66928797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5642D92E-7F92-409E-AC42-34D17A9A079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92F39016-61A3-4965-8F89-E6FD1CCA27B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E78D061F-017F-4B25-ACB4-23613C7E2A4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810" name="楕円 809">
          <a:extLst>
            <a:ext uri="{FF2B5EF4-FFF2-40B4-BE49-F238E27FC236}">
              <a16:creationId xmlns:a16="http://schemas.microsoft.com/office/drawing/2014/main" id="{D9408D5B-25B1-47C8-85EB-AE0CEA12317E}"/>
            </a:ext>
          </a:extLst>
        </xdr:cNvPr>
        <xdr:cNvSpPr/>
      </xdr:nvSpPr>
      <xdr:spPr>
        <a:xfrm>
          <a:off x="14325600" y="169151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104157</xdr:rowOff>
    </xdr:from>
    <xdr:ext cx="405111" cy="259045"/>
    <xdr:sp macro="" textlink="">
      <xdr:nvSpPr>
        <xdr:cNvPr id="811" name="【庁舎】&#10;有形固定資産減価償却率該当値テキスト">
          <a:extLst>
            <a:ext uri="{FF2B5EF4-FFF2-40B4-BE49-F238E27FC236}">
              <a16:creationId xmlns:a16="http://schemas.microsoft.com/office/drawing/2014/main" id="{B674BEAE-98A4-4A66-BC66-471C49D1214D}"/>
            </a:ext>
          </a:extLst>
        </xdr:cNvPr>
        <xdr:cNvSpPr txBox="1"/>
      </xdr:nvSpPr>
      <xdr:spPr>
        <a:xfrm>
          <a:off x="14414500" y="1686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108676</xdr:rowOff>
    </xdr:from>
    <xdr:to>
      <xdr:col>81</xdr:col>
      <xdr:colOff>101600</xdr:colOff>
      <xdr:row>101</xdr:row>
      <xdr:rowOff>38826</xdr:rowOff>
    </xdr:to>
    <xdr:sp macro="" textlink="">
      <xdr:nvSpPr>
        <xdr:cNvPr id="812" name="楕円 811">
          <a:extLst>
            <a:ext uri="{FF2B5EF4-FFF2-40B4-BE49-F238E27FC236}">
              <a16:creationId xmlns:a16="http://schemas.microsoft.com/office/drawing/2014/main" id="{9AF259F1-4B6B-48F3-A245-78E2FA606FE8}"/>
            </a:ext>
          </a:extLst>
        </xdr:cNvPr>
        <xdr:cNvSpPr/>
      </xdr:nvSpPr>
      <xdr:spPr>
        <a:xfrm>
          <a:off x="13578840" y="16872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30480</xdr:rowOff>
    </xdr:to>
    <xdr:cxnSp macro="">
      <xdr:nvCxnSpPr>
        <xdr:cNvPr id="813" name="直線コネクタ 812">
          <a:extLst>
            <a:ext uri="{FF2B5EF4-FFF2-40B4-BE49-F238E27FC236}">
              <a16:creationId xmlns:a16="http://schemas.microsoft.com/office/drawing/2014/main" id="{0176DB4A-E598-4349-A0E0-95784642E748}"/>
            </a:ext>
          </a:extLst>
        </xdr:cNvPr>
        <xdr:cNvCxnSpPr/>
      </xdr:nvCxnSpPr>
      <xdr:spPr>
        <a:xfrm>
          <a:off x="13629640" y="16923476"/>
          <a:ext cx="74676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125005</xdr:rowOff>
    </xdr:from>
    <xdr:to>
      <xdr:col>76</xdr:col>
      <xdr:colOff>165100</xdr:colOff>
      <xdr:row>101</xdr:row>
      <xdr:rowOff>55155</xdr:rowOff>
    </xdr:to>
    <xdr:sp macro="" textlink="">
      <xdr:nvSpPr>
        <xdr:cNvPr id="814" name="楕円 813">
          <a:extLst>
            <a:ext uri="{FF2B5EF4-FFF2-40B4-BE49-F238E27FC236}">
              <a16:creationId xmlns:a16="http://schemas.microsoft.com/office/drawing/2014/main" id="{30B167A5-EFE9-4796-9831-D0E71B0376EB}"/>
            </a:ext>
          </a:extLst>
        </xdr:cNvPr>
        <xdr:cNvSpPr/>
      </xdr:nvSpPr>
      <xdr:spPr>
        <a:xfrm>
          <a:off x="12804140" y="16889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159476</xdr:rowOff>
    </xdr:from>
    <xdr:to>
      <xdr:col>81</xdr:col>
      <xdr:colOff>50800</xdr:colOff>
      <xdr:row>101</xdr:row>
      <xdr:rowOff>4355</xdr:rowOff>
    </xdr:to>
    <xdr:cxnSp macro="">
      <xdr:nvCxnSpPr>
        <xdr:cNvPr id="815" name="直線コネクタ 814">
          <a:extLst>
            <a:ext uri="{FF2B5EF4-FFF2-40B4-BE49-F238E27FC236}">
              <a16:creationId xmlns:a16="http://schemas.microsoft.com/office/drawing/2014/main" id="{E17B8CDD-7082-4587-886D-49AEE099B4B4}"/>
            </a:ext>
          </a:extLst>
        </xdr:cNvPr>
        <xdr:cNvCxnSpPr/>
      </xdr:nvCxnSpPr>
      <xdr:spPr>
        <a:xfrm flipV="1">
          <a:off x="12854940" y="16923476"/>
          <a:ext cx="7747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149498</xdr:rowOff>
    </xdr:from>
    <xdr:to>
      <xdr:col>72</xdr:col>
      <xdr:colOff>38100</xdr:colOff>
      <xdr:row>101</xdr:row>
      <xdr:rowOff>79648</xdr:rowOff>
    </xdr:to>
    <xdr:sp macro="" textlink="">
      <xdr:nvSpPr>
        <xdr:cNvPr id="816" name="楕円 815">
          <a:extLst>
            <a:ext uri="{FF2B5EF4-FFF2-40B4-BE49-F238E27FC236}">
              <a16:creationId xmlns:a16="http://schemas.microsoft.com/office/drawing/2014/main" id="{4BE35E21-E02E-4B2C-931B-FB694788B2C7}"/>
            </a:ext>
          </a:extLst>
        </xdr:cNvPr>
        <xdr:cNvSpPr/>
      </xdr:nvSpPr>
      <xdr:spPr>
        <a:xfrm>
          <a:off x="12029440" y="169134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4355</xdr:rowOff>
    </xdr:from>
    <xdr:to>
      <xdr:col>76</xdr:col>
      <xdr:colOff>114300</xdr:colOff>
      <xdr:row>101</xdr:row>
      <xdr:rowOff>28848</xdr:rowOff>
    </xdr:to>
    <xdr:cxnSp macro="">
      <xdr:nvCxnSpPr>
        <xdr:cNvPr id="817" name="直線コネクタ 816">
          <a:extLst>
            <a:ext uri="{FF2B5EF4-FFF2-40B4-BE49-F238E27FC236}">
              <a16:creationId xmlns:a16="http://schemas.microsoft.com/office/drawing/2014/main" id="{A7C70088-66EB-489D-B191-4D7BC8787F08}"/>
            </a:ext>
          </a:extLst>
        </xdr:cNvPr>
        <xdr:cNvCxnSpPr/>
      </xdr:nvCxnSpPr>
      <xdr:spPr>
        <a:xfrm flipV="1">
          <a:off x="12072620" y="16935995"/>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149151</xdr:rowOff>
    </xdr:from>
    <xdr:ext cx="405111" cy="259045"/>
    <xdr:sp macro="" textlink="">
      <xdr:nvSpPr>
        <xdr:cNvPr id="818" name="n_1aveValue【庁舎】&#10;有形固定資産減価償却率">
          <a:extLst>
            <a:ext uri="{FF2B5EF4-FFF2-40B4-BE49-F238E27FC236}">
              <a16:creationId xmlns:a16="http://schemas.microsoft.com/office/drawing/2014/main" id="{F9F79A13-64AD-4A7E-BDBD-3E431003D5EC}"/>
            </a:ext>
          </a:extLst>
        </xdr:cNvPr>
        <xdr:cNvSpPr txBox="1"/>
      </xdr:nvSpPr>
      <xdr:spPr>
        <a:xfrm>
          <a:off x="13437244" y="1758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19" name="n_2aveValue【庁舎】&#10;有形固定資産減価償却率">
          <a:extLst>
            <a:ext uri="{FF2B5EF4-FFF2-40B4-BE49-F238E27FC236}">
              <a16:creationId xmlns:a16="http://schemas.microsoft.com/office/drawing/2014/main" id="{B5C2A5F9-8CAF-44CB-AF85-6D7C071FB152}"/>
            </a:ext>
          </a:extLst>
        </xdr:cNvPr>
        <xdr:cNvSpPr txBox="1"/>
      </xdr:nvSpPr>
      <xdr:spPr>
        <a:xfrm>
          <a:off x="1267524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108329</xdr:rowOff>
    </xdr:from>
    <xdr:ext cx="405111" cy="259045"/>
    <xdr:sp macro="" textlink="">
      <xdr:nvSpPr>
        <xdr:cNvPr id="820" name="n_3aveValue【庁舎】&#10;有形固定資産減価償却率">
          <a:extLst>
            <a:ext uri="{FF2B5EF4-FFF2-40B4-BE49-F238E27FC236}">
              <a16:creationId xmlns:a16="http://schemas.microsoft.com/office/drawing/2014/main" id="{8F880E0D-1DE8-465B-8E5C-94EB7CF292AF}"/>
            </a:ext>
          </a:extLst>
        </xdr:cNvPr>
        <xdr:cNvSpPr txBox="1"/>
      </xdr:nvSpPr>
      <xdr:spPr>
        <a:xfrm>
          <a:off x="11900544"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55353</xdr:rowOff>
    </xdr:from>
    <xdr:ext cx="405111" cy="259045"/>
    <xdr:sp macro="" textlink="">
      <xdr:nvSpPr>
        <xdr:cNvPr id="821" name="n_1mainValue【庁舎】&#10;有形固定資産減価償却率">
          <a:extLst>
            <a:ext uri="{FF2B5EF4-FFF2-40B4-BE49-F238E27FC236}">
              <a16:creationId xmlns:a16="http://schemas.microsoft.com/office/drawing/2014/main" id="{8F7F8611-E418-4998-9A96-90BBB534DA58}"/>
            </a:ext>
          </a:extLst>
        </xdr:cNvPr>
        <xdr:cNvSpPr txBox="1"/>
      </xdr:nvSpPr>
      <xdr:spPr>
        <a:xfrm>
          <a:off x="13437244" y="1665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71682</xdr:rowOff>
    </xdr:from>
    <xdr:ext cx="405111" cy="259045"/>
    <xdr:sp macro="" textlink="">
      <xdr:nvSpPr>
        <xdr:cNvPr id="822" name="n_2mainValue【庁舎】&#10;有形固定資産減価償却率">
          <a:extLst>
            <a:ext uri="{FF2B5EF4-FFF2-40B4-BE49-F238E27FC236}">
              <a16:creationId xmlns:a16="http://schemas.microsoft.com/office/drawing/2014/main" id="{2686735D-1998-4A3F-B0B4-03ACF6F304DB}"/>
            </a:ext>
          </a:extLst>
        </xdr:cNvPr>
        <xdr:cNvSpPr txBox="1"/>
      </xdr:nvSpPr>
      <xdr:spPr>
        <a:xfrm>
          <a:off x="12675244" y="166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96175</xdr:rowOff>
    </xdr:from>
    <xdr:ext cx="405111" cy="259045"/>
    <xdr:sp macro="" textlink="">
      <xdr:nvSpPr>
        <xdr:cNvPr id="823" name="n_3mainValue【庁舎】&#10;有形固定資産減価償却率">
          <a:extLst>
            <a:ext uri="{FF2B5EF4-FFF2-40B4-BE49-F238E27FC236}">
              <a16:creationId xmlns:a16="http://schemas.microsoft.com/office/drawing/2014/main" id="{BAF6CC2E-CA5B-460F-984C-B2EB12CB970E}"/>
            </a:ext>
          </a:extLst>
        </xdr:cNvPr>
        <xdr:cNvSpPr txBox="1"/>
      </xdr:nvSpPr>
      <xdr:spPr>
        <a:xfrm>
          <a:off x="11900544" y="1669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4" name="正方形/長方形 823">
          <a:extLst>
            <a:ext uri="{FF2B5EF4-FFF2-40B4-BE49-F238E27FC236}">
              <a16:creationId xmlns:a16="http://schemas.microsoft.com/office/drawing/2014/main" id="{6BF02A5D-963C-402B-B7E1-9E10A3050BF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5" name="正方形/長方形 824">
          <a:extLst>
            <a:ext uri="{FF2B5EF4-FFF2-40B4-BE49-F238E27FC236}">
              <a16:creationId xmlns:a16="http://schemas.microsoft.com/office/drawing/2014/main" id="{05348A58-04DA-48E9-94E2-B36155BCF09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6" name="正方形/長方形 825">
          <a:extLst>
            <a:ext uri="{FF2B5EF4-FFF2-40B4-BE49-F238E27FC236}">
              <a16:creationId xmlns:a16="http://schemas.microsoft.com/office/drawing/2014/main" id="{A0283339-70D9-4EB8-B58E-ADD16CC7804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7" name="正方形/長方形 826">
          <a:extLst>
            <a:ext uri="{FF2B5EF4-FFF2-40B4-BE49-F238E27FC236}">
              <a16:creationId xmlns:a16="http://schemas.microsoft.com/office/drawing/2014/main" id="{7120CC6E-E4E7-4D6B-BF07-A1E1C9F0232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8" name="正方形/長方形 827">
          <a:extLst>
            <a:ext uri="{FF2B5EF4-FFF2-40B4-BE49-F238E27FC236}">
              <a16:creationId xmlns:a16="http://schemas.microsoft.com/office/drawing/2014/main" id="{10E7F20E-3EE2-4DFE-A2C2-1E8AA020D43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9" name="正方形/長方形 828">
          <a:extLst>
            <a:ext uri="{FF2B5EF4-FFF2-40B4-BE49-F238E27FC236}">
              <a16:creationId xmlns:a16="http://schemas.microsoft.com/office/drawing/2014/main" id="{474EE732-C891-4B75-97F9-62B5E055B6B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0" name="正方形/長方形 829">
          <a:extLst>
            <a:ext uri="{FF2B5EF4-FFF2-40B4-BE49-F238E27FC236}">
              <a16:creationId xmlns:a16="http://schemas.microsoft.com/office/drawing/2014/main" id="{19ADC230-90A1-4041-A31B-7BB37EBAC77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1" name="正方形/長方形 830">
          <a:extLst>
            <a:ext uri="{FF2B5EF4-FFF2-40B4-BE49-F238E27FC236}">
              <a16:creationId xmlns:a16="http://schemas.microsoft.com/office/drawing/2014/main" id="{C556850A-38F2-4BA9-96A1-02DA4CBD7C5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2" name="テキスト ボックス 831">
          <a:extLst>
            <a:ext uri="{FF2B5EF4-FFF2-40B4-BE49-F238E27FC236}">
              <a16:creationId xmlns:a16="http://schemas.microsoft.com/office/drawing/2014/main" id="{D3C510F6-F298-4F15-9ABC-CAEFFC10710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3" name="直線コネクタ 832">
          <a:extLst>
            <a:ext uri="{FF2B5EF4-FFF2-40B4-BE49-F238E27FC236}">
              <a16:creationId xmlns:a16="http://schemas.microsoft.com/office/drawing/2014/main" id="{BA178AAF-DA6D-4DB7-9E13-27401900671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4" name="直線コネクタ 833">
          <a:extLst>
            <a:ext uri="{FF2B5EF4-FFF2-40B4-BE49-F238E27FC236}">
              <a16:creationId xmlns:a16="http://schemas.microsoft.com/office/drawing/2014/main" id="{EAC026E1-811E-4AF2-BEC7-D001AE4C1A3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5" name="テキスト ボックス 834">
          <a:extLst>
            <a:ext uri="{FF2B5EF4-FFF2-40B4-BE49-F238E27FC236}">
              <a16:creationId xmlns:a16="http://schemas.microsoft.com/office/drawing/2014/main" id="{07EF5110-92F9-46E3-B878-77B4F53C1E42}"/>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6" name="直線コネクタ 835">
          <a:extLst>
            <a:ext uri="{FF2B5EF4-FFF2-40B4-BE49-F238E27FC236}">
              <a16:creationId xmlns:a16="http://schemas.microsoft.com/office/drawing/2014/main" id="{09E92256-B0E5-4FB7-966D-99787962BD32}"/>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7" name="テキスト ボックス 836">
          <a:extLst>
            <a:ext uri="{FF2B5EF4-FFF2-40B4-BE49-F238E27FC236}">
              <a16:creationId xmlns:a16="http://schemas.microsoft.com/office/drawing/2014/main" id="{D4DD4BFB-1B1D-4919-B011-9F8EDB0E7035}"/>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8" name="直線コネクタ 837">
          <a:extLst>
            <a:ext uri="{FF2B5EF4-FFF2-40B4-BE49-F238E27FC236}">
              <a16:creationId xmlns:a16="http://schemas.microsoft.com/office/drawing/2014/main" id="{DBE709BE-D53A-4412-8F34-7D241B9C48DA}"/>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9" name="テキスト ボックス 838">
          <a:extLst>
            <a:ext uri="{FF2B5EF4-FFF2-40B4-BE49-F238E27FC236}">
              <a16:creationId xmlns:a16="http://schemas.microsoft.com/office/drawing/2014/main" id="{F6F324F9-10D3-4833-8EF6-8882417742D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0" name="直線コネクタ 839">
          <a:extLst>
            <a:ext uri="{FF2B5EF4-FFF2-40B4-BE49-F238E27FC236}">
              <a16:creationId xmlns:a16="http://schemas.microsoft.com/office/drawing/2014/main" id="{F2A803B4-870A-4EE5-826F-1A94FD97333B}"/>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1" name="テキスト ボックス 840">
          <a:extLst>
            <a:ext uri="{FF2B5EF4-FFF2-40B4-BE49-F238E27FC236}">
              <a16:creationId xmlns:a16="http://schemas.microsoft.com/office/drawing/2014/main" id="{9E643367-8AF6-4BCF-BF28-06B8863AC969}"/>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2" name="直線コネクタ 841">
          <a:extLst>
            <a:ext uri="{FF2B5EF4-FFF2-40B4-BE49-F238E27FC236}">
              <a16:creationId xmlns:a16="http://schemas.microsoft.com/office/drawing/2014/main" id="{167454FA-76B7-4ED6-AC10-12603F219B24}"/>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3" name="テキスト ボックス 842">
          <a:extLst>
            <a:ext uri="{FF2B5EF4-FFF2-40B4-BE49-F238E27FC236}">
              <a16:creationId xmlns:a16="http://schemas.microsoft.com/office/drawing/2014/main" id="{31939B03-5166-48C6-A70B-1C4E19213BD4}"/>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4" name="直線コネクタ 843">
          <a:extLst>
            <a:ext uri="{FF2B5EF4-FFF2-40B4-BE49-F238E27FC236}">
              <a16:creationId xmlns:a16="http://schemas.microsoft.com/office/drawing/2014/main" id="{E57772BD-174B-4ACB-BCF8-54C2848C31A3}"/>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5" name="テキスト ボックス 844">
          <a:extLst>
            <a:ext uri="{FF2B5EF4-FFF2-40B4-BE49-F238E27FC236}">
              <a16:creationId xmlns:a16="http://schemas.microsoft.com/office/drawing/2014/main" id="{6FE18B85-6EB0-481C-8969-015C904AE8F7}"/>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a:extLst>
            <a:ext uri="{FF2B5EF4-FFF2-40B4-BE49-F238E27FC236}">
              <a16:creationId xmlns:a16="http://schemas.microsoft.com/office/drawing/2014/main" id="{21016191-C8A9-4859-A41D-B1E3FA75D93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a:extLst>
            <a:ext uri="{FF2B5EF4-FFF2-40B4-BE49-F238E27FC236}">
              <a16:creationId xmlns:a16="http://schemas.microsoft.com/office/drawing/2014/main" id="{1D4203E6-FBCF-4997-BD28-98BB459A72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a:extLst>
            <a:ext uri="{FF2B5EF4-FFF2-40B4-BE49-F238E27FC236}">
              <a16:creationId xmlns:a16="http://schemas.microsoft.com/office/drawing/2014/main" id="{683C067E-630F-464E-9910-5DE1A089DAE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49" name="直線コネクタ 848">
          <a:extLst>
            <a:ext uri="{FF2B5EF4-FFF2-40B4-BE49-F238E27FC236}">
              <a16:creationId xmlns:a16="http://schemas.microsoft.com/office/drawing/2014/main" id="{D19BA098-78E2-4E1E-A360-65A3C112737D}"/>
            </a:ext>
          </a:extLst>
        </xdr:cNvPr>
        <xdr:cNvCxnSpPr/>
      </xdr:nvCxnSpPr>
      <xdr:spPr>
        <a:xfrm flipV="1">
          <a:off x="19509104" y="16915312"/>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50" name="【庁舎】&#10;一人当たり面積最小値テキスト">
          <a:extLst>
            <a:ext uri="{FF2B5EF4-FFF2-40B4-BE49-F238E27FC236}">
              <a16:creationId xmlns:a16="http://schemas.microsoft.com/office/drawing/2014/main" id="{755E0A08-2DD8-4662-BDCF-B7CD698C0CB6}"/>
            </a:ext>
          </a:extLst>
        </xdr:cNvPr>
        <xdr:cNvSpPr txBox="1"/>
      </xdr:nvSpPr>
      <xdr:spPr>
        <a:xfrm>
          <a:off x="19547840" y="18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51" name="直線コネクタ 850">
          <a:extLst>
            <a:ext uri="{FF2B5EF4-FFF2-40B4-BE49-F238E27FC236}">
              <a16:creationId xmlns:a16="http://schemas.microsoft.com/office/drawing/2014/main" id="{E2608F3D-B4B0-4C46-8FF5-5BF8E3017595}"/>
            </a:ext>
          </a:extLst>
        </xdr:cNvPr>
        <xdr:cNvCxnSpPr/>
      </xdr:nvCxnSpPr>
      <xdr:spPr>
        <a:xfrm>
          <a:off x="19443700" y="18146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52" name="【庁舎】&#10;一人当たり面積最大値テキスト">
          <a:extLst>
            <a:ext uri="{FF2B5EF4-FFF2-40B4-BE49-F238E27FC236}">
              <a16:creationId xmlns:a16="http://schemas.microsoft.com/office/drawing/2014/main" id="{E67BF296-D6BA-47D6-AF26-48FB745DDE73}"/>
            </a:ext>
          </a:extLst>
        </xdr:cNvPr>
        <xdr:cNvSpPr txBox="1"/>
      </xdr:nvSpPr>
      <xdr:spPr>
        <a:xfrm>
          <a:off x="19547840" y="166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53" name="直線コネクタ 852">
          <a:extLst>
            <a:ext uri="{FF2B5EF4-FFF2-40B4-BE49-F238E27FC236}">
              <a16:creationId xmlns:a16="http://schemas.microsoft.com/office/drawing/2014/main" id="{46D1A74D-E387-457F-BC41-6AAE2DBFE460}"/>
            </a:ext>
          </a:extLst>
        </xdr:cNvPr>
        <xdr:cNvCxnSpPr/>
      </xdr:nvCxnSpPr>
      <xdr:spPr>
        <a:xfrm>
          <a:off x="19443700" y="1691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4" name="【庁舎】&#10;一人当たり面積平均値テキスト">
          <a:extLst>
            <a:ext uri="{FF2B5EF4-FFF2-40B4-BE49-F238E27FC236}">
              <a16:creationId xmlns:a16="http://schemas.microsoft.com/office/drawing/2014/main" id="{F8440A72-EBE0-4577-9D74-CE8CD7E28087}"/>
            </a:ext>
          </a:extLst>
        </xdr:cNvPr>
        <xdr:cNvSpPr txBox="1"/>
      </xdr:nvSpPr>
      <xdr:spPr>
        <a:xfrm>
          <a:off x="19547840" y="1769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5" name="フローチャート: 判断 854">
          <a:extLst>
            <a:ext uri="{FF2B5EF4-FFF2-40B4-BE49-F238E27FC236}">
              <a16:creationId xmlns:a16="http://schemas.microsoft.com/office/drawing/2014/main" id="{44B6FF28-AEE3-42AE-88FD-33FD312E5F72}"/>
            </a:ext>
          </a:extLst>
        </xdr:cNvPr>
        <xdr:cNvSpPr/>
      </xdr:nvSpPr>
      <xdr:spPr>
        <a:xfrm>
          <a:off x="194589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56" name="フローチャート: 判断 855">
          <a:extLst>
            <a:ext uri="{FF2B5EF4-FFF2-40B4-BE49-F238E27FC236}">
              <a16:creationId xmlns:a16="http://schemas.microsoft.com/office/drawing/2014/main" id="{E5DAEF84-A157-4D41-8CE3-2FFE8CE706E4}"/>
            </a:ext>
          </a:extLst>
        </xdr:cNvPr>
        <xdr:cNvSpPr/>
      </xdr:nvSpPr>
      <xdr:spPr>
        <a:xfrm>
          <a:off x="1873504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57" name="フローチャート: 判断 856">
          <a:extLst>
            <a:ext uri="{FF2B5EF4-FFF2-40B4-BE49-F238E27FC236}">
              <a16:creationId xmlns:a16="http://schemas.microsoft.com/office/drawing/2014/main" id="{D14E2689-CF06-45AD-A38E-2F8A20590DF1}"/>
            </a:ext>
          </a:extLst>
        </xdr:cNvPr>
        <xdr:cNvSpPr/>
      </xdr:nvSpPr>
      <xdr:spPr>
        <a:xfrm>
          <a:off x="179374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58" name="フローチャート: 判断 857">
          <a:extLst>
            <a:ext uri="{FF2B5EF4-FFF2-40B4-BE49-F238E27FC236}">
              <a16:creationId xmlns:a16="http://schemas.microsoft.com/office/drawing/2014/main" id="{83E3E665-EE85-43DE-9282-5409734A495F}"/>
            </a:ext>
          </a:extLst>
        </xdr:cNvPr>
        <xdr:cNvSpPr/>
      </xdr:nvSpPr>
      <xdr:spPr>
        <a:xfrm>
          <a:off x="17162780" y="17913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22E12D5F-3EDA-487C-B4B8-67144312D6C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184A506D-D8E1-45B7-B3F2-F9F0FBFA254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8A54116E-D489-482C-A965-894AAA9CC08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E451974B-D7C7-4874-986B-3D8C682F155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8252EB2-F510-44CF-9610-A2993587473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137523</xdr:rowOff>
    </xdr:from>
    <xdr:to>
      <xdr:col>116</xdr:col>
      <xdr:colOff>114300</xdr:colOff>
      <xdr:row>107</xdr:row>
      <xdr:rowOff>67673</xdr:rowOff>
    </xdr:to>
    <xdr:sp macro="" textlink="">
      <xdr:nvSpPr>
        <xdr:cNvPr id="864" name="楕円 863">
          <a:extLst>
            <a:ext uri="{FF2B5EF4-FFF2-40B4-BE49-F238E27FC236}">
              <a16:creationId xmlns:a16="http://schemas.microsoft.com/office/drawing/2014/main" id="{EBEF2F93-7E9B-4BD2-AC4E-593D80E3825B}"/>
            </a:ext>
          </a:extLst>
        </xdr:cNvPr>
        <xdr:cNvSpPr/>
      </xdr:nvSpPr>
      <xdr:spPr>
        <a:xfrm>
          <a:off x="19458940" y="1790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115950</xdr:rowOff>
    </xdr:from>
    <xdr:ext cx="469744" cy="259045"/>
    <xdr:sp macro="" textlink="">
      <xdr:nvSpPr>
        <xdr:cNvPr id="865" name="【庁舎】&#10;一人当たり面積該当値テキスト">
          <a:extLst>
            <a:ext uri="{FF2B5EF4-FFF2-40B4-BE49-F238E27FC236}">
              <a16:creationId xmlns:a16="http://schemas.microsoft.com/office/drawing/2014/main" id="{44FBE566-8BF3-4950-9C4C-0DD296914243}"/>
            </a:ext>
          </a:extLst>
        </xdr:cNvPr>
        <xdr:cNvSpPr txBox="1"/>
      </xdr:nvSpPr>
      <xdr:spPr>
        <a:xfrm>
          <a:off x="19547840" y="178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866" name="楕円 865">
          <a:extLst>
            <a:ext uri="{FF2B5EF4-FFF2-40B4-BE49-F238E27FC236}">
              <a16:creationId xmlns:a16="http://schemas.microsoft.com/office/drawing/2014/main" id="{BDD4FECC-F48F-49BA-92B9-DF652C346619}"/>
            </a:ext>
          </a:extLst>
        </xdr:cNvPr>
        <xdr:cNvSpPr/>
      </xdr:nvSpPr>
      <xdr:spPr>
        <a:xfrm>
          <a:off x="18735040" y="178768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107</xdr:row>
      <xdr:rowOff>16873</xdr:rowOff>
    </xdr:to>
    <xdr:cxnSp macro="">
      <xdr:nvCxnSpPr>
        <xdr:cNvPr id="867" name="直線コネクタ 866">
          <a:extLst>
            <a:ext uri="{FF2B5EF4-FFF2-40B4-BE49-F238E27FC236}">
              <a16:creationId xmlns:a16="http://schemas.microsoft.com/office/drawing/2014/main" id="{57F1F91D-9496-4D9F-B739-029995A34A76}"/>
            </a:ext>
          </a:extLst>
        </xdr:cNvPr>
        <xdr:cNvCxnSpPr/>
      </xdr:nvCxnSpPr>
      <xdr:spPr>
        <a:xfrm>
          <a:off x="18778220" y="17927683"/>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112486</xdr:rowOff>
    </xdr:from>
    <xdr:to>
      <xdr:col>107</xdr:col>
      <xdr:colOff>101600</xdr:colOff>
      <xdr:row>107</xdr:row>
      <xdr:rowOff>42636</xdr:rowOff>
    </xdr:to>
    <xdr:sp macro="" textlink="">
      <xdr:nvSpPr>
        <xdr:cNvPr id="868" name="楕円 867">
          <a:extLst>
            <a:ext uri="{FF2B5EF4-FFF2-40B4-BE49-F238E27FC236}">
              <a16:creationId xmlns:a16="http://schemas.microsoft.com/office/drawing/2014/main" id="{A433F066-783B-41FC-B6D0-65F957FE7A4A}"/>
            </a:ext>
          </a:extLst>
        </xdr:cNvPr>
        <xdr:cNvSpPr/>
      </xdr:nvSpPr>
      <xdr:spPr>
        <a:xfrm>
          <a:off x="17937480" y="17882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163286</xdr:rowOff>
    </xdr:to>
    <xdr:cxnSp macro="">
      <xdr:nvCxnSpPr>
        <xdr:cNvPr id="869" name="直線コネクタ 868">
          <a:extLst>
            <a:ext uri="{FF2B5EF4-FFF2-40B4-BE49-F238E27FC236}">
              <a16:creationId xmlns:a16="http://schemas.microsoft.com/office/drawing/2014/main" id="{F7BD9F17-690D-4101-BBB8-53A959DDE13F}"/>
            </a:ext>
          </a:extLst>
        </xdr:cNvPr>
        <xdr:cNvCxnSpPr/>
      </xdr:nvCxnSpPr>
      <xdr:spPr>
        <a:xfrm flipV="1">
          <a:off x="17988280" y="17927683"/>
          <a:ext cx="78994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70" name="楕円 869">
          <a:extLst>
            <a:ext uri="{FF2B5EF4-FFF2-40B4-BE49-F238E27FC236}">
              <a16:creationId xmlns:a16="http://schemas.microsoft.com/office/drawing/2014/main" id="{D77DF7C5-7C31-4E22-9F2F-861D61846461}"/>
            </a:ext>
          </a:extLst>
        </xdr:cNvPr>
        <xdr:cNvSpPr/>
      </xdr:nvSpPr>
      <xdr:spPr>
        <a:xfrm>
          <a:off x="171627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163286</xdr:rowOff>
    </xdr:from>
    <xdr:to>
      <xdr:col>107</xdr:col>
      <xdr:colOff>50800</xdr:colOff>
      <xdr:row>106</xdr:row>
      <xdr:rowOff>167639</xdr:rowOff>
    </xdr:to>
    <xdr:cxnSp macro="">
      <xdr:nvCxnSpPr>
        <xdr:cNvPr id="871" name="直線コネクタ 870">
          <a:extLst>
            <a:ext uri="{FF2B5EF4-FFF2-40B4-BE49-F238E27FC236}">
              <a16:creationId xmlns:a16="http://schemas.microsoft.com/office/drawing/2014/main" id="{258E24D6-F2D7-4C54-9DBC-ABD6AB8C73AF}"/>
            </a:ext>
          </a:extLst>
        </xdr:cNvPr>
        <xdr:cNvCxnSpPr/>
      </xdr:nvCxnSpPr>
      <xdr:spPr>
        <a:xfrm flipV="1">
          <a:off x="17213580" y="17933126"/>
          <a:ext cx="7747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72" name="n_1aveValue【庁舎】&#10;一人当たり面積">
          <a:extLst>
            <a:ext uri="{FF2B5EF4-FFF2-40B4-BE49-F238E27FC236}">
              <a16:creationId xmlns:a16="http://schemas.microsoft.com/office/drawing/2014/main" id="{9443836F-2837-4483-B76A-D7B82F401446}"/>
            </a:ext>
          </a:extLst>
        </xdr:cNvPr>
        <xdr:cNvSpPr txBox="1"/>
      </xdr:nvSpPr>
      <xdr:spPr>
        <a:xfrm>
          <a:off x="185611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73" name="n_2aveValue【庁舎】&#10;一人当たり面積">
          <a:extLst>
            <a:ext uri="{FF2B5EF4-FFF2-40B4-BE49-F238E27FC236}">
              <a16:creationId xmlns:a16="http://schemas.microsoft.com/office/drawing/2014/main" id="{8CFA3337-D167-4F85-8AE5-A9AA93E08DA5}"/>
            </a:ext>
          </a:extLst>
        </xdr:cNvPr>
        <xdr:cNvSpPr txBox="1"/>
      </xdr:nvSpPr>
      <xdr:spPr>
        <a:xfrm>
          <a:off x="1777626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65332</xdr:rowOff>
    </xdr:from>
    <xdr:ext cx="469744" cy="259045"/>
    <xdr:sp macro="" textlink="">
      <xdr:nvSpPr>
        <xdr:cNvPr id="874" name="n_3aveValue【庁舎】&#10;一人当たり面積">
          <a:extLst>
            <a:ext uri="{FF2B5EF4-FFF2-40B4-BE49-F238E27FC236}">
              <a16:creationId xmlns:a16="http://schemas.microsoft.com/office/drawing/2014/main" id="{939998E9-93D0-4A4B-83C2-EACF19574E15}"/>
            </a:ext>
          </a:extLst>
        </xdr:cNvPr>
        <xdr:cNvSpPr txBox="1"/>
      </xdr:nvSpPr>
      <xdr:spPr>
        <a:xfrm>
          <a:off x="17001567" y="1800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875" name="n_1mainValue【庁舎】&#10;一人当たり面積">
          <a:extLst>
            <a:ext uri="{FF2B5EF4-FFF2-40B4-BE49-F238E27FC236}">
              <a16:creationId xmlns:a16="http://schemas.microsoft.com/office/drawing/2014/main" id="{214D0D94-234B-4B38-9DAA-AE83639AF871}"/>
            </a:ext>
          </a:extLst>
        </xdr:cNvPr>
        <xdr:cNvSpPr txBox="1"/>
      </xdr:nvSpPr>
      <xdr:spPr>
        <a:xfrm>
          <a:off x="1856112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33763</xdr:rowOff>
    </xdr:from>
    <xdr:ext cx="469744" cy="259045"/>
    <xdr:sp macro="" textlink="">
      <xdr:nvSpPr>
        <xdr:cNvPr id="876" name="n_2mainValue【庁舎】&#10;一人当たり面積">
          <a:extLst>
            <a:ext uri="{FF2B5EF4-FFF2-40B4-BE49-F238E27FC236}">
              <a16:creationId xmlns:a16="http://schemas.microsoft.com/office/drawing/2014/main" id="{9BF6BDA7-9D6F-4DBA-BF8D-0FBE1D7F8B27}"/>
            </a:ext>
          </a:extLst>
        </xdr:cNvPr>
        <xdr:cNvSpPr txBox="1"/>
      </xdr:nvSpPr>
      <xdr:spPr>
        <a:xfrm>
          <a:off x="17776267" y="179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877" name="n_3mainValue【庁舎】&#10;一人当たり面積">
          <a:extLst>
            <a:ext uri="{FF2B5EF4-FFF2-40B4-BE49-F238E27FC236}">
              <a16:creationId xmlns:a16="http://schemas.microsoft.com/office/drawing/2014/main" id="{0CE26BE0-D732-4BA3-BA93-807F736848E0}"/>
            </a:ext>
          </a:extLst>
        </xdr:cNvPr>
        <xdr:cNvSpPr txBox="1"/>
      </xdr:nvSpPr>
      <xdr:spPr>
        <a:xfrm>
          <a:off x="1700156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a:extLst>
            <a:ext uri="{FF2B5EF4-FFF2-40B4-BE49-F238E27FC236}">
              <a16:creationId xmlns:a16="http://schemas.microsoft.com/office/drawing/2014/main" id="{8BA411E9-9D75-4A7E-9776-AF5439C4FD2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a:extLst>
            <a:ext uri="{FF2B5EF4-FFF2-40B4-BE49-F238E27FC236}">
              <a16:creationId xmlns:a16="http://schemas.microsoft.com/office/drawing/2014/main" id="{7A7B8262-7490-4E42-8D1B-F983A1FAC59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a:extLst>
            <a:ext uri="{FF2B5EF4-FFF2-40B4-BE49-F238E27FC236}">
              <a16:creationId xmlns:a16="http://schemas.microsoft.com/office/drawing/2014/main" id="{6102425B-8BF2-49C3-814C-DE734D2FA0C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有形固定資産減価償却率は年々増加傾向にあり、福祉施設を除くすべての類型において類似団体と比較した割合が高い。特に高い水準にある庁舎については本庁舎の建替えが進捗しているが、消防施設、保健センター及び一般廃棄物処理施設については大規模改修や更新等の必要性が高まっている。人口一人当たりの面積は、各施設とも類似団体と同程度か低い水準にあるが、今後人口減少が予測されるため、施設の集約化・複合化等を推進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全国平均を大幅に上回る高齢化率</a:t>
          </a:r>
          <a:r>
            <a:rPr kumimoji="1" lang="en-US" altLang="ja-JP" sz="1300">
              <a:latin typeface="ＭＳ Ｐゴシック" panose="020B0600070205080204" pitchFamily="50" charset="-128"/>
              <a:ea typeface="ＭＳ Ｐゴシック" panose="020B0600070205080204" pitchFamily="50" charset="-128"/>
            </a:rPr>
            <a:t>36.22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H31.4.1</a:t>
          </a:r>
          <a:r>
            <a:rPr kumimoji="1" lang="ja-JP" altLang="en-US" sz="1300">
              <a:latin typeface="ＭＳ Ｐゴシック" panose="020B0600070205080204" pitchFamily="50" charset="-128"/>
              <a:ea typeface="ＭＳ Ｐゴシック" panose="020B0600070205080204" pitchFamily="50" charset="-128"/>
            </a:rPr>
            <a:t>現在）や人口の減少に加え、農業以外に中心となる産業がなく、地方交付税や国・県支出金に対する依存割合が高い脆弱な財政基盤であるため、類似団体平均</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となった。なお、近年、財政力が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伸びているが、これはふるさと納税の影響によるものである。今後もふるさと納税制度を推進するとともに、継続的に行財政改革を実施することで行政の効率化を図り、企業誘致の推進等により、更な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歳出における経常経費充当一般財源は、扶助費（▲</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％）と公債費（▲</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％）が減少したものの、人件費（</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％）が増加になった。また、歳入における経常一般財源は、市税（</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％）や利子割交付金等の各種交付金（</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％）が伸びたものの、地方交付税（▲</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％）、使用料（▲</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％）及び諸収入（▲</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％）の減に伴い、経常収支比率は、前年度比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になった。今後も引き続き行財政改革を推進し、定員管理の適正化や市債の適正発行等により、人件費や公債費の抑制を図るとともに、事務事業の合理化等による経常経費の削減及び歳入確保対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62</xdr:row>
      <xdr:rowOff>149013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25006"/>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127423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250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127423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6066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62</xdr:row>
      <xdr:rowOff>68580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606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2133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163000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166,403</a:t>
          </a:r>
          <a:r>
            <a:rPr kumimoji="1" lang="ja-JP" altLang="en-US" sz="1300">
              <a:latin typeface="ＭＳ Ｐゴシック" panose="020B0600070205080204" pitchFamily="50" charset="-128"/>
              <a:ea typeface="ＭＳ Ｐゴシック" panose="020B0600070205080204" pitchFamily="50" charset="-128"/>
            </a:rPr>
            <a:t>円を若干上回っている。平成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カ年連続で増加（人口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170,232</a:t>
          </a:r>
          <a:r>
            <a:rPr kumimoji="1" lang="ja-JP" altLang="en-US" sz="1300">
              <a:latin typeface="ＭＳ Ｐゴシック" panose="020B0600070205080204" pitchFamily="50" charset="-128"/>
              <a:ea typeface="ＭＳ Ｐゴシック" panose="020B0600070205080204" pitchFamily="50" charset="-128"/>
            </a:rPr>
            <a:t>円）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の推進等により、定員管理の適正化を図り、人件費・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91211</xdr:rowOff>
    </xdr:from>
    <xdr:to>
      <xdr:col>23</xdr:col>
      <xdr:colOff>133350</xdr:colOff>
      <xdr:row>83</xdr:row>
      <xdr:rowOff>135217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1561"/>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70033</xdr:rowOff>
    </xdr:from>
    <xdr:to>
      <xdr:col>19</xdr:col>
      <xdr:colOff>133350</xdr:colOff>
      <xdr:row>83</xdr:row>
      <xdr:rowOff>91211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0383"/>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31497</xdr:rowOff>
    </xdr:from>
    <xdr:to>
      <xdr:col>15</xdr:col>
      <xdr:colOff>82550</xdr:colOff>
      <xdr:row>83</xdr:row>
      <xdr:rowOff>70033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61847"/>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146492</xdr:rowOff>
    </xdr:from>
    <xdr:to>
      <xdr:col>11</xdr:col>
      <xdr:colOff>31750</xdr:colOff>
      <xdr:row>83</xdr:row>
      <xdr:rowOff>31497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05392"/>
          <a:ext cx="889000" cy="5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84417</xdr:rowOff>
    </xdr:from>
    <xdr:to>
      <xdr:col>23</xdr:col>
      <xdr:colOff>184150</xdr:colOff>
      <xdr:row>84</xdr:row>
      <xdr:rowOff>14567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56494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8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40411</xdr:rowOff>
    </xdr:from>
    <xdr:to>
      <xdr:col>19</xdr:col>
      <xdr:colOff>184150</xdr:colOff>
      <xdr:row>83</xdr:row>
      <xdr:rowOff>142011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126788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5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19233</xdr:rowOff>
    </xdr:from>
    <xdr:to>
      <xdr:col>15</xdr:col>
      <xdr:colOff>133350</xdr:colOff>
      <xdr:row>83</xdr:row>
      <xdr:rowOff>120833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105610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152147</xdr:rowOff>
    </xdr:from>
    <xdr:to>
      <xdr:col>11</xdr:col>
      <xdr:colOff>82550</xdr:colOff>
      <xdr:row>83</xdr:row>
      <xdr:rowOff>82297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67074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9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95692</xdr:rowOff>
    </xdr:from>
    <xdr:to>
      <xdr:col>7</xdr:col>
      <xdr:colOff>31750</xdr:colOff>
      <xdr:row>83</xdr:row>
      <xdr:rowOff>25842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36019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2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国家公務員の時限的（平成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年度）な給与削減措置により、平成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を超えていたが、その時限措置が復元した結果、平成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となった。なお、平成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ポイント上回る結果となった。今後も点検を継続するとともに、人事評価結果が反映される昇給制度を確立するなど、一層の適正化に努める。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135164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222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48986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134257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117021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名、人口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11.05</a:t>
          </a:r>
          <a:r>
            <a:rPr kumimoji="1" lang="ja-JP" altLang="en-US" sz="1300">
              <a:latin typeface="ＭＳ Ｐゴシック" panose="020B0600070205080204" pitchFamily="50" charset="-128"/>
              <a:ea typeface="ＭＳ Ｐゴシック" panose="020B0600070205080204" pitchFamily="50" charset="-128"/>
            </a:rPr>
            <a:t>人で、全国平均を</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人、宮崎県平均を</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人上回っている。また、類似団体平均を</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人上回っており、順位もほぼ中間に位置している。要因としては、消防業務が直営であることや農林水産業・商工・土木関係等の職員数が類似団体平均より多いことなどが考えられる。今後も行財政改革大綱に基づき、組織体制の整理合理化や職員の計画的採用などを進め、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161653</xdr:rowOff>
    </xdr:from>
    <xdr:to>
      <xdr:col>81</xdr:col>
      <xdr:colOff>44450</xdr:colOff>
      <xdr:row>63</xdr:row>
      <xdr:rowOff>2268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915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109946</xdr:rowOff>
    </xdr:from>
    <xdr:to>
      <xdr:col>77</xdr:col>
      <xdr:colOff>44450</xdr:colOff>
      <xdr:row>62</xdr:row>
      <xdr:rowOff>161653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3984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63409</xdr:rowOff>
    </xdr:from>
    <xdr:to>
      <xdr:col>72</xdr:col>
      <xdr:colOff>203200</xdr:colOff>
      <xdr:row>62</xdr:row>
      <xdr:rowOff>109946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933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49621</xdr:rowOff>
    </xdr:from>
    <xdr:to>
      <xdr:col>68</xdr:col>
      <xdr:colOff>152400</xdr:colOff>
      <xdr:row>62</xdr:row>
      <xdr:rowOff>63409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7952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122918</xdr:rowOff>
    </xdr:from>
    <xdr:to>
      <xdr:col>81</xdr:col>
      <xdr:colOff>95250</xdr:colOff>
      <xdr:row>63</xdr:row>
      <xdr:rowOff>53068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94995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110853</xdr:rowOff>
    </xdr:from>
    <xdr:to>
      <xdr:col>77</xdr:col>
      <xdr:colOff>95250</xdr:colOff>
      <xdr:row>63</xdr:row>
      <xdr:rowOff>41003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25780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59146</xdr:rowOff>
    </xdr:from>
    <xdr:to>
      <xdr:col>73</xdr:col>
      <xdr:colOff>44450</xdr:colOff>
      <xdr:row>62</xdr:row>
      <xdr:rowOff>160746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145523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12609</xdr:rowOff>
    </xdr:from>
    <xdr:to>
      <xdr:col>68</xdr:col>
      <xdr:colOff>203200</xdr:colOff>
      <xdr:row>62</xdr:row>
      <xdr:rowOff>114209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98986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2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170271</xdr:rowOff>
    </xdr:from>
    <xdr:to>
      <xdr:col>64</xdr:col>
      <xdr:colOff>152400</xdr:colOff>
      <xdr:row>62</xdr:row>
      <xdr:rowOff>100421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85198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に要する経費の財源とする地方債の償還の財源に充てたと認められる繰入金などの準元利償還金は増加したものの、公債費負担適正化計画や行財政改革による起債抑制、繰上償還により元利償還金が減少した結果、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年度決算では、対前年度比が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％となり、類似団体平均比では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た。また、全国平均及び宮崎県平均についても下回っている。しかしながら、数年後に新庁舎建設等の大型事業の償還が始まることから、これからも引き続き市債借入額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95758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7630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153670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76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107696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402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41</xdr:row>
      <xdr:rowOff>90678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656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カ年度連続で将来負担比率は「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」だったが、平成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となった。全国平均からは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ポイント、宮崎県平均からは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ポイント下回っており、また、類似団体平均から</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下回り順位はほぼ中間に位置している。その要因として、繰上償還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163534</xdr:rowOff>
    </xdr:from>
    <xdr:to>
      <xdr:col>68</xdr:col>
      <xdr:colOff>152400</xdr:colOff>
      <xdr:row>14</xdr:row>
      <xdr:rowOff>68495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39238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134451</xdr:rowOff>
    </xdr:from>
    <xdr:to>
      <xdr:col>81</xdr:col>
      <xdr:colOff>95250</xdr:colOff>
      <xdr:row>14</xdr:row>
      <xdr:rowOff>64601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55728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112734</xdr:rowOff>
    </xdr:from>
    <xdr:to>
      <xdr:col>68</xdr:col>
      <xdr:colOff>203200</xdr:colOff>
      <xdr:row>14</xdr:row>
      <xdr:rowOff>42884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53061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17695</xdr:rowOff>
    </xdr:from>
    <xdr:to>
      <xdr:col>64</xdr:col>
      <xdr:colOff>152400</xdr:colOff>
      <xdr:row>14</xdr:row>
      <xdr:rowOff>119295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129472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a:t>
          </a:r>
          <a:r>
            <a:rPr kumimoji="1" lang="en-US" altLang="ja-JP" sz="1300">
              <a:latin typeface="ＭＳ Ｐゴシック" panose="020B0600070205080204" pitchFamily="50" charset="-128"/>
              <a:ea typeface="ＭＳ Ｐゴシック" panose="020B0600070205080204" pitchFamily="50" charset="-128"/>
            </a:rPr>
            <a:t>102,147</a:t>
          </a:r>
          <a:r>
            <a:rPr kumimoji="1" lang="ja-JP" altLang="en-US" sz="1300">
              <a:latin typeface="ＭＳ Ｐゴシック" panose="020B0600070205080204" pitchFamily="50" charset="-128"/>
              <a:ea typeface="ＭＳ Ｐゴシック" panose="020B0600070205080204" pitchFamily="50" charset="-128"/>
            </a:rPr>
            <a:t>円）は、類似団体平均（</a:t>
          </a:r>
          <a:r>
            <a:rPr kumimoji="1" lang="en-US" altLang="ja-JP" sz="1300">
              <a:latin typeface="ＭＳ Ｐゴシック" panose="020B0600070205080204" pitchFamily="50" charset="-128"/>
              <a:ea typeface="ＭＳ Ｐゴシック" panose="020B0600070205080204" pitchFamily="50" charset="-128"/>
            </a:rPr>
            <a:t>83,394</a:t>
          </a:r>
          <a:r>
            <a:rPr kumimoji="1" lang="ja-JP" altLang="en-US" sz="1300">
              <a:latin typeface="ＭＳ Ｐゴシック" panose="020B0600070205080204" pitchFamily="50" charset="-128"/>
              <a:ea typeface="ＭＳ Ｐゴシック" panose="020B0600070205080204" pitchFamily="50" charset="-128"/>
            </a:rPr>
            <a:t>円）を上回っていることから、人件費に係る経常収支比率は、類似団体平均を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ためであるが、この主な要因として、消防業務を直営で行っていることなどが考えられる。今後も組織の簡素合理化、更なる事務事業の見直しを図りながら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98425</xdr:rowOff>
    </xdr:from>
    <xdr:to>
      <xdr:col>24</xdr:col>
      <xdr:colOff>25400</xdr:colOff>
      <xdr:row>39</xdr:row>
      <xdr:rowOff>117475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1352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98425</xdr:rowOff>
    </xdr:from>
    <xdr:to>
      <xdr:col>19</xdr:col>
      <xdr:colOff>187325</xdr:colOff>
      <xdr:row>38</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13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31750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69850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66675</xdr:rowOff>
    </xdr:from>
    <xdr:to>
      <xdr:col>24</xdr:col>
      <xdr:colOff>76200</xdr:colOff>
      <xdr:row>39</xdr:row>
      <xdr:rowOff>168275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38752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47625</xdr:rowOff>
    </xdr:from>
    <xdr:to>
      <xdr:col>20</xdr:col>
      <xdr:colOff>38100</xdr:colOff>
      <xdr:row>38</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134002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ポイント、宮崎県平均より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ポイント下回っているが、前年度より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ポイント上昇したことから、類似団体平均より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順位は中間に位置する結果となった。この主な要因は、指定管理による委託料の増や賃金・旅費・役務費等の経費の増加によると考えられるが、今後も引き続き、事務事業の合理化等による更なる経常経費の削減等により、その適正化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19</xdr:row>
      <xdr:rowOff>44450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11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25400</xdr:rowOff>
    </xdr:from>
    <xdr:to>
      <xdr:col>78</xdr:col>
      <xdr:colOff>69850</xdr:colOff>
      <xdr:row>18</xdr:row>
      <xdr:rowOff>76200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1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76200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3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114300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146050</xdr:rowOff>
    </xdr:from>
    <xdr:to>
      <xdr:col>78</xdr:col>
      <xdr:colOff>120650</xdr:colOff>
      <xdr:row>18</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ポイント上昇している。また、全国平均は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ポイント、類似団体平均は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おり、順位は最下位に位置している。特に社会福祉費、児童福祉費等に係る決算額の比率が高くなっているが、その要因として、主に障害者自立支援費の充実や認定保育園運営費負担金等の増加によるものと考えられる。今後も社会保障費の増加が見込まれるため、引き続き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60</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6155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60</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615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60</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99077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その他に係る経常収支比率は、前年度と同じ</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となり、全国平均を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繰出金の中でも国民健康保険事業特別会計、後期高齢者医療広域連合、介護保険事業特別会計及び公共下水道事業会計に対するものが大きな比重を占めていることから、経営計画の見直しや保険料等の適正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123190</xdr:rowOff>
    </xdr:from>
    <xdr:to>
      <xdr:col>82</xdr:col>
      <xdr:colOff>107950</xdr:colOff>
      <xdr:row>59</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3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100330</xdr:rowOff>
    </xdr:from>
    <xdr:to>
      <xdr:col>78</xdr:col>
      <xdr:colOff>69850</xdr:colOff>
      <xdr:row>59</xdr:row>
      <xdr:rowOff>123190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1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7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62230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7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44467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49530</xdr:rowOff>
    </xdr:from>
    <xdr:to>
      <xdr:col>74</xdr:col>
      <xdr:colOff>31750</xdr:colOff>
      <xdr:row>59</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ポイント改善したことから、全国平均を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ポイント、また、類似団体平均を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ポイント下回っており、順位も上位に位置している。今後も引き続き、更なる補助事業の見直しや整理合理化を推進することで経常経費の削減に努め、その適正化に努める。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111760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62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111760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0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36</xdr:row>
      <xdr:rowOff>27940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6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123190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123207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ポイント改善している。また、全国平均は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ポイント、宮崎県平均は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ポイント、類似団体平均も</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しかしながら、数年後に新庁舎建設等の大型事業の償還が始まることから、今後は上昇していくことが予想されるため、これからも引き続き、市債借入額の抑制等により、公債費の適正化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75</xdr:row>
      <xdr:rowOff>170435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24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17272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21844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117856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ポイント上昇している。また、全国平均を</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ポイント、そして類似団体平均を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上回っている。これは、人件費・扶助費・その他の値が高いことが主な要因であるが、人件費は、消防業務の直営等により、また、扶助費と繰出金については、少子高齢化に伴う社会保障関連経費の増等によると考えられるため、今後も定員管理の適正化や効率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80</xdr:row>
      <xdr:rowOff>21844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53210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726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24130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726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142494</xdr:rowOff>
    </xdr:from>
    <xdr:to>
      <xdr:col>82</xdr:col>
      <xdr:colOff>158750</xdr:colOff>
      <xdr:row>80</xdr:row>
      <xdr:rowOff>72644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51071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145193</xdr:rowOff>
    </xdr:from>
    <xdr:to>
      <xdr:col>29</xdr:col>
      <xdr:colOff>127000</xdr:colOff>
      <xdr:row>16</xdr:row>
      <xdr:rowOff>54039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4568"/>
          <a:ext cx="647700" cy="8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54039</xdr:rowOff>
    </xdr:from>
    <xdr:to>
      <xdr:col>26</xdr:col>
      <xdr:colOff>50800</xdr:colOff>
      <xdr:row>16</xdr:row>
      <xdr:rowOff>107302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4864"/>
          <a:ext cx="698500" cy="5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103568</xdr:rowOff>
    </xdr:from>
    <xdr:to>
      <xdr:col>22</xdr:col>
      <xdr:colOff>114300</xdr:colOff>
      <xdr:row>16</xdr:row>
      <xdr:rowOff>107302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94393"/>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103568</xdr:rowOff>
    </xdr:from>
    <xdr:to>
      <xdr:col>18</xdr:col>
      <xdr:colOff>177800</xdr:colOff>
      <xdr:row>16</xdr:row>
      <xdr:rowOff>118199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4393"/>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94393</xdr:rowOff>
    </xdr:from>
    <xdr:to>
      <xdr:col>29</xdr:col>
      <xdr:colOff>177800</xdr:colOff>
      <xdr:row>16</xdr:row>
      <xdr:rowOff>24543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110920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5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3239</xdr:rowOff>
    </xdr:from>
    <xdr:to>
      <xdr:col>26</xdr:col>
      <xdr:colOff>101600</xdr:colOff>
      <xdr:row>16</xdr:row>
      <xdr:rowOff>104839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115016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56502</xdr:rowOff>
    </xdr:from>
    <xdr:to>
      <xdr:col>22</xdr:col>
      <xdr:colOff>165100</xdr:colOff>
      <xdr:row>16</xdr:row>
      <xdr:rowOff>158102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142879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52768</xdr:rowOff>
    </xdr:from>
    <xdr:to>
      <xdr:col>19</xdr:col>
      <xdr:colOff>38100</xdr:colOff>
      <xdr:row>16</xdr:row>
      <xdr:rowOff>154368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139145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2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67399</xdr:rowOff>
    </xdr:from>
    <xdr:to>
      <xdr:col>15</xdr:col>
      <xdr:colOff>101600</xdr:colOff>
      <xdr:row>16</xdr:row>
      <xdr:rowOff>168999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7726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272485</xdr:rowOff>
    </xdr:from>
    <xdr:to>
      <xdr:col>29</xdr:col>
      <xdr:colOff>127000</xdr:colOff>
      <xdr:row>35</xdr:row>
      <xdr:rowOff>327616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82835"/>
          <a:ext cx="6477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327616</xdr:rowOff>
    </xdr:from>
    <xdr:to>
      <xdr:col>26</xdr:col>
      <xdr:colOff>50800</xdr:colOff>
      <xdr:row>35</xdr:row>
      <xdr:rowOff>330149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7966"/>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300203</xdr:rowOff>
    </xdr:from>
    <xdr:to>
      <xdr:col>22</xdr:col>
      <xdr:colOff>114300</xdr:colOff>
      <xdr:row>35</xdr:row>
      <xdr:rowOff>330149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10553"/>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240691</xdr:rowOff>
    </xdr:from>
    <xdr:to>
      <xdr:col>18</xdr:col>
      <xdr:colOff>177800</xdr:colOff>
      <xdr:row>35</xdr:row>
      <xdr:rowOff>300203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51041"/>
          <a:ext cx="6985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221685</xdr:rowOff>
    </xdr:from>
    <xdr:to>
      <xdr:col>29</xdr:col>
      <xdr:colOff>177800</xdr:colOff>
      <xdr:row>35</xdr:row>
      <xdr:rowOff>323285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193762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0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276816</xdr:rowOff>
    </xdr:from>
    <xdr:to>
      <xdr:col>26</xdr:col>
      <xdr:colOff>101600</xdr:colOff>
      <xdr:row>36</xdr:row>
      <xdr:rowOff>35516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20293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279349</xdr:rowOff>
    </xdr:from>
    <xdr:to>
      <xdr:col>22</xdr:col>
      <xdr:colOff>165100</xdr:colOff>
      <xdr:row>36</xdr:row>
      <xdr:rowOff>38049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22826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249403</xdr:rowOff>
    </xdr:from>
    <xdr:to>
      <xdr:col>19</xdr:col>
      <xdr:colOff>38100</xdr:colOff>
      <xdr:row>36</xdr:row>
      <xdr:rowOff>8103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5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335780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189891</xdr:rowOff>
    </xdr:from>
    <xdr:to>
      <xdr:col>15</xdr:col>
      <xdr:colOff>101600</xdr:colOff>
      <xdr:row>35</xdr:row>
      <xdr:rowOff>291491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0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8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112807</xdr:rowOff>
    </xdr:from>
    <xdr:to>
      <xdr:col>24</xdr:col>
      <xdr:colOff>63500</xdr:colOff>
      <xdr:row>34</xdr:row>
      <xdr:rowOff>79578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70657"/>
          <a:ext cx="838200" cy="1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73667</xdr:rowOff>
    </xdr:from>
    <xdr:to>
      <xdr:col>19</xdr:col>
      <xdr:colOff>177800</xdr:colOff>
      <xdr:row>34</xdr:row>
      <xdr:rowOff>79578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02967"/>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58808</xdr:rowOff>
    </xdr:from>
    <xdr:to>
      <xdr:col>15</xdr:col>
      <xdr:colOff>50800</xdr:colOff>
      <xdr:row>34</xdr:row>
      <xdr:rowOff>73667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8810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58808</xdr:rowOff>
    </xdr:from>
    <xdr:to>
      <xdr:col>10</xdr:col>
      <xdr:colOff>114300</xdr:colOff>
      <xdr:row>34</xdr:row>
      <xdr:rowOff>131748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88108"/>
          <a:ext cx="889000" cy="7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62007</xdr:rowOff>
    </xdr:from>
    <xdr:to>
      <xdr:col>24</xdr:col>
      <xdr:colOff>114300</xdr:colOff>
      <xdr:row>33</xdr:row>
      <xdr:rowOff>163607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84884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7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28778</xdr:rowOff>
    </xdr:from>
    <xdr:to>
      <xdr:col>20</xdr:col>
      <xdr:colOff>38100</xdr:colOff>
      <xdr:row>34</xdr:row>
      <xdr:rowOff>130378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146905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22867</xdr:rowOff>
    </xdr:from>
    <xdr:to>
      <xdr:col>15</xdr:col>
      <xdr:colOff>101600</xdr:colOff>
      <xdr:row>34</xdr:row>
      <xdr:rowOff>124467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140994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8008</xdr:rowOff>
    </xdr:from>
    <xdr:to>
      <xdr:col>10</xdr:col>
      <xdr:colOff>165100</xdr:colOff>
      <xdr:row>34</xdr:row>
      <xdr:rowOff>109608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80948</xdr:rowOff>
    </xdr:from>
    <xdr:to>
      <xdr:col>6</xdr:col>
      <xdr:colOff>38100</xdr:colOff>
      <xdr:row>35</xdr:row>
      <xdr:rowOff>11098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27625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97942</xdr:rowOff>
    </xdr:from>
    <xdr:to>
      <xdr:col>24</xdr:col>
      <xdr:colOff>63500</xdr:colOff>
      <xdr:row>57</xdr:row>
      <xdr:rowOff>113392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70592"/>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113392</xdr:rowOff>
    </xdr:from>
    <xdr:to>
      <xdr:col>19</xdr:col>
      <xdr:colOff>177800</xdr:colOff>
      <xdr:row>57</xdr:row>
      <xdr:rowOff>130175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86042"/>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130175</xdr:rowOff>
    </xdr:from>
    <xdr:to>
      <xdr:col>15</xdr:col>
      <xdr:colOff>50800</xdr:colOff>
      <xdr:row>58</xdr:row>
      <xdr:rowOff>9427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02825"/>
          <a:ext cx="889000" cy="5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9427</xdr:rowOff>
    </xdr:from>
    <xdr:to>
      <xdr:col>10</xdr:col>
      <xdr:colOff>114300</xdr:colOff>
      <xdr:row>58</xdr:row>
      <xdr:rowOff>60966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53527"/>
          <a:ext cx="889000" cy="5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47142</xdr:rowOff>
    </xdr:from>
    <xdr:to>
      <xdr:col>24</xdr:col>
      <xdr:colOff>114300</xdr:colOff>
      <xdr:row>57</xdr:row>
      <xdr:rowOff>148742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25569</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62592</xdr:rowOff>
    </xdr:from>
    <xdr:to>
      <xdr:col>20</xdr:col>
      <xdr:colOff>38100</xdr:colOff>
      <xdr:row>57</xdr:row>
      <xdr:rowOff>164192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155319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79375</xdr:rowOff>
    </xdr:from>
    <xdr:to>
      <xdr:col>15</xdr:col>
      <xdr:colOff>101600</xdr:colOff>
      <xdr:row>58</xdr:row>
      <xdr:rowOff>9525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130077</xdr:rowOff>
    </xdr:from>
    <xdr:to>
      <xdr:col>10</xdr:col>
      <xdr:colOff>165100</xdr:colOff>
      <xdr:row>58</xdr:row>
      <xdr:rowOff>60227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51354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10166</xdr:rowOff>
    </xdr:from>
    <xdr:to>
      <xdr:col>6</xdr:col>
      <xdr:colOff>38100</xdr:colOff>
      <xdr:row>58</xdr:row>
      <xdr:rowOff>111766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102893</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4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122213</xdr:rowOff>
    </xdr:from>
    <xdr:to>
      <xdr:col>24</xdr:col>
      <xdr:colOff>63500</xdr:colOff>
      <xdr:row>77</xdr:row>
      <xdr:rowOff>126144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23863"/>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86368</xdr:rowOff>
    </xdr:from>
    <xdr:to>
      <xdr:col>19</xdr:col>
      <xdr:colOff>177800</xdr:colOff>
      <xdr:row>77</xdr:row>
      <xdr:rowOff>122213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88018"/>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86368</xdr:rowOff>
    </xdr:from>
    <xdr:to>
      <xdr:col>15</xdr:col>
      <xdr:colOff>50800</xdr:colOff>
      <xdr:row>77</xdr:row>
      <xdr:rowOff>107353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88018"/>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107353</xdr:rowOff>
    </xdr:from>
    <xdr:to>
      <xdr:col>10</xdr:col>
      <xdr:colOff>114300</xdr:colOff>
      <xdr:row>77</xdr:row>
      <xdr:rowOff>129665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09003"/>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75344</xdr:rowOff>
    </xdr:from>
    <xdr:to>
      <xdr:col>24</xdr:col>
      <xdr:colOff>114300</xdr:colOff>
      <xdr:row>78</xdr:row>
      <xdr:rowOff>5494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98221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71413</xdr:rowOff>
    </xdr:from>
    <xdr:to>
      <xdr:col>20</xdr:col>
      <xdr:colOff>38100</xdr:colOff>
      <xdr:row>78</xdr:row>
      <xdr:rowOff>1563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164140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6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35568</xdr:rowOff>
    </xdr:from>
    <xdr:to>
      <xdr:col>15</xdr:col>
      <xdr:colOff>101600</xdr:colOff>
      <xdr:row>77</xdr:row>
      <xdr:rowOff>137168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153695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56553</xdr:rowOff>
    </xdr:from>
    <xdr:to>
      <xdr:col>10</xdr:col>
      <xdr:colOff>165100</xdr:colOff>
      <xdr:row>77</xdr:row>
      <xdr:rowOff>158153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3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78865</xdr:rowOff>
    </xdr:from>
    <xdr:to>
      <xdr:col>6</xdr:col>
      <xdr:colOff>38100</xdr:colOff>
      <xdr:row>78</xdr:row>
      <xdr:rowOff>9015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25542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94600</xdr:rowOff>
    </xdr:from>
    <xdr:to>
      <xdr:col>24</xdr:col>
      <xdr:colOff>63500</xdr:colOff>
      <xdr:row>95</xdr:row>
      <xdr:rowOff>85097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039450"/>
          <a:ext cx="8382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166511</xdr:rowOff>
    </xdr:from>
    <xdr:to>
      <xdr:col>19</xdr:col>
      <xdr:colOff>177800</xdr:colOff>
      <xdr:row>95</xdr:row>
      <xdr:rowOff>85097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111361"/>
          <a:ext cx="889000" cy="2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166511</xdr:rowOff>
    </xdr:from>
    <xdr:to>
      <xdr:col>15</xdr:col>
      <xdr:colOff>50800</xdr:colOff>
      <xdr:row>94</xdr:row>
      <xdr:rowOff>124923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11361"/>
          <a:ext cx="889000" cy="1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124923</xdr:rowOff>
    </xdr:from>
    <xdr:to>
      <xdr:col>10</xdr:col>
      <xdr:colOff>114300</xdr:colOff>
      <xdr:row>95</xdr:row>
      <xdr:rowOff>69847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41223"/>
          <a:ext cx="889000" cy="1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43800</xdr:rowOff>
    </xdr:from>
    <xdr:to>
      <xdr:col>24</xdr:col>
      <xdr:colOff>114300</xdr:colOff>
      <xdr:row>93</xdr:row>
      <xdr:rowOff>145400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66677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34297</xdr:rowOff>
    </xdr:from>
    <xdr:to>
      <xdr:col>20</xdr:col>
      <xdr:colOff>38100</xdr:colOff>
      <xdr:row>95</xdr:row>
      <xdr:rowOff>135897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152424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09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115711</xdr:rowOff>
    </xdr:from>
    <xdr:to>
      <xdr:col>15</xdr:col>
      <xdr:colOff>101600</xdr:colOff>
      <xdr:row>94</xdr:row>
      <xdr:rowOff>45861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62388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83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74123</xdr:rowOff>
    </xdr:from>
    <xdr:to>
      <xdr:col>10</xdr:col>
      <xdr:colOff>165100</xdr:colOff>
      <xdr:row>95</xdr:row>
      <xdr:rowOff>4273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20800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6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19047</xdr:rowOff>
    </xdr:from>
    <xdr:to>
      <xdr:col>6</xdr:col>
      <xdr:colOff>38100</xdr:colOff>
      <xdr:row>95</xdr:row>
      <xdr:rowOff>120647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137174</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08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78648</xdr:rowOff>
    </xdr:from>
    <xdr:to>
      <xdr:col>55</xdr:col>
      <xdr:colOff>0</xdr:colOff>
      <xdr:row>35</xdr:row>
      <xdr:rowOff>31703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5736498"/>
          <a:ext cx="838200" cy="29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78648</xdr:rowOff>
    </xdr:from>
    <xdr:to>
      <xdr:col>50</xdr:col>
      <xdr:colOff>114300</xdr:colOff>
      <xdr:row>35</xdr:row>
      <xdr:rowOff>92266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5736498"/>
          <a:ext cx="889000" cy="35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92266</xdr:rowOff>
    </xdr:from>
    <xdr:to>
      <xdr:col>45</xdr:col>
      <xdr:colOff>177800</xdr:colOff>
      <xdr:row>36</xdr:row>
      <xdr:rowOff>113836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093016"/>
          <a:ext cx="889000" cy="1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113836</xdr:rowOff>
    </xdr:from>
    <xdr:to>
      <xdr:col>41</xdr:col>
      <xdr:colOff>50800</xdr:colOff>
      <xdr:row>37</xdr:row>
      <xdr:rowOff>106422</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286036"/>
          <a:ext cx="889000" cy="1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152353</xdr:rowOff>
    </xdr:from>
    <xdr:to>
      <xdr:col>55</xdr:col>
      <xdr:colOff>50800</xdr:colOff>
      <xdr:row>35</xdr:row>
      <xdr:rowOff>82503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9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3780</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8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27848</xdr:rowOff>
    </xdr:from>
    <xdr:to>
      <xdr:col>50</xdr:col>
      <xdr:colOff>165100</xdr:colOff>
      <xdr:row>33</xdr:row>
      <xdr:rowOff>129448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6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145975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4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41466</xdr:rowOff>
    </xdr:from>
    <xdr:to>
      <xdr:col>46</xdr:col>
      <xdr:colOff>38100</xdr:colOff>
      <xdr:row>35</xdr:row>
      <xdr:rowOff>143066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0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134193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13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63036</xdr:rowOff>
    </xdr:from>
    <xdr:to>
      <xdr:col>41</xdr:col>
      <xdr:colOff>101600</xdr:colOff>
      <xdr:row>36</xdr:row>
      <xdr:rowOff>164636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2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155763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3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55622</xdr:rowOff>
    </xdr:from>
    <xdr:to>
      <xdr:col>36</xdr:col>
      <xdr:colOff>165100</xdr:colOff>
      <xdr:row>37</xdr:row>
      <xdr:rowOff>157222</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148349</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4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152801</xdr:rowOff>
    </xdr:from>
    <xdr:to>
      <xdr:col>55</xdr:col>
      <xdr:colOff>0</xdr:colOff>
      <xdr:row>57</xdr:row>
      <xdr:rowOff>157825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25451"/>
          <a:ext cx="8382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157825</xdr:rowOff>
    </xdr:from>
    <xdr:to>
      <xdr:col>50</xdr:col>
      <xdr:colOff>114300</xdr:colOff>
      <xdr:row>57</xdr:row>
      <xdr:rowOff>160841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30475"/>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157786</xdr:rowOff>
    </xdr:from>
    <xdr:to>
      <xdr:col>45</xdr:col>
      <xdr:colOff>177800</xdr:colOff>
      <xdr:row>57</xdr:row>
      <xdr:rowOff>160841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30436"/>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137152</xdr:rowOff>
    </xdr:from>
    <xdr:to>
      <xdr:col>41</xdr:col>
      <xdr:colOff>50800</xdr:colOff>
      <xdr:row>57</xdr:row>
      <xdr:rowOff>157786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09802"/>
          <a:ext cx="889000" cy="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102001</xdr:rowOff>
    </xdr:from>
    <xdr:to>
      <xdr:col>55</xdr:col>
      <xdr:colOff>50800</xdr:colOff>
      <xdr:row>58</xdr:row>
      <xdr:rowOff>32151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107025</xdr:rowOff>
    </xdr:from>
    <xdr:to>
      <xdr:col>50</xdr:col>
      <xdr:colOff>165100</xdr:colOff>
      <xdr:row>58</xdr:row>
      <xdr:rowOff>37175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28302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110041</xdr:rowOff>
    </xdr:from>
    <xdr:to>
      <xdr:col>46</xdr:col>
      <xdr:colOff>38100</xdr:colOff>
      <xdr:row>58</xdr:row>
      <xdr:rowOff>40191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31318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106986</xdr:rowOff>
    </xdr:from>
    <xdr:to>
      <xdr:col>41</xdr:col>
      <xdr:colOff>101600</xdr:colOff>
      <xdr:row>58</xdr:row>
      <xdr:rowOff>37136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28263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86352</xdr:rowOff>
    </xdr:from>
    <xdr:to>
      <xdr:col>36</xdr:col>
      <xdr:colOff>165100</xdr:colOff>
      <xdr:row>58</xdr:row>
      <xdr:rowOff>16502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33029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63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16872</xdr:rowOff>
    </xdr:from>
    <xdr:to>
      <xdr:col>55</xdr:col>
      <xdr:colOff>0</xdr:colOff>
      <xdr:row>78</xdr:row>
      <xdr:rowOff>24264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89972"/>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22715</xdr:rowOff>
    </xdr:from>
    <xdr:to>
      <xdr:col>50</xdr:col>
      <xdr:colOff>114300</xdr:colOff>
      <xdr:row>78</xdr:row>
      <xdr:rowOff>24264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95815"/>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12514</xdr:rowOff>
    </xdr:from>
    <xdr:to>
      <xdr:col>45</xdr:col>
      <xdr:colOff>177800</xdr:colOff>
      <xdr:row>78</xdr:row>
      <xdr:rowOff>22715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85614"/>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5412</xdr:rowOff>
    </xdr:from>
    <xdr:to>
      <xdr:col>41</xdr:col>
      <xdr:colOff>50800</xdr:colOff>
      <xdr:row>78</xdr:row>
      <xdr:rowOff>12514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78512"/>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137522</xdr:rowOff>
    </xdr:from>
    <xdr:to>
      <xdr:col>55</xdr:col>
      <xdr:colOff>50800</xdr:colOff>
      <xdr:row>78</xdr:row>
      <xdr:rowOff>67672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144914</xdr:rowOff>
    </xdr:from>
    <xdr:to>
      <xdr:col>50</xdr:col>
      <xdr:colOff>165100</xdr:colOff>
      <xdr:row>78</xdr:row>
      <xdr:rowOff>75064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66191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3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143365</xdr:rowOff>
    </xdr:from>
    <xdr:to>
      <xdr:col>46</xdr:col>
      <xdr:colOff>38100</xdr:colOff>
      <xdr:row>78</xdr:row>
      <xdr:rowOff>73515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64642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3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133164</xdr:rowOff>
    </xdr:from>
    <xdr:to>
      <xdr:col>41</xdr:col>
      <xdr:colOff>101600</xdr:colOff>
      <xdr:row>78</xdr:row>
      <xdr:rowOff>63314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54441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2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126062</xdr:rowOff>
    </xdr:from>
    <xdr:to>
      <xdr:col>36</xdr:col>
      <xdr:colOff>165100</xdr:colOff>
      <xdr:row>78</xdr:row>
      <xdr:rowOff>56212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60517</xdr:rowOff>
    </xdr:from>
    <xdr:to>
      <xdr:col>55</xdr:col>
      <xdr:colOff>0</xdr:colOff>
      <xdr:row>97</xdr:row>
      <xdr:rowOff>101709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91167"/>
          <a:ext cx="8382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60517</xdr:rowOff>
    </xdr:from>
    <xdr:to>
      <xdr:col>50</xdr:col>
      <xdr:colOff>114300</xdr:colOff>
      <xdr:row>97</xdr:row>
      <xdr:rowOff>131775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91167"/>
          <a:ext cx="8890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126854</xdr:rowOff>
    </xdr:from>
    <xdr:to>
      <xdr:col>45</xdr:col>
      <xdr:colOff>177800</xdr:colOff>
      <xdr:row>97</xdr:row>
      <xdr:rowOff>131775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57504"/>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2322</xdr:rowOff>
    </xdr:from>
    <xdr:to>
      <xdr:col>41</xdr:col>
      <xdr:colOff>50800</xdr:colOff>
      <xdr:row>97</xdr:row>
      <xdr:rowOff>126854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61522"/>
          <a:ext cx="889000" cy="29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50909</xdr:rowOff>
    </xdr:from>
    <xdr:to>
      <xdr:col>55</xdr:col>
      <xdr:colOff>50800</xdr:colOff>
      <xdr:row>97</xdr:row>
      <xdr:rowOff>152509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29336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9717</xdr:rowOff>
    </xdr:from>
    <xdr:to>
      <xdr:col>50</xdr:col>
      <xdr:colOff>165100</xdr:colOff>
      <xdr:row>97</xdr:row>
      <xdr:rowOff>111317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102444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80975</xdr:rowOff>
    </xdr:from>
    <xdr:to>
      <xdr:col>46</xdr:col>
      <xdr:colOff>38100</xdr:colOff>
      <xdr:row>98</xdr:row>
      <xdr:rowOff>11125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2252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76054</xdr:rowOff>
    </xdr:from>
    <xdr:to>
      <xdr:col>41</xdr:col>
      <xdr:colOff>101600</xdr:colOff>
      <xdr:row>98</xdr:row>
      <xdr:rowOff>6204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22731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4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122972</xdr:rowOff>
    </xdr:from>
    <xdr:to>
      <xdr:col>36</xdr:col>
      <xdr:colOff>165100</xdr:colOff>
      <xdr:row>96</xdr:row>
      <xdr:rowOff>53122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69649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107257</xdr:rowOff>
    </xdr:from>
    <xdr:to>
      <xdr:col>85</xdr:col>
      <xdr:colOff>127000</xdr:colOff>
      <xdr:row>38</xdr:row>
      <xdr:rowOff>131873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22357"/>
          <a:ext cx="8382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120655</xdr:rowOff>
    </xdr:from>
    <xdr:to>
      <xdr:col>81</xdr:col>
      <xdr:colOff>50800</xdr:colOff>
      <xdr:row>38</xdr:row>
      <xdr:rowOff>131873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35755"/>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120655</xdr:rowOff>
    </xdr:from>
    <xdr:to>
      <xdr:col>76</xdr:col>
      <xdr:colOff>114300</xdr:colOff>
      <xdr:row>38</xdr:row>
      <xdr:rowOff>135914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35755"/>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134965</xdr:rowOff>
    </xdr:from>
    <xdr:to>
      <xdr:col>71</xdr:col>
      <xdr:colOff>177800</xdr:colOff>
      <xdr:row>38</xdr:row>
      <xdr:rowOff>135914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006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56457</xdr:rowOff>
    </xdr:from>
    <xdr:to>
      <xdr:col>85</xdr:col>
      <xdr:colOff>177800</xdr:colOff>
      <xdr:row>38</xdr:row>
      <xdr:rowOff>158057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15834</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5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81073</xdr:rowOff>
    </xdr:from>
    <xdr:to>
      <xdr:col>81</xdr:col>
      <xdr:colOff>101600</xdr:colOff>
      <xdr:row>39</xdr:row>
      <xdr:rowOff>11223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27750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37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69855</xdr:rowOff>
    </xdr:from>
    <xdr:to>
      <xdr:col>76</xdr:col>
      <xdr:colOff>165100</xdr:colOff>
      <xdr:row>39</xdr:row>
      <xdr:rowOff>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16532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3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85114</xdr:rowOff>
    </xdr:from>
    <xdr:to>
      <xdr:col>72</xdr:col>
      <xdr:colOff>38100</xdr:colOff>
      <xdr:row>39</xdr:row>
      <xdr:rowOff>15264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6391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69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84165</xdr:rowOff>
    </xdr:from>
    <xdr:to>
      <xdr:col>67</xdr:col>
      <xdr:colOff>101600</xdr:colOff>
      <xdr:row>39</xdr:row>
      <xdr:rowOff>14315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5442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69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110809</xdr:rowOff>
    </xdr:from>
    <xdr:to>
      <xdr:col>85</xdr:col>
      <xdr:colOff>127000</xdr:colOff>
      <xdr:row>77</xdr:row>
      <xdr:rowOff>111288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12459"/>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103657</xdr:rowOff>
    </xdr:from>
    <xdr:to>
      <xdr:col>81</xdr:col>
      <xdr:colOff>50800</xdr:colOff>
      <xdr:row>77</xdr:row>
      <xdr:rowOff>110809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0530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92870</xdr:rowOff>
    </xdr:from>
    <xdr:to>
      <xdr:col>76</xdr:col>
      <xdr:colOff>114300</xdr:colOff>
      <xdr:row>77</xdr:row>
      <xdr:rowOff>103657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94520"/>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51842</xdr:rowOff>
    </xdr:from>
    <xdr:to>
      <xdr:col>71</xdr:col>
      <xdr:colOff>177800</xdr:colOff>
      <xdr:row>77</xdr:row>
      <xdr:rowOff>92870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53492"/>
          <a:ext cx="889000" cy="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60488</xdr:rowOff>
    </xdr:from>
    <xdr:to>
      <xdr:col>85</xdr:col>
      <xdr:colOff>177800</xdr:colOff>
      <xdr:row>77</xdr:row>
      <xdr:rowOff>162088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38915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4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60009</xdr:rowOff>
    </xdr:from>
    <xdr:to>
      <xdr:col>81</xdr:col>
      <xdr:colOff>101600</xdr:colOff>
      <xdr:row>77</xdr:row>
      <xdr:rowOff>161609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152736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52857</xdr:rowOff>
    </xdr:from>
    <xdr:to>
      <xdr:col>76</xdr:col>
      <xdr:colOff>165100</xdr:colOff>
      <xdr:row>77</xdr:row>
      <xdr:rowOff>154457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145584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42070</xdr:rowOff>
    </xdr:from>
    <xdr:to>
      <xdr:col>72</xdr:col>
      <xdr:colOff>38100</xdr:colOff>
      <xdr:row>77</xdr:row>
      <xdr:rowOff>143670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134797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xdr:rowOff>
    </xdr:from>
    <xdr:to>
      <xdr:col>67</xdr:col>
      <xdr:colOff>101600</xdr:colOff>
      <xdr:row>77</xdr:row>
      <xdr:rowOff>102642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93769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39689</xdr:rowOff>
    </xdr:from>
    <xdr:to>
      <xdr:col>85</xdr:col>
      <xdr:colOff>127000</xdr:colOff>
      <xdr:row>98</xdr:row>
      <xdr:rowOff>44159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41789"/>
          <a:ext cx="8382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19225</xdr:rowOff>
    </xdr:from>
    <xdr:to>
      <xdr:col>81</xdr:col>
      <xdr:colOff>50800</xdr:colOff>
      <xdr:row>98</xdr:row>
      <xdr:rowOff>39689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21325"/>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19225</xdr:rowOff>
    </xdr:from>
    <xdr:to>
      <xdr:col>76</xdr:col>
      <xdr:colOff>114300</xdr:colOff>
      <xdr:row>98</xdr:row>
      <xdr:rowOff>30283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21325"/>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30283</xdr:rowOff>
    </xdr:from>
    <xdr:to>
      <xdr:col>71</xdr:col>
      <xdr:colOff>177800</xdr:colOff>
      <xdr:row>98</xdr:row>
      <xdr:rowOff>76836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32383"/>
          <a:ext cx="8890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164809</xdr:rowOff>
    </xdr:from>
    <xdr:to>
      <xdr:col>85</xdr:col>
      <xdr:colOff>177800</xdr:colOff>
      <xdr:row>98</xdr:row>
      <xdr:rowOff>94959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124186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160339</xdr:rowOff>
    </xdr:from>
    <xdr:to>
      <xdr:col>81</xdr:col>
      <xdr:colOff>101600</xdr:colOff>
      <xdr:row>98</xdr:row>
      <xdr:rowOff>90489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107016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139875</xdr:rowOff>
    </xdr:from>
    <xdr:to>
      <xdr:col>76</xdr:col>
      <xdr:colOff>165100</xdr:colOff>
      <xdr:row>98</xdr:row>
      <xdr:rowOff>70025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86552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4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150933</xdr:rowOff>
    </xdr:from>
    <xdr:to>
      <xdr:col>72</xdr:col>
      <xdr:colOff>38100</xdr:colOff>
      <xdr:row>98</xdr:row>
      <xdr:rowOff>81083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97610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26036</xdr:rowOff>
    </xdr:from>
    <xdr:to>
      <xdr:col>67</xdr:col>
      <xdr:colOff>101600</xdr:colOff>
      <xdr:row>98</xdr:row>
      <xdr:rowOff>127636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144163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28052</xdr:rowOff>
    </xdr:from>
    <xdr:to>
      <xdr:col>116</xdr:col>
      <xdr:colOff>63500</xdr:colOff>
      <xdr:row>38</xdr:row>
      <xdr:rowOff>42225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4315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81773</xdr:rowOff>
    </xdr:from>
    <xdr:to>
      <xdr:col>111</xdr:col>
      <xdr:colOff>177800</xdr:colOff>
      <xdr:row>38</xdr:row>
      <xdr:rowOff>42225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253973"/>
          <a:ext cx="889000" cy="3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81773</xdr:rowOff>
    </xdr:from>
    <xdr:to>
      <xdr:col>107</xdr:col>
      <xdr:colOff>50800</xdr:colOff>
      <xdr:row>38</xdr:row>
      <xdr:rowOff>81590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253973"/>
          <a:ext cx="8890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81590</xdr:rowOff>
    </xdr:from>
    <xdr:to>
      <xdr:col>102</xdr:col>
      <xdr:colOff>114300</xdr:colOff>
      <xdr:row>38</xdr:row>
      <xdr:rowOff>109571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96690"/>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148702</xdr:rowOff>
    </xdr:from>
    <xdr:to>
      <xdr:col>116</xdr:col>
      <xdr:colOff>114300</xdr:colOff>
      <xdr:row>38</xdr:row>
      <xdr:rowOff>78852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102349</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162875</xdr:rowOff>
    </xdr:from>
    <xdr:to>
      <xdr:col>112</xdr:col>
      <xdr:colOff>38100</xdr:colOff>
      <xdr:row>38</xdr:row>
      <xdr:rowOff>93025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84152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59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30973</xdr:rowOff>
    </xdr:from>
    <xdr:to>
      <xdr:col>107</xdr:col>
      <xdr:colOff>101600</xdr:colOff>
      <xdr:row>36</xdr:row>
      <xdr:rowOff>132573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2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149100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97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30790</xdr:rowOff>
    </xdr:from>
    <xdr:to>
      <xdr:col>102</xdr:col>
      <xdr:colOff>165100</xdr:colOff>
      <xdr:row>38</xdr:row>
      <xdr:rowOff>132390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123517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63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58771</xdr:rowOff>
    </xdr:from>
    <xdr:to>
      <xdr:col>98</xdr:col>
      <xdr:colOff>38100</xdr:colOff>
      <xdr:row>38</xdr:row>
      <xdr:rowOff>160371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151498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6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105593</xdr:rowOff>
    </xdr:from>
    <xdr:to>
      <xdr:col>116</xdr:col>
      <xdr:colOff>63500</xdr:colOff>
      <xdr:row>53</xdr:row>
      <xdr:rowOff>141254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192443"/>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105593</xdr:rowOff>
    </xdr:from>
    <xdr:to>
      <xdr:col>111</xdr:col>
      <xdr:colOff>177800</xdr:colOff>
      <xdr:row>54</xdr:row>
      <xdr:rowOff>53289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192443"/>
          <a:ext cx="889000" cy="1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45882</xdr:rowOff>
    </xdr:from>
    <xdr:to>
      <xdr:col>107</xdr:col>
      <xdr:colOff>50800</xdr:colOff>
      <xdr:row>54</xdr:row>
      <xdr:rowOff>53289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304182"/>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131426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45882</xdr:rowOff>
    </xdr:from>
    <xdr:to>
      <xdr:col>102</xdr:col>
      <xdr:colOff>114300</xdr:colOff>
      <xdr:row>54</xdr:row>
      <xdr:rowOff>61793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30418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111493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90454</xdr:rowOff>
    </xdr:from>
    <xdr:to>
      <xdr:col>116</xdr:col>
      <xdr:colOff>114300</xdr:colOff>
      <xdr:row>54</xdr:row>
      <xdr:rowOff>20604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1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113331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0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54793</xdr:rowOff>
    </xdr:from>
    <xdr:to>
      <xdr:col>112</xdr:col>
      <xdr:colOff>38100</xdr:colOff>
      <xdr:row>53</xdr:row>
      <xdr:rowOff>156393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1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1470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89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2489</xdr:rowOff>
    </xdr:from>
    <xdr:to>
      <xdr:col>107</xdr:col>
      <xdr:colOff>101600</xdr:colOff>
      <xdr:row>54</xdr:row>
      <xdr:rowOff>104089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2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120616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03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166532</xdr:rowOff>
    </xdr:from>
    <xdr:to>
      <xdr:col>102</xdr:col>
      <xdr:colOff>165100</xdr:colOff>
      <xdr:row>54</xdr:row>
      <xdr:rowOff>96682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2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113209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0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10993</xdr:rowOff>
    </xdr:from>
    <xdr:to>
      <xdr:col>98</xdr:col>
      <xdr:colOff>38100</xdr:colOff>
      <xdr:row>54</xdr:row>
      <xdr:rowOff>112593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2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129120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04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137833</xdr:rowOff>
    </xdr:from>
    <xdr:to>
      <xdr:col>116</xdr:col>
      <xdr:colOff>63500</xdr:colOff>
      <xdr:row>74</xdr:row>
      <xdr:rowOff>23343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53683"/>
          <a:ext cx="8382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18332</xdr:rowOff>
    </xdr:from>
    <xdr:to>
      <xdr:col>111</xdr:col>
      <xdr:colOff>177800</xdr:colOff>
      <xdr:row>74</xdr:row>
      <xdr:rowOff>23343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05632"/>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18332</xdr:rowOff>
    </xdr:from>
    <xdr:to>
      <xdr:col>107</xdr:col>
      <xdr:colOff>50800</xdr:colOff>
      <xdr:row>74</xdr:row>
      <xdr:rowOff>67863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05632"/>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52584</xdr:rowOff>
    </xdr:from>
    <xdr:to>
      <xdr:col>102</xdr:col>
      <xdr:colOff>114300</xdr:colOff>
      <xdr:row>74</xdr:row>
      <xdr:rowOff>67863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39884"/>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87033</xdr:rowOff>
    </xdr:from>
    <xdr:to>
      <xdr:col>116</xdr:col>
      <xdr:colOff>114300</xdr:colOff>
      <xdr:row>74</xdr:row>
      <xdr:rowOff>17183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109910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143993</xdr:rowOff>
    </xdr:from>
    <xdr:to>
      <xdr:col>112</xdr:col>
      <xdr:colOff>38100</xdr:colOff>
      <xdr:row>74</xdr:row>
      <xdr:rowOff>74143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90670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138982</xdr:rowOff>
    </xdr:from>
    <xdr:to>
      <xdr:col>107</xdr:col>
      <xdr:colOff>101600</xdr:colOff>
      <xdr:row>74</xdr:row>
      <xdr:rowOff>69132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85659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17063</xdr:rowOff>
    </xdr:from>
    <xdr:to>
      <xdr:col>102</xdr:col>
      <xdr:colOff>165100</xdr:colOff>
      <xdr:row>74</xdr:row>
      <xdr:rowOff>118663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135190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1784</xdr:rowOff>
    </xdr:from>
    <xdr:to>
      <xdr:col>98</xdr:col>
      <xdr:colOff>38100</xdr:colOff>
      <xdr:row>74</xdr:row>
      <xdr:rowOff>103384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119911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90</xdr:row>
      <xdr:rowOff>63500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5494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90</xdr:row>
      <xdr:rowOff>63500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0434300" y="15494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127000</xdr:rowOff>
    </xdr:from>
    <xdr:to>
      <xdr:col>112</xdr:col>
      <xdr:colOff>38100</xdr:colOff>
      <xdr:row>99</xdr:row>
      <xdr:rowOff>57150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48277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90</xdr:row>
      <xdr:rowOff>12700</xdr:rowOff>
    </xdr:from>
    <xdr:to>
      <xdr:col>112</xdr:col>
      <xdr:colOff>38100</xdr:colOff>
      <xdr:row>90</xdr:row>
      <xdr:rowOff>114300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54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130827</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66333" y="1521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性質別経費については、全体的に類似団体とほぼ同程度で推移しているが、特に扶助費、公債費、繰出金等について差異が生じている。</a:t>
          </a:r>
        </a:p>
        <a:p>
          <a:r>
            <a:rPr kumimoji="1" lang="ja-JP" altLang="en-US" sz="1300">
              <a:latin typeface="ＭＳ Ｐゴシック" panose="020B0600070205080204" pitchFamily="50" charset="-128"/>
              <a:ea typeface="ＭＳ Ｐゴシック" panose="020B0600070205080204" pitchFamily="50" charset="-128"/>
            </a:rPr>
            <a:t>　扶助費における住民一人当たりのコストは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123,262</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19,562</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35,256</a:t>
          </a:r>
          <a:r>
            <a:rPr kumimoji="1" lang="ja-JP" altLang="en-US" sz="1300">
              <a:latin typeface="ＭＳ Ｐゴシック" panose="020B0600070205080204" pitchFamily="50" charset="-128"/>
              <a:ea typeface="ＭＳ Ｐゴシック" panose="020B0600070205080204" pitchFamily="50" charset="-128"/>
            </a:rPr>
            <a:t>円高くなっている。これは、少子高齢化に伴う社会保障関連経費の増加によるものである。近年は、特に社会福祉費、児童福祉費、生活保護費に係る決算額の比率が高くなっている。その要因として、主に障害者自立支援費の充実、私立保育園や認定保育園の運営費負担金等の増加によると考えられる。今後も少子高齢化の進行や子育て支援の充実などにより扶助費の増加が見込まれるため、引き続き適正化に努める。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30,360</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12,576</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21,513</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36,945</a:t>
          </a:r>
          <a:r>
            <a:rPr kumimoji="1" lang="ja-JP" altLang="en-US" sz="1300">
              <a:latin typeface="ＭＳ Ｐゴシック" panose="020B0600070205080204" pitchFamily="50" charset="-128"/>
              <a:ea typeface="ＭＳ Ｐゴシック" panose="020B0600070205080204" pitchFamily="50" charset="-128"/>
            </a:rPr>
            <a:t>円低く、大幅に下回っている。その要因として、繰上償還や起債抑制により、地方債残高が低い状況にあること等が挙げられる。今後は、数年後に新庁舎建設等の大型事業の償還が始まるため、新規債の発行を適正額にとどめるなど、公債費の削減を進め、財政の健全化に努める。繰出金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69,098</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28,832</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23,729</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14,081</a:t>
          </a:r>
          <a:r>
            <a:rPr kumimoji="1" lang="ja-JP" altLang="en-US" sz="1300">
              <a:latin typeface="ＭＳ Ｐゴシック" panose="020B0600070205080204" pitchFamily="50" charset="-128"/>
              <a:ea typeface="ＭＳ Ｐゴシック" panose="020B0600070205080204" pitchFamily="50" charset="-128"/>
            </a:rPr>
            <a:t>円高く、経常的に上回っている。その要因の一つとして、下水道事業等の法非適用企業への繰出金が挙げられるが、令和元年度から、簡易水道事業、下水道事業、農業集落排水事業を法適化したため、この機会に経常的な支出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30,501
30,382
438.79
19,644,757
18,737,426
717,373
8,764,588
9,486,759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166370</xdr:rowOff>
    </xdr:from>
    <xdr:to>
      <xdr:col>24</xdr:col>
      <xdr:colOff>63500</xdr:colOff>
      <xdr:row>35</xdr:row>
      <xdr:rowOff>6731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5670"/>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6731</xdr:rowOff>
    </xdr:from>
    <xdr:to>
      <xdr:col>19</xdr:col>
      <xdr:colOff>177800</xdr:colOff>
      <xdr:row>35</xdr:row>
      <xdr:rowOff>7112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74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35</xdr:row>
      <xdr:rowOff>7112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55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34</xdr:row>
      <xdr:rowOff>143320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5566"/>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127381</xdr:rowOff>
    </xdr:from>
    <xdr:to>
      <xdr:col>20</xdr:col>
      <xdr:colOff>38100</xdr:colOff>
      <xdr:row>35</xdr:row>
      <xdr:rowOff>57531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127762</xdr:rowOff>
    </xdr:from>
    <xdr:to>
      <xdr:col>15</xdr:col>
      <xdr:colOff>101600</xdr:colOff>
      <xdr:row>35</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45466</xdr:rowOff>
    </xdr:from>
    <xdr:to>
      <xdr:col>10</xdr:col>
      <xdr:colOff>165100</xdr:colOff>
      <xdr:row>34</xdr:row>
      <xdr:rowOff>147066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92520</xdr:rowOff>
    </xdr:from>
    <xdr:to>
      <xdr:col>6</xdr:col>
      <xdr:colOff>38100</xdr:colOff>
      <xdr:row>35</xdr:row>
      <xdr:rowOff>22670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39197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145248</xdr:rowOff>
    </xdr:from>
    <xdr:to>
      <xdr:col>24</xdr:col>
      <xdr:colOff>63500</xdr:colOff>
      <xdr:row>58</xdr:row>
      <xdr:rowOff>30565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7898"/>
          <a:ext cx="8382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28239</xdr:rowOff>
    </xdr:from>
    <xdr:to>
      <xdr:col>19</xdr:col>
      <xdr:colOff>177800</xdr:colOff>
      <xdr:row>58</xdr:row>
      <xdr:rowOff>30565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2339"/>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28239</xdr:rowOff>
    </xdr:from>
    <xdr:to>
      <xdr:col>15</xdr:col>
      <xdr:colOff>50800</xdr:colOff>
      <xdr:row>58</xdr:row>
      <xdr:rowOff>30683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2339"/>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30683</xdr:rowOff>
    </xdr:from>
    <xdr:to>
      <xdr:col>10</xdr:col>
      <xdr:colOff>114300</xdr:colOff>
      <xdr:row>58</xdr:row>
      <xdr:rowOff>103939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4783"/>
          <a:ext cx="889000" cy="7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94448</xdr:rowOff>
    </xdr:from>
    <xdr:to>
      <xdr:col>24</xdr:col>
      <xdr:colOff>114300</xdr:colOff>
      <xdr:row>58</xdr:row>
      <xdr:rowOff>24598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117325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151215</xdr:rowOff>
    </xdr:from>
    <xdr:to>
      <xdr:col>20</xdr:col>
      <xdr:colOff>38100</xdr:colOff>
      <xdr:row>58</xdr:row>
      <xdr:rowOff>81365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97892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148889</xdr:rowOff>
    </xdr:from>
    <xdr:to>
      <xdr:col>15</xdr:col>
      <xdr:colOff>101600</xdr:colOff>
      <xdr:row>58</xdr:row>
      <xdr:rowOff>79039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95566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151333</xdr:rowOff>
    </xdr:from>
    <xdr:to>
      <xdr:col>10</xdr:col>
      <xdr:colOff>165100</xdr:colOff>
      <xdr:row>58</xdr:row>
      <xdr:rowOff>81483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98010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53139</xdr:rowOff>
    </xdr:from>
    <xdr:to>
      <xdr:col>6</xdr:col>
      <xdr:colOff>38100</xdr:colOff>
      <xdr:row>58</xdr:row>
      <xdr:rowOff>154739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43549</xdr:rowOff>
    </xdr:from>
    <xdr:to>
      <xdr:col>24</xdr:col>
      <xdr:colOff>63500</xdr:colOff>
      <xdr:row>73</xdr:row>
      <xdr:rowOff>116001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59399"/>
          <a:ext cx="838200" cy="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43549</xdr:rowOff>
    </xdr:from>
    <xdr:to>
      <xdr:col>19</xdr:col>
      <xdr:colOff>177800</xdr:colOff>
      <xdr:row>73</xdr:row>
      <xdr:rowOff>63538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59399"/>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63538</xdr:rowOff>
    </xdr:from>
    <xdr:to>
      <xdr:col>15</xdr:col>
      <xdr:colOff>50800</xdr:colOff>
      <xdr:row>74</xdr:row>
      <xdr:rowOff>69659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79388"/>
          <a:ext cx="889000" cy="1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69659</xdr:rowOff>
    </xdr:from>
    <xdr:to>
      <xdr:col>10</xdr:col>
      <xdr:colOff>114300</xdr:colOff>
      <xdr:row>75</xdr:row>
      <xdr:rowOff>18618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56959"/>
          <a:ext cx="889000" cy="1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65201</xdr:rowOff>
    </xdr:from>
    <xdr:to>
      <xdr:col>24</xdr:col>
      <xdr:colOff>114300</xdr:colOff>
      <xdr:row>73</xdr:row>
      <xdr:rowOff>166801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88078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3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164199</xdr:rowOff>
    </xdr:from>
    <xdr:to>
      <xdr:col>20</xdr:col>
      <xdr:colOff>38100</xdr:colOff>
      <xdr:row>73</xdr:row>
      <xdr:rowOff>94349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110876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8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12738</xdr:rowOff>
    </xdr:from>
    <xdr:to>
      <xdr:col>15</xdr:col>
      <xdr:colOff>101600</xdr:colOff>
      <xdr:row>73</xdr:row>
      <xdr:rowOff>114338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130865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0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18859</xdr:rowOff>
    </xdr:from>
    <xdr:to>
      <xdr:col>10</xdr:col>
      <xdr:colOff>165100</xdr:colOff>
      <xdr:row>74</xdr:row>
      <xdr:rowOff>120459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136986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139268</xdr:rowOff>
    </xdr:from>
    <xdr:to>
      <xdr:col>6</xdr:col>
      <xdr:colOff>38100</xdr:colOff>
      <xdr:row>75</xdr:row>
      <xdr:rowOff>69418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85945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104022</xdr:rowOff>
    </xdr:from>
    <xdr:to>
      <xdr:col>24</xdr:col>
      <xdr:colOff>63500</xdr:colOff>
      <xdr:row>96</xdr:row>
      <xdr:rowOff>68328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91772"/>
          <a:ext cx="8382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148681</xdr:rowOff>
    </xdr:from>
    <xdr:to>
      <xdr:col>19</xdr:col>
      <xdr:colOff>177800</xdr:colOff>
      <xdr:row>95</xdr:row>
      <xdr:rowOff>104022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264981"/>
          <a:ext cx="889000" cy="12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148681</xdr:rowOff>
    </xdr:from>
    <xdr:to>
      <xdr:col>15</xdr:col>
      <xdr:colOff>50800</xdr:colOff>
      <xdr:row>96</xdr:row>
      <xdr:rowOff>99842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64981"/>
          <a:ext cx="889000" cy="29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160502</xdr:rowOff>
    </xdr:from>
    <xdr:to>
      <xdr:col>10</xdr:col>
      <xdr:colOff>114300</xdr:colOff>
      <xdr:row>96</xdr:row>
      <xdr:rowOff>99842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48252"/>
          <a:ext cx="889000" cy="1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17528</xdr:rowOff>
    </xdr:from>
    <xdr:to>
      <xdr:col>24</xdr:col>
      <xdr:colOff>114300</xdr:colOff>
      <xdr:row>96</xdr:row>
      <xdr:rowOff>119128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40405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53222</xdr:rowOff>
    </xdr:from>
    <xdr:to>
      <xdr:col>20</xdr:col>
      <xdr:colOff>38100</xdr:colOff>
      <xdr:row>95</xdr:row>
      <xdr:rowOff>154822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171349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97881</xdr:rowOff>
    </xdr:from>
    <xdr:to>
      <xdr:col>15</xdr:col>
      <xdr:colOff>101600</xdr:colOff>
      <xdr:row>95</xdr:row>
      <xdr:rowOff>28031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44558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9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49042</xdr:rowOff>
    </xdr:from>
    <xdr:to>
      <xdr:col>10</xdr:col>
      <xdr:colOff>165100</xdr:colOff>
      <xdr:row>96</xdr:row>
      <xdr:rowOff>150642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167169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109702</xdr:rowOff>
    </xdr:from>
    <xdr:to>
      <xdr:col>6</xdr:col>
      <xdr:colOff>38100</xdr:colOff>
      <xdr:row>96</xdr:row>
      <xdr:rowOff>39852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93490</xdr:rowOff>
    </xdr:from>
    <xdr:to>
      <xdr:col>55</xdr:col>
      <xdr:colOff>0</xdr:colOff>
      <xdr:row>38</xdr:row>
      <xdr:rowOff>162560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08590"/>
          <a:ext cx="8382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47896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156518</xdr:rowOff>
    </xdr:from>
    <xdr:to>
      <xdr:col>50</xdr:col>
      <xdr:colOff>114300</xdr:colOff>
      <xdr:row>38</xdr:row>
      <xdr:rowOff>162560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7161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42545</xdr:rowOff>
    </xdr:from>
    <xdr:to>
      <xdr:col>45</xdr:col>
      <xdr:colOff>177800</xdr:colOff>
      <xdr:row>38</xdr:row>
      <xdr:rowOff>156518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57645"/>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42545</xdr:rowOff>
    </xdr:from>
    <xdr:to>
      <xdr:col>41</xdr:col>
      <xdr:colOff>50800</xdr:colOff>
      <xdr:row>38</xdr:row>
      <xdr:rowOff>63119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5764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42690</xdr:rowOff>
    </xdr:from>
    <xdr:to>
      <xdr:col>55</xdr:col>
      <xdr:colOff>50800</xdr:colOff>
      <xdr:row>38</xdr:row>
      <xdr:rowOff>144290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65567</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111760</xdr:rowOff>
    </xdr:from>
    <xdr:to>
      <xdr:col>50</xdr:col>
      <xdr:colOff>165100</xdr:colOff>
      <xdr:row>39</xdr:row>
      <xdr:rowOff>41910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33037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105718</xdr:rowOff>
    </xdr:from>
    <xdr:to>
      <xdr:col>46</xdr:col>
      <xdr:colOff>38100</xdr:colOff>
      <xdr:row>39</xdr:row>
      <xdr:rowOff>35868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26995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163195</xdr:rowOff>
    </xdr:from>
    <xdr:to>
      <xdr:col>41</xdr:col>
      <xdr:colOff>101600</xdr:colOff>
      <xdr:row>38</xdr:row>
      <xdr:rowOff>93345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109872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xdr:rowOff>
    </xdr:from>
    <xdr:to>
      <xdr:col>36</xdr:col>
      <xdr:colOff>165100</xdr:colOff>
      <xdr:row>38</xdr:row>
      <xdr:rowOff>113919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105046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14122</xdr:rowOff>
    </xdr:from>
    <xdr:to>
      <xdr:col>55</xdr:col>
      <xdr:colOff>0</xdr:colOff>
      <xdr:row>57</xdr:row>
      <xdr:rowOff>31409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86772"/>
          <a:ext cx="8382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109340</xdr:rowOff>
    </xdr:from>
    <xdr:to>
      <xdr:col>50</xdr:col>
      <xdr:colOff>114300</xdr:colOff>
      <xdr:row>57</xdr:row>
      <xdr:rowOff>31409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710540"/>
          <a:ext cx="889000" cy="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109340</xdr:rowOff>
    </xdr:from>
    <xdr:to>
      <xdr:col>45</xdr:col>
      <xdr:colOff>177800</xdr:colOff>
      <xdr:row>57</xdr:row>
      <xdr:rowOff>59135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710540"/>
          <a:ext cx="889000" cy="1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59135</xdr:rowOff>
    </xdr:from>
    <xdr:to>
      <xdr:col>41</xdr:col>
      <xdr:colOff>50800</xdr:colOff>
      <xdr:row>57</xdr:row>
      <xdr:rowOff>100674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831785"/>
          <a:ext cx="889000" cy="4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134772</xdr:rowOff>
    </xdr:from>
    <xdr:to>
      <xdr:col>55</xdr:col>
      <xdr:colOff>50800</xdr:colOff>
      <xdr:row>57</xdr:row>
      <xdr:rowOff>64922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157649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152059</xdr:rowOff>
    </xdr:from>
    <xdr:to>
      <xdr:col>50</xdr:col>
      <xdr:colOff>165100</xdr:colOff>
      <xdr:row>57</xdr:row>
      <xdr:rowOff>82209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98736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58540</xdr:rowOff>
    </xdr:from>
    <xdr:to>
      <xdr:col>46</xdr:col>
      <xdr:colOff>38100</xdr:colOff>
      <xdr:row>56</xdr:row>
      <xdr:rowOff>160140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6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5217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4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8335</xdr:rowOff>
    </xdr:from>
    <xdr:to>
      <xdr:col>41</xdr:col>
      <xdr:colOff>101600</xdr:colOff>
      <xdr:row>57</xdr:row>
      <xdr:rowOff>109935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126462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49874</xdr:rowOff>
    </xdr:from>
    <xdr:to>
      <xdr:col>36</xdr:col>
      <xdr:colOff>165100</xdr:colOff>
      <xdr:row>57</xdr:row>
      <xdr:rowOff>151474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168001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9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53487</xdr:rowOff>
    </xdr:from>
    <xdr:to>
      <xdr:col>55</xdr:col>
      <xdr:colOff>0</xdr:colOff>
      <xdr:row>78</xdr:row>
      <xdr:rowOff>79022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26587"/>
          <a:ext cx="8382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79022</xdr:rowOff>
    </xdr:from>
    <xdr:to>
      <xdr:col>50</xdr:col>
      <xdr:colOff>114300</xdr:colOff>
      <xdr:row>78</xdr:row>
      <xdr:rowOff>87268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452122"/>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69475</xdr:rowOff>
    </xdr:from>
    <xdr:to>
      <xdr:col>45</xdr:col>
      <xdr:colOff>177800</xdr:colOff>
      <xdr:row>78</xdr:row>
      <xdr:rowOff>87268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42575"/>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69475</xdr:rowOff>
    </xdr:from>
    <xdr:to>
      <xdr:col>41</xdr:col>
      <xdr:colOff>50800</xdr:colOff>
      <xdr:row>78</xdr:row>
      <xdr:rowOff>90253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42575"/>
          <a:ext cx="8890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2687</xdr:rowOff>
    </xdr:from>
    <xdr:to>
      <xdr:col>55</xdr:col>
      <xdr:colOff>50800</xdr:colOff>
      <xdr:row>78</xdr:row>
      <xdr:rowOff>104287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152564</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28222</xdr:rowOff>
    </xdr:from>
    <xdr:to>
      <xdr:col>50</xdr:col>
      <xdr:colOff>165100</xdr:colOff>
      <xdr:row>78</xdr:row>
      <xdr:rowOff>129822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146349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1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36468</xdr:rowOff>
    </xdr:from>
    <xdr:to>
      <xdr:col>46</xdr:col>
      <xdr:colOff>38100</xdr:colOff>
      <xdr:row>78</xdr:row>
      <xdr:rowOff>138068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129195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5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18675</xdr:rowOff>
    </xdr:from>
    <xdr:to>
      <xdr:col>41</xdr:col>
      <xdr:colOff>101600</xdr:colOff>
      <xdr:row>78</xdr:row>
      <xdr:rowOff>120275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136802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1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39453</xdr:rowOff>
    </xdr:from>
    <xdr:to>
      <xdr:col>36</xdr:col>
      <xdr:colOff>165100</xdr:colOff>
      <xdr:row>78</xdr:row>
      <xdr:rowOff>141053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157580</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1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163526</xdr:rowOff>
    </xdr:from>
    <xdr:to>
      <xdr:col>55</xdr:col>
      <xdr:colOff>0</xdr:colOff>
      <xdr:row>97</xdr:row>
      <xdr:rowOff>167258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94176"/>
          <a:ext cx="8382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163526</xdr:rowOff>
    </xdr:from>
    <xdr:to>
      <xdr:col>50</xdr:col>
      <xdr:colOff>114300</xdr:colOff>
      <xdr:row>97</xdr:row>
      <xdr:rowOff>167115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9417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167115</xdr:rowOff>
    </xdr:from>
    <xdr:to>
      <xdr:col>45</xdr:col>
      <xdr:colOff>177800</xdr:colOff>
      <xdr:row>97</xdr:row>
      <xdr:rowOff>170985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97765"/>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164210</xdr:rowOff>
    </xdr:from>
    <xdr:to>
      <xdr:col>41</xdr:col>
      <xdr:colOff>50800</xdr:colOff>
      <xdr:row>97</xdr:row>
      <xdr:rowOff>170985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94860"/>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116458</xdr:rowOff>
    </xdr:from>
    <xdr:to>
      <xdr:col>55</xdr:col>
      <xdr:colOff>50800</xdr:colOff>
      <xdr:row>98</xdr:row>
      <xdr:rowOff>46608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112726</xdr:rowOff>
    </xdr:from>
    <xdr:to>
      <xdr:col>50</xdr:col>
      <xdr:colOff>165100</xdr:colOff>
      <xdr:row>98</xdr:row>
      <xdr:rowOff>42876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59403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116315</xdr:rowOff>
    </xdr:from>
    <xdr:to>
      <xdr:col>46</xdr:col>
      <xdr:colOff>38100</xdr:colOff>
      <xdr:row>98</xdr:row>
      <xdr:rowOff>46465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62992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2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120185</xdr:rowOff>
    </xdr:from>
    <xdr:to>
      <xdr:col>41</xdr:col>
      <xdr:colOff>101600</xdr:colOff>
      <xdr:row>98</xdr:row>
      <xdr:rowOff>50335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41462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113410</xdr:rowOff>
    </xdr:from>
    <xdr:to>
      <xdr:col>36</xdr:col>
      <xdr:colOff>165100</xdr:colOff>
      <xdr:row>98</xdr:row>
      <xdr:rowOff>43560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60087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5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158282</xdr:rowOff>
    </xdr:from>
    <xdr:to>
      <xdr:col>85</xdr:col>
      <xdr:colOff>127000</xdr:colOff>
      <xdr:row>38</xdr:row>
      <xdr:rowOff>41728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01932"/>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41728</xdr:rowOff>
    </xdr:from>
    <xdr:to>
      <xdr:col>81</xdr:col>
      <xdr:colOff>50800</xdr:colOff>
      <xdr:row>38</xdr:row>
      <xdr:rowOff>75921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56828"/>
          <a:ext cx="889000" cy="3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75921</xdr:rowOff>
    </xdr:from>
    <xdr:to>
      <xdr:col>76</xdr:col>
      <xdr:colOff>114300</xdr:colOff>
      <xdr:row>38</xdr:row>
      <xdr:rowOff>93752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9102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79121</xdr:rowOff>
    </xdr:from>
    <xdr:to>
      <xdr:col>71</xdr:col>
      <xdr:colOff>177800</xdr:colOff>
      <xdr:row>38</xdr:row>
      <xdr:rowOff>93752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422771"/>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107482</xdr:rowOff>
    </xdr:from>
    <xdr:to>
      <xdr:col>85</xdr:col>
      <xdr:colOff>177800</xdr:colOff>
      <xdr:row>38</xdr:row>
      <xdr:rowOff>37632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4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85909</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162378</xdr:rowOff>
    </xdr:from>
    <xdr:to>
      <xdr:col>81</xdr:col>
      <xdr:colOff>101600</xdr:colOff>
      <xdr:row>38</xdr:row>
      <xdr:rowOff>92528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83655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25121</xdr:rowOff>
    </xdr:from>
    <xdr:to>
      <xdr:col>76</xdr:col>
      <xdr:colOff>165100</xdr:colOff>
      <xdr:row>38</xdr:row>
      <xdr:rowOff>126721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117848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42952</xdr:rowOff>
    </xdr:from>
    <xdr:to>
      <xdr:col>72</xdr:col>
      <xdr:colOff>38100</xdr:colOff>
      <xdr:row>38</xdr:row>
      <xdr:rowOff>144552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135679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28321</xdr:rowOff>
    </xdr:from>
    <xdr:to>
      <xdr:col>67</xdr:col>
      <xdr:colOff>101600</xdr:colOff>
      <xdr:row>37</xdr:row>
      <xdr:rowOff>129921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121048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159414</xdr:rowOff>
    </xdr:from>
    <xdr:to>
      <xdr:col>85</xdr:col>
      <xdr:colOff>127000</xdr:colOff>
      <xdr:row>58</xdr:row>
      <xdr:rowOff>48913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32064"/>
          <a:ext cx="8382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48913</xdr:rowOff>
    </xdr:from>
    <xdr:to>
      <xdr:col>81</xdr:col>
      <xdr:colOff>50800</xdr:colOff>
      <xdr:row>58</xdr:row>
      <xdr:rowOff>92554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93013"/>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115370</xdr:rowOff>
    </xdr:from>
    <xdr:to>
      <xdr:col>76</xdr:col>
      <xdr:colOff>114300</xdr:colOff>
      <xdr:row>58</xdr:row>
      <xdr:rowOff>92554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888020"/>
          <a:ext cx="889000" cy="1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88254</xdr:rowOff>
    </xdr:from>
    <xdr:to>
      <xdr:col>71</xdr:col>
      <xdr:colOff>177800</xdr:colOff>
      <xdr:row>57</xdr:row>
      <xdr:rowOff>115370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89454"/>
          <a:ext cx="889000" cy="19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108614</xdr:rowOff>
    </xdr:from>
    <xdr:to>
      <xdr:col>85</xdr:col>
      <xdr:colOff>177800</xdr:colOff>
      <xdr:row>58</xdr:row>
      <xdr:rowOff>38764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87041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5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169563</xdr:rowOff>
    </xdr:from>
    <xdr:to>
      <xdr:col>81</xdr:col>
      <xdr:colOff>101600</xdr:colOff>
      <xdr:row>58</xdr:row>
      <xdr:rowOff>99713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90840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41754</xdr:rowOff>
    </xdr:from>
    <xdr:to>
      <xdr:col>76</xdr:col>
      <xdr:colOff>165100</xdr:colOff>
      <xdr:row>58</xdr:row>
      <xdr:rowOff>143354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134481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64570</xdr:rowOff>
    </xdr:from>
    <xdr:to>
      <xdr:col>72</xdr:col>
      <xdr:colOff>38100</xdr:colOff>
      <xdr:row>57</xdr:row>
      <xdr:rowOff>166170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157297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37454</xdr:rowOff>
    </xdr:from>
    <xdr:to>
      <xdr:col>67</xdr:col>
      <xdr:colOff>101600</xdr:colOff>
      <xdr:row>56</xdr:row>
      <xdr:rowOff>139054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155581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107257</xdr:rowOff>
    </xdr:from>
    <xdr:to>
      <xdr:col>85</xdr:col>
      <xdr:colOff>127000</xdr:colOff>
      <xdr:row>78</xdr:row>
      <xdr:rowOff>131873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80357"/>
          <a:ext cx="8382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120655</xdr:rowOff>
    </xdr:from>
    <xdr:to>
      <xdr:col>81</xdr:col>
      <xdr:colOff>50800</xdr:colOff>
      <xdr:row>78</xdr:row>
      <xdr:rowOff>131873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93755"/>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120655</xdr:rowOff>
    </xdr:from>
    <xdr:to>
      <xdr:col>76</xdr:col>
      <xdr:colOff>114300</xdr:colOff>
      <xdr:row>78</xdr:row>
      <xdr:rowOff>135914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493755"/>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134965</xdr:rowOff>
    </xdr:from>
    <xdr:to>
      <xdr:col>71</xdr:col>
      <xdr:colOff>177800</xdr:colOff>
      <xdr:row>78</xdr:row>
      <xdr:rowOff>135914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0806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56457</xdr:rowOff>
    </xdr:from>
    <xdr:to>
      <xdr:col>85</xdr:col>
      <xdr:colOff>177800</xdr:colOff>
      <xdr:row>78</xdr:row>
      <xdr:rowOff>158057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15834</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81073</xdr:rowOff>
    </xdr:from>
    <xdr:to>
      <xdr:col>81</xdr:col>
      <xdr:colOff>101600</xdr:colOff>
      <xdr:row>79</xdr:row>
      <xdr:rowOff>11223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27750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2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69855</xdr:rowOff>
    </xdr:from>
    <xdr:to>
      <xdr:col>76</xdr:col>
      <xdr:colOff>165100</xdr:colOff>
      <xdr:row>79</xdr:row>
      <xdr:rowOff>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16532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85114</xdr:rowOff>
    </xdr:from>
    <xdr:to>
      <xdr:col>72</xdr:col>
      <xdr:colOff>38100</xdr:colOff>
      <xdr:row>79</xdr:row>
      <xdr:rowOff>15264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6391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5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84165</xdr:rowOff>
    </xdr:from>
    <xdr:to>
      <xdr:col>67</xdr:col>
      <xdr:colOff>101600</xdr:colOff>
      <xdr:row>79</xdr:row>
      <xdr:rowOff>14315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5442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5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110809</xdr:rowOff>
    </xdr:from>
    <xdr:to>
      <xdr:col>85</xdr:col>
      <xdr:colOff>127000</xdr:colOff>
      <xdr:row>97</xdr:row>
      <xdr:rowOff>111288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741459"/>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103657</xdr:rowOff>
    </xdr:from>
    <xdr:to>
      <xdr:col>81</xdr:col>
      <xdr:colOff>50800</xdr:colOff>
      <xdr:row>97</xdr:row>
      <xdr:rowOff>110809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73430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92870</xdr:rowOff>
    </xdr:from>
    <xdr:to>
      <xdr:col>76</xdr:col>
      <xdr:colOff>114300</xdr:colOff>
      <xdr:row>97</xdr:row>
      <xdr:rowOff>103657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723520"/>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51842</xdr:rowOff>
    </xdr:from>
    <xdr:to>
      <xdr:col>71</xdr:col>
      <xdr:colOff>177800</xdr:colOff>
      <xdr:row>97</xdr:row>
      <xdr:rowOff>92870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82492"/>
          <a:ext cx="889000" cy="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60488</xdr:rowOff>
    </xdr:from>
    <xdr:to>
      <xdr:col>85</xdr:col>
      <xdr:colOff>177800</xdr:colOff>
      <xdr:row>97</xdr:row>
      <xdr:rowOff>162088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38915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60009</xdr:rowOff>
    </xdr:from>
    <xdr:to>
      <xdr:col>81</xdr:col>
      <xdr:colOff>101600</xdr:colOff>
      <xdr:row>97</xdr:row>
      <xdr:rowOff>161609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152736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52857</xdr:rowOff>
    </xdr:from>
    <xdr:to>
      <xdr:col>76</xdr:col>
      <xdr:colOff>165100</xdr:colOff>
      <xdr:row>97</xdr:row>
      <xdr:rowOff>154457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145584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42070</xdr:rowOff>
    </xdr:from>
    <xdr:to>
      <xdr:col>72</xdr:col>
      <xdr:colOff>38100</xdr:colOff>
      <xdr:row>97</xdr:row>
      <xdr:rowOff>143670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134797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1042</xdr:rowOff>
    </xdr:from>
    <xdr:to>
      <xdr:col>67</xdr:col>
      <xdr:colOff>101600</xdr:colOff>
      <xdr:row>97</xdr:row>
      <xdr:rowOff>102642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93769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63500</xdr:rowOff>
    </xdr:from>
    <xdr:to>
      <xdr:col>116</xdr:col>
      <xdr:colOff>63500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8636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63500</xdr:rowOff>
    </xdr:from>
    <xdr:to>
      <xdr:col>111</xdr:col>
      <xdr:colOff>177800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flipV="1">
          <a:off x="20434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127000</xdr:rowOff>
    </xdr:from>
    <xdr:to>
      <xdr:col>112</xdr:col>
      <xdr:colOff>38100</xdr:colOff>
      <xdr:row>59</xdr:row>
      <xdr:rowOff>57150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48277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12700</xdr:rowOff>
    </xdr:from>
    <xdr:to>
      <xdr:col>112</xdr:col>
      <xdr:colOff>38100</xdr:colOff>
      <xdr:row>50</xdr:row>
      <xdr:rowOff>114300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130827</xdr:rowOff>
    </xdr:from>
    <xdr:ext cx="313932"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66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目的別経費については、全体的に類似団体とほぼ同程度で推移しているが、特に民生費、衛生費及び公債費について差異が生じている。</a:t>
          </a:r>
        </a:p>
        <a:p>
          <a:r>
            <a:rPr kumimoji="1" lang="ja-JP" altLang="en-US" sz="1300">
              <a:latin typeface="ＭＳ Ｐゴシック" panose="020B0600070205080204" pitchFamily="50" charset="-128"/>
              <a:ea typeface="ＭＳ Ｐゴシック" panose="020B0600070205080204" pitchFamily="50" charset="-128"/>
            </a:rPr>
            <a:t>　民生費における住民一人当たりのコストは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195,366</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30,269</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12,741</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32,268</a:t>
          </a:r>
          <a:r>
            <a:rPr kumimoji="1" lang="ja-JP" altLang="en-US" sz="1300">
              <a:latin typeface="ＭＳ Ｐゴシック" panose="020B0600070205080204" pitchFamily="50" charset="-128"/>
              <a:ea typeface="ＭＳ Ｐゴシック" panose="020B0600070205080204" pitchFamily="50" charset="-128"/>
            </a:rPr>
            <a:t>円高くなっている。これは、少子高齢化に伴う社会保障関連経費の増加等によるものである。近年は、特に社会福祉費、児童福祉費、生活保護費に係る決算額の比率が高くなっている。その要因として、主に障害者自立支援費の充実、私立保育園や認定保育園の運営費負担金等の増加によると考えられる。今後も少子高齢化の進行や子育て支援の充実などにより扶助費の増加が見込まれるため、引き続き適正化に努める。衛生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53,371</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16,827</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19,187</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5,516</a:t>
          </a:r>
          <a:r>
            <a:rPr kumimoji="1" lang="ja-JP" altLang="en-US" sz="1300">
              <a:latin typeface="ＭＳ Ｐゴシック" panose="020B0600070205080204" pitchFamily="50" charset="-128"/>
              <a:ea typeface="ＭＳ Ｐゴシック" panose="020B0600070205080204" pitchFamily="50" charset="-128"/>
            </a:rPr>
            <a:t>円高くなっている。これは、地方独立行政法人西都児湯医療センターへの救急医療に対する負担金等の影響が考えられるため、引き続き、状況を考慮しながら適正化に努める。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30,360</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12,627</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21,516</a:t>
          </a:r>
          <a:r>
            <a:rPr kumimoji="1" lang="ja-JP" altLang="en-US" sz="1300">
              <a:latin typeface="ＭＳ Ｐゴシック" panose="020B0600070205080204" pitchFamily="50" charset="-128"/>
              <a:ea typeface="ＭＳ Ｐゴシック" panose="020B0600070205080204" pitchFamily="50" charset="-128"/>
            </a:rPr>
            <a:t>円、類似団体比較で</a:t>
          </a:r>
          <a:r>
            <a:rPr kumimoji="1" lang="en-US" altLang="ja-JP" sz="1300">
              <a:latin typeface="ＭＳ Ｐゴシック" panose="020B0600070205080204" pitchFamily="50" charset="-128"/>
              <a:ea typeface="ＭＳ Ｐゴシック" panose="020B0600070205080204" pitchFamily="50" charset="-128"/>
            </a:rPr>
            <a:t>36,948</a:t>
          </a:r>
          <a:r>
            <a:rPr kumimoji="1" lang="ja-JP" altLang="en-US" sz="1300">
              <a:latin typeface="ＭＳ Ｐゴシック" panose="020B0600070205080204" pitchFamily="50" charset="-128"/>
              <a:ea typeface="ＭＳ Ｐゴシック" panose="020B0600070205080204" pitchFamily="50" charset="-128"/>
            </a:rPr>
            <a:t>円低く、大幅に下回っている。要因としては、繰上償還や起債抑制により、地方債残高が低いこと等が挙げられる。今後は、数年後に新庁舎建設等の大型事業の償還が始まるため、新規債の発行を適正額にとどめるなど、公債費の削減を進め、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年度に臨時的な出資金に対応するため一時的に増加したが、平成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年度から例年の水準（</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億円規模）に戻したため、標準財政規模比は</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9.45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百万円台となり、標準財政規模比は</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8.18</a:t>
          </a:r>
          <a:r>
            <a:rPr kumimoji="1" lang="ja-JP" altLang="en-US" sz="1400">
              <a:latin typeface="ＭＳ ゴシック" pitchFamily="49" charset="-128"/>
              <a:ea typeface="ＭＳ ゴシック" pitchFamily="49" charset="-128"/>
            </a:rPr>
            <a:t>％となり、また、実質単年度収支の標準財政規模比は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2.29</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連結実質赤字比率の分子を構成する各会計の収支が、全ての会計において黒字となった。なお、市営住宅事業特別会計は、平成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年度に前年度繰上充用を行ったことから、当該年度のみ▲</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となっている。</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黒字額の大半は、一般会計、水道事業会計及び介護保険事業特別会計の</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会計で占められている。平成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年度は、一般会計、水道事業会計及び介護保険事業特別会計の収支額が増加したことにより、分子となる連結実質収支額が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百万円増加し、</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百万円の黒字となった。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また、分母となる標準財政規模は、地方消費税交付金や地方特例交付金等の各種交付金の増に伴い、前年度より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百万円となったことから、標準財政規模比は、平成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16.19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ポイント増加し、平成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18.59</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19644757</v>
      </c>
      <c r="BO4" s="461"/>
      <c r="BP4" s="461"/>
      <c r="BQ4" s="461"/>
      <c r="BR4" s="461"/>
      <c r="BS4" s="461"/>
      <c r="BT4" s="461"/>
      <c r="BU4" s="462"/>
      <c r="BV4" s="460">
        <v>18544094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8.1999999999999993</v>
      </c>
      <c r="CU4" s="642"/>
      <c r="CV4" s="642"/>
      <c r="CW4" s="642"/>
      <c r="CX4" s="642"/>
      <c r="CY4" s="642"/>
      <c r="CZ4" s="642"/>
      <c r="DA4" s="643"/>
      <c r="DB4" s="641">
        <v>6</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18737426</v>
      </c>
      <c r="BO5" s="466"/>
      <c r="BP5" s="466"/>
      <c r="BQ5" s="466"/>
      <c r="BR5" s="466"/>
      <c r="BS5" s="466"/>
      <c r="BT5" s="466"/>
      <c r="BU5" s="467"/>
      <c r="BV5" s="465">
        <v>17956004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90.4</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907331</v>
      </c>
      <c r="BO6" s="466"/>
      <c r="BP6" s="466"/>
      <c r="BQ6" s="466"/>
      <c r="BR6" s="466"/>
      <c r="BS6" s="466"/>
      <c r="BT6" s="466"/>
      <c r="BU6" s="467"/>
      <c r="BV6" s="465">
        <v>588090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99.4</v>
      </c>
      <c r="CU6" s="616"/>
      <c r="CV6" s="616"/>
      <c r="CW6" s="616"/>
      <c r="CX6" s="616"/>
      <c r="CY6" s="616"/>
      <c r="CZ6" s="616"/>
      <c r="DA6" s="617"/>
      <c r="DB6" s="615">
        <v>94.9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189958</v>
      </c>
      <c r="BO7" s="466"/>
      <c r="BP7" s="466"/>
      <c r="BQ7" s="466"/>
      <c r="BR7" s="466"/>
      <c r="BS7" s="466"/>
      <c r="BT7" s="466"/>
      <c r="BU7" s="467"/>
      <c r="BV7" s="465">
        <v>65544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8764588</v>
      </c>
      <c r="CU7" s="466"/>
      <c r="CV7" s="466"/>
      <c r="CW7" s="466"/>
      <c r="CX7" s="466"/>
      <c r="CY7" s="466"/>
      <c r="CZ7" s="466"/>
      <c r="DA7" s="467"/>
      <c r="DB7" s="465">
        <v>8755557</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717373</v>
      </c>
      <c r="BO8" s="466"/>
      <c r="BP8" s="466"/>
      <c r="BQ8" s="466"/>
      <c r="BR8" s="466"/>
      <c r="BS8" s="466"/>
      <c r="BT8" s="466"/>
      <c r="BU8" s="467"/>
      <c r="BV8" s="465">
        <v>522546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0.38</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30683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194827</v>
      </c>
      <c r="BO9" s="466"/>
      <c r="BP9" s="466"/>
      <c r="BQ9" s="466"/>
      <c r="BR9" s="466"/>
      <c r="BS9" s="466"/>
      <c r="BT9" s="466"/>
      <c r="BU9" s="467"/>
      <c r="BV9" s="465">
        <v>24816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7</v>
      </c>
      <c r="CU9" s="436"/>
      <c r="CV9" s="436"/>
      <c r="CW9" s="436"/>
      <c r="CX9" s="436"/>
      <c r="CY9" s="436"/>
      <c r="CZ9" s="436"/>
      <c r="DA9" s="437"/>
      <c r="DB9" s="435">
        <v>7.4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32614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56661</v>
      </c>
      <c r="BO10" s="466"/>
      <c r="BP10" s="466"/>
      <c r="BQ10" s="466"/>
      <c r="BR10" s="466"/>
      <c r="BS10" s="466"/>
      <c r="BT10" s="466"/>
      <c r="BU10" s="467"/>
      <c r="BV10" s="465">
        <v>329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30501</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51111</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30382</v>
      </c>
      <c r="S13" s="569"/>
      <c r="T13" s="569"/>
      <c r="U13" s="569"/>
      <c r="V13" s="570"/>
      <c r="W13" s="556" t="s">
        <v>140</v>
      </c>
      <c r="X13" s="478"/>
      <c r="Y13" s="478"/>
      <c r="Z13" s="478"/>
      <c r="AA13" s="478"/>
      <c r="AB13" s="479"/>
      <c r="AC13" s="441">
        <v>3732</v>
      </c>
      <c r="AD13" s="442"/>
      <c r="AE13" s="442"/>
      <c r="AF13" s="442"/>
      <c r="AG13" s="443"/>
      <c r="AH13" s="441">
        <v>4190</v>
      </c>
      <c r="AI13" s="442"/>
      <c r="AJ13" s="442"/>
      <c r="AK13" s="442"/>
      <c r="AL13" s="444"/>
      <c r="AM13" s="534" t="s">
        <v>141</v>
      </c>
      <c r="AN13" s="439"/>
      <c r="AO13" s="439"/>
      <c r="AP13" s="439"/>
      <c r="AQ13" s="439"/>
      <c r="AR13" s="439"/>
      <c r="AS13" s="439"/>
      <c r="AT13" s="440"/>
      <c r="AU13" s="522" t="s">
        <v>136</v>
      </c>
      <c r="AV13" s="523"/>
      <c r="AW13" s="523"/>
      <c r="AX13" s="523"/>
      <c r="AY13" s="445" t="s">
        <v>142</v>
      </c>
      <c r="AZ13" s="446"/>
      <c r="BA13" s="446"/>
      <c r="BB13" s="446"/>
      <c r="BC13" s="446"/>
      <c r="BD13" s="446"/>
      <c r="BE13" s="446"/>
      <c r="BF13" s="446"/>
      <c r="BG13" s="446"/>
      <c r="BH13" s="446"/>
      <c r="BI13" s="446"/>
      <c r="BJ13" s="446"/>
      <c r="BK13" s="446"/>
      <c r="BL13" s="446"/>
      <c r="BM13" s="447"/>
      <c r="BN13" s="465">
        <v>200377</v>
      </c>
      <c r="BO13" s="466"/>
      <c r="BP13" s="466"/>
      <c r="BQ13" s="466"/>
      <c r="BR13" s="466"/>
      <c r="BS13" s="466"/>
      <c r="BT13" s="466"/>
      <c r="BU13" s="467"/>
      <c r="BV13" s="465">
        <v>25145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5.4</v>
      </c>
      <c r="CU13" s="436"/>
      <c r="CV13" s="436"/>
      <c r="CW13" s="436"/>
      <c r="CX13" s="436"/>
      <c r="CY13" s="436"/>
      <c r="CZ13" s="436"/>
      <c r="DA13" s="437"/>
      <c r="DB13" s="435">
        <v>5.2</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30867</v>
      </c>
      <c r="S14" s="569"/>
      <c r="T14" s="569"/>
      <c r="U14" s="569"/>
      <c r="V14" s="570"/>
      <c r="W14" s="571"/>
      <c r="X14" s="481"/>
      <c r="Y14" s="481"/>
      <c r="Z14" s="481"/>
      <c r="AA14" s="481"/>
      <c r="AB14" s="482"/>
      <c r="AC14" s="561">
        <v>25.3</v>
      </c>
      <c r="AD14" s="562"/>
      <c r="AE14" s="562"/>
      <c r="AF14" s="562"/>
      <c r="AG14" s="563"/>
      <c r="AH14" s="561">
        <v>26.6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5.4</v>
      </c>
      <c r="CU14" s="573"/>
      <c r="CV14" s="573"/>
      <c r="CW14" s="573"/>
      <c r="CX14" s="573"/>
      <c r="CY14" s="573"/>
      <c r="CZ14" s="573"/>
      <c r="DA14" s="574"/>
      <c r="DB14" s="572" t="s">
        <v>130</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146</v>
      </c>
      <c r="N15" s="566"/>
      <c r="O15" s="566"/>
      <c r="P15" s="566"/>
      <c r="Q15" s="567"/>
      <c r="R15" s="568">
        <v>30764</v>
      </c>
      <c r="S15" s="569"/>
      <c r="T15" s="569"/>
      <c r="U15" s="569"/>
      <c r="V15" s="570"/>
      <c r="W15" s="556" t="s">
        <v>147</v>
      </c>
      <c r="X15" s="478"/>
      <c r="Y15" s="478"/>
      <c r="Z15" s="478"/>
      <c r="AA15" s="478"/>
      <c r="AB15" s="479"/>
      <c r="AC15" s="441">
        <v>3097</v>
      </c>
      <c r="AD15" s="442"/>
      <c r="AE15" s="442"/>
      <c r="AF15" s="442"/>
      <c r="AG15" s="443"/>
      <c r="AH15" s="441">
        <v>3376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3000741</v>
      </c>
      <c r="BO15" s="461"/>
      <c r="BP15" s="461"/>
      <c r="BQ15" s="461"/>
      <c r="BR15" s="461"/>
      <c r="BS15" s="461"/>
      <c r="BT15" s="461"/>
      <c r="BU15" s="462"/>
      <c r="BV15" s="460">
        <v>2895826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21</v>
      </c>
      <c r="AD16" s="562"/>
      <c r="AE16" s="562"/>
      <c r="AF16" s="562"/>
      <c r="AG16" s="563"/>
      <c r="AH16" s="561">
        <v>21.5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7558732</v>
      </c>
      <c r="BO16" s="466"/>
      <c r="BP16" s="466"/>
      <c r="BQ16" s="466"/>
      <c r="BR16" s="466"/>
      <c r="BS16" s="466"/>
      <c r="BT16" s="466"/>
      <c r="BU16" s="467"/>
      <c r="BV16" s="465">
        <v>7557460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7925</v>
      </c>
      <c r="AD17" s="442"/>
      <c r="AE17" s="442"/>
      <c r="AF17" s="442"/>
      <c r="AG17" s="443"/>
      <c r="AH17" s="441">
        <v>8164</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3783785</v>
      </c>
      <c r="BO17" s="466"/>
      <c r="BP17" s="466"/>
      <c r="BQ17" s="466"/>
      <c r="BR17" s="466"/>
      <c r="BS17" s="466"/>
      <c r="BT17" s="466"/>
      <c r="BU17" s="467"/>
      <c r="BV17" s="465">
        <v>3658376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438.79</v>
      </c>
      <c r="M18" s="530"/>
      <c r="N18" s="530"/>
      <c r="O18" s="530"/>
      <c r="P18" s="530"/>
      <c r="Q18" s="530"/>
      <c r="R18" s="531"/>
      <c r="S18" s="531"/>
      <c r="T18" s="531"/>
      <c r="U18" s="531"/>
      <c r="V18" s="532"/>
      <c r="W18" s="546"/>
      <c r="X18" s="547"/>
      <c r="Y18" s="547"/>
      <c r="Z18" s="547"/>
      <c r="AA18" s="547"/>
      <c r="AB18" s="557"/>
      <c r="AC18" s="429">
        <v>53.7</v>
      </c>
      <c r="AD18" s="430"/>
      <c r="AE18" s="430"/>
      <c r="AF18" s="430"/>
      <c r="AG18" s="533"/>
      <c r="AH18" s="429">
        <v>51.9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8609401</v>
      </c>
      <c r="BO18" s="466"/>
      <c r="BP18" s="466"/>
      <c r="BQ18" s="466"/>
      <c r="BR18" s="466"/>
      <c r="BS18" s="466"/>
      <c r="BT18" s="466"/>
      <c r="BU18" s="467"/>
      <c r="BV18" s="465">
        <v>8225483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70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12489232</v>
      </c>
      <c r="BO19" s="466"/>
      <c r="BP19" s="466"/>
      <c r="BQ19" s="466"/>
      <c r="BR19" s="466"/>
      <c r="BS19" s="466"/>
      <c r="BT19" s="466"/>
      <c r="BU19" s="467"/>
      <c r="BV19" s="465">
        <v>11939303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12004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9486759</v>
      </c>
      <c r="BO23" s="466"/>
      <c r="BP23" s="466"/>
      <c r="BQ23" s="466"/>
      <c r="BR23" s="466"/>
      <c r="BS23" s="466"/>
      <c r="BT23" s="466"/>
      <c r="BU23" s="467"/>
      <c r="BV23" s="465">
        <v>9519076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8400</v>
      </c>
      <c r="R24" s="442"/>
      <c r="S24" s="442"/>
      <c r="T24" s="442"/>
      <c r="U24" s="442"/>
      <c r="V24" s="443"/>
      <c r="W24" s="507"/>
      <c r="X24" s="498"/>
      <c r="Y24" s="499"/>
      <c r="Z24" s="438" t="s">
        <v>171</v>
      </c>
      <c r="AA24" s="439"/>
      <c r="AB24" s="439"/>
      <c r="AC24" s="439"/>
      <c r="AD24" s="439"/>
      <c r="AE24" s="439"/>
      <c r="AF24" s="439"/>
      <c r="AG24" s="440"/>
      <c r="AH24" s="441">
        <v>334</v>
      </c>
      <c r="AI24" s="442"/>
      <c r="AJ24" s="442"/>
      <c r="AK24" s="442"/>
      <c r="AL24" s="443"/>
      <c r="AM24" s="441">
        <v>1049762</v>
      </c>
      <c r="AN24" s="442"/>
      <c r="AO24" s="442"/>
      <c r="AP24" s="442"/>
      <c r="AQ24" s="442"/>
      <c r="AR24" s="443"/>
      <c r="AS24" s="441">
        <v>3143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9348804</v>
      </c>
      <c r="BO24" s="466"/>
      <c r="BP24" s="466"/>
      <c r="BQ24" s="466"/>
      <c r="BR24" s="466"/>
      <c r="BS24" s="466"/>
      <c r="BT24" s="466"/>
      <c r="BU24" s="467"/>
      <c r="BV24" s="465">
        <v>9484926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6700</v>
      </c>
      <c r="R25" s="442"/>
      <c r="S25" s="442"/>
      <c r="T25" s="442"/>
      <c r="U25" s="442"/>
      <c r="V25" s="443"/>
      <c r="W25" s="507"/>
      <c r="X25" s="498"/>
      <c r="Y25" s="499"/>
      <c r="Z25" s="438" t="s">
        <v>174</v>
      </c>
      <c r="AA25" s="439"/>
      <c r="AB25" s="439"/>
      <c r="AC25" s="439"/>
      <c r="AD25" s="439"/>
      <c r="AE25" s="439"/>
      <c r="AF25" s="439"/>
      <c r="AG25" s="440"/>
      <c r="AH25" s="441">
        <v>46</v>
      </c>
      <c r="AI25" s="442"/>
      <c r="AJ25" s="442"/>
      <c r="AK25" s="442"/>
      <c r="AL25" s="443"/>
      <c r="AM25" s="441">
        <v>140806</v>
      </c>
      <c r="AN25" s="442"/>
      <c r="AO25" s="442"/>
      <c r="AP25" s="442"/>
      <c r="AQ25" s="442"/>
      <c r="AR25" s="443"/>
      <c r="AS25" s="441">
        <v>3061</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800139</v>
      </c>
      <c r="BO25" s="461"/>
      <c r="BP25" s="461"/>
      <c r="BQ25" s="461"/>
      <c r="BR25" s="461"/>
      <c r="BS25" s="461"/>
      <c r="BT25" s="461"/>
      <c r="BU25" s="462"/>
      <c r="BV25" s="460">
        <v>850050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6070</v>
      </c>
      <c r="R26" s="442"/>
      <c r="S26" s="442"/>
      <c r="T26" s="442"/>
      <c r="U26" s="442"/>
      <c r="V26" s="443"/>
      <c r="W26" s="507"/>
      <c r="X26" s="498"/>
      <c r="Y26" s="499"/>
      <c r="Z26" s="438" t="s">
        <v>177</v>
      </c>
      <c r="AA26" s="520"/>
      <c r="AB26" s="520"/>
      <c r="AC26" s="520"/>
      <c r="AD26" s="520"/>
      <c r="AE26" s="520"/>
      <c r="AF26" s="520"/>
      <c r="AG26" s="521"/>
      <c r="AH26" s="441">
        <v>8</v>
      </c>
      <c r="AI26" s="442"/>
      <c r="AJ26" s="442"/>
      <c r="AK26" s="442"/>
      <c r="AL26" s="443"/>
      <c r="AM26" s="441">
        <v>30000</v>
      </c>
      <c r="AN26" s="442"/>
      <c r="AO26" s="442"/>
      <c r="AP26" s="442"/>
      <c r="AQ26" s="442"/>
      <c r="AR26" s="443"/>
      <c r="AS26" s="441">
        <v>3750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4240</v>
      </c>
      <c r="R27" s="442"/>
      <c r="S27" s="442"/>
      <c r="T27" s="442"/>
      <c r="U27" s="442"/>
      <c r="V27" s="443"/>
      <c r="W27" s="507"/>
      <c r="X27" s="498"/>
      <c r="Y27" s="499"/>
      <c r="Z27" s="438" t="s">
        <v>181</v>
      </c>
      <c r="AA27" s="439"/>
      <c r="AB27" s="439"/>
      <c r="AC27" s="439"/>
      <c r="AD27" s="439"/>
      <c r="AE27" s="439"/>
      <c r="AF27" s="439"/>
      <c r="AG27" s="440"/>
      <c r="AH27" s="441">
        <v>3</v>
      </c>
      <c r="AI27" s="442"/>
      <c r="AJ27" s="442"/>
      <c r="AK27" s="442"/>
      <c r="AL27" s="443"/>
      <c r="AM27" s="441">
        <v>11538</v>
      </c>
      <c r="AN27" s="442"/>
      <c r="AO27" s="442"/>
      <c r="AP27" s="442"/>
      <c r="AQ27" s="442"/>
      <c r="AR27" s="443"/>
      <c r="AS27" s="441">
        <v>3846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179</v>
      </c>
      <c r="BO27" s="469"/>
      <c r="BP27" s="469"/>
      <c r="BQ27" s="469"/>
      <c r="BR27" s="469"/>
      <c r="BS27" s="469"/>
      <c r="BT27" s="469"/>
      <c r="BU27" s="470"/>
      <c r="BV27" s="468">
        <v>249819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3610</v>
      </c>
      <c r="R28" s="442"/>
      <c r="S28" s="442"/>
      <c r="T28" s="442"/>
      <c r="U28" s="442"/>
      <c r="V28" s="443"/>
      <c r="W28" s="507"/>
      <c r="X28" s="498"/>
      <c r="Y28" s="499"/>
      <c r="Z28" s="438" t="s">
        <v>184</v>
      </c>
      <c r="AA28" s="439"/>
      <c r="AB28" s="439"/>
      <c r="AC28" s="439"/>
      <c r="AD28" s="439"/>
      <c r="AE28" s="439"/>
      <c r="AF28" s="439"/>
      <c r="AG28" s="440"/>
      <c r="AH28" s="441" t="s">
        <v>185</v>
      </c>
      <c r="AI28" s="442"/>
      <c r="AJ28" s="442"/>
      <c r="AK28" s="442"/>
      <c r="AL28" s="443"/>
      <c r="AM28" s="441" t="s">
        <v>186</v>
      </c>
      <c r="AN28" s="442"/>
      <c r="AO28" s="442"/>
      <c r="AP28" s="442"/>
      <c r="AQ28" s="442"/>
      <c r="AR28" s="443"/>
      <c r="AS28" s="441" t="s">
        <v>185</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828503</v>
      </c>
      <c r="BO28" s="461"/>
      <c r="BP28" s="461"/>
      <c r="BQ28" s="461"/>
      <c r="BR28" s="461"/>
      <c r="BS28" s="461"/>
      <c r="BT28" s="461"/>
      <c r="BU28" s="462"/>
      <c r="BV28" s="460">
        <v>822953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188</v>
      </c>
      <c r="F29" s="439"/>
      <c r="G29" s="439"/>
      <c r="H29" s="439"/>
      <c r="I29" s="439"/>
      <c r="J29" s="439"/>
      <c r="K29" s="440"/>
      <c r="L29" s="441">
        <v>16</v>
      </c>
      <c r="M29" s="442"/>
      <c r="N29" s="442"/>
      <c r="O29" s="442"/>
      <c r="P29" s="443"/>
      <c r="Q29" s="441">
        <v>3490</v>
      </c>
      <c r="R29" s="442"/>
      <c r="S29" s="442"/>
      <c r="T29" s="442"/>
      <c r="U29" s="442"/>
      <c r="V29" s="443"/>
      <c r="W29" s="508"/>
      <c r="X29" s="509"/>
      <c r="Y29" s="510"/>
      <c r="Z29" s="438" t="s">
        <v>189</v>
      </c>
      <c r="AA29" s="439"/>
      <c r="AB29" s="439"/>
      <c r="AC29" s="439"/>
      <c r="AD29" s="439"/>
      <c r="AE29" s="439"/>
      <c r="AF29" s="439"/>
      <c r="AG29" s="440"/>
      <c r="AH29" s="441">
        <v>337</v>
      </c>
      <c r="AI29" s="442"/>
      <c r="AJ29" s="442"/>
      <c r="AK29" s="442"/>
      <c r="AL29" s="443"/>
      <c r="AM29" s="441">
        <v>1061300</v>
      </c>
      <c r="AN29" s="442"/>
      <c r="AO29" s="442"/>
      <c r="AP29" s="442"/>
      <c r="AQ29" s="442"/>
      <c r="AR29" s="443"/>
      <c r="AS29" s="441">
        <v>3149</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1025906</v>
      </c>
      <c r="BO29" s="466"/>
      <c r="BP29" s="466"/>
      <c r="BQ29" s="466"/>
      <c r="BR29" s="466"/>
      <c r="BS29" s="466"/>
      <c r="BT29" s="466"/>
      <c r="BU29" s="467"/>
      <c r="BV29" s="465">
        <v>1113664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97.6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4192458</v>
      </c>
      <c r="BO30" s="469"/>
      <c r="BP30" s="469"/>
      <c r="BQ30" s="469"/>
      <c r="BR30" s="469"/>
      <c r="BS30" s="469"/>
      <c r="BT30" s="469"/>
      <c r="BU30" s="470"/>
      <c r="BV30" s="468">
        <v>4806643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7</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西都児湯環境整備事務組合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宮崎県環境整備公社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市営住宅事業特別会計</v>
      </c>
      <c r="F35" s="423"/>
      <c r="G35" s="423"/>
      <c r="H35" s="423"/>
      <c r="I35" s="423"/>
      <c r="J35" s="423"/>
      <c r="K35" s="423"/>
      <c r="L35" s="423"/>
      <c r="M35" s="423"/>
      <c r="N35" s="423"/>
      <c r="O35" s="423"/>
      <c r="P35" s="423"/>
      <c r="Q35" s="423"/>
      <c r="R35" s="423"/>
      <c r="S35" s="423"/>
      <c r="T35" s="213"/>
      <c r="U35" s="424">
        <f>IF(W35="","",U34+1)</f>
        <v>8</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宮崎県市町村総合事務組合（自治会館管理運営特別会計）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宮崎県林業公社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西都児湯障害認定審査会特別会計</v>
      </c>
      <c r="F36" s="423"/>
      <c r="G36" s="423"/>
      <c r="H36" s="423"/>
      <c r="I36" s="423"/>
      <c r="J36" s="423"/>
      <c r="K36" s="423"/>
      <c r="L36" s="423"/>
      <c r="M36" s="423"/>
      <c r="N36" s="423"/>
      <c r="O36" s="423"/>
      <c r="P36" s="423"/>
      <c r="Q36" s="423"/>
      <c r="R36" s="423"/>
      <c r="S36" s="423"/>
      <c r="T36" s="213"/>
      <c r="U36" s="424">
        <f t="shared" ref="U36:U43" si="4">IF(W36="","",U35+1)</f>
        <v>9</v>
      </c>
      <c r="V36" s="424"/>
      <c r="W36" s="423" t="str">
        <f>IF('各会計、関係団体の財政状況及び健全化判断比率'!B30="","",'各会計、関係団体の財政状況及び健全化判断比率'!B30)</f>
        <v>西都市西米良村介護認定審査会特別会計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14</v>
      </c>
      <c r="BF36" s="424"/>
      <c r="BG36" s="423" t="str">
        <f>IF('各会計、関係団体の財政状況及び健全化判断比率'!B35="","",'各会計、関係団体の財政状況及び健全化判断比率'!B35)</f>
        <v>農業集落排水事業特別会計</v>
      </c>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宮崎県後期高齢者医療広域連合（一般会計）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西都児湯医療センター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v>
      </c>
      <c r="DH36" s="425"/>
      <c r="DI36" s="217"/>
      <c r="DJ36" s="185"/>
      <c r="DK36" s="185"/>
      <c r="DL36" s="185"/>
      <c r="DM36" s="185"/>
      <c r="DN36" s="185"/>
      <c r="DO36" s="185"/>
    </row>
    <row r="37" spans="1:119" ht="32.25" customHeight="1" x14ac:dyDescent="0.2">
      <c r="A37" s="186"/>
      <c r="B37" s="212"/>
      <c r="C37" s="424">
        <f>IF(E37="","",C36+1)</f>
        <v>4</v>
      </c>
      <c r="D37" s="424"/>
      <c r="E37" s="423" t="str">
        <f>IF('各会計、関係団体の財政状況及び健全化判断比率'!B10="","",'各会計、関係団体の財政状況及び健全化判断比率'!B10)</f>
        <v>西都児湯いじめ問題対策専門家委員会特別会計</v>
      </c>
      <c r="F37" s="423"/>
      <c r="G37" s="423"/>
      <c r="H37" s="423"/>
      <c r="I37" s="423"/>
      <c r="J37" s="423"/>
      <c r="K37" s="423"/>
      <c r="L37" s="423"/>
      <c r="M37" s="423"/>
      <c r="N37" s="423"/>
      <c r="O37" s="423"/>
      <c r="P37" s="423"/>
      <c r="Q37" s="423"/>
      <c r="R37" s="423"/>
      <c r="S37" s="423"/>
      <c r="T37" s="213"/>
      <c r="U37" s="424">
        <f t="shared" si="4"/>
        <v>10</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宮崎県後期高齢者医療広域連合（事業会計）</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児湯広域森林組合</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x14ac:dyDescent="0.2">
      <c r="A38" s="186"/>
      <c r="B38" s="212"/>
      <c r="C38" s="424">
        <f t="shared" ref="C38:C43" si="5">IF(E38="","",C37+1)</f>
        <v>5</v>
      </c>
      <c r="D38" s="424"/>
      <c r="E38" s="423" t="str">
        <f>IF('各会計、関係団体の財政状況及び健全化判断比率'!B11="","",'各会計、関係団体の財政状況及び健全化判断比率'!B11)</f>
        <v>西都児湯いじめ問題調査委員会特別会計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19</v>
      </c>
      <c r="BX38" s="424"/>
      <c r="BY38" s="423" t="str">
        <f>IF('各会計、関係団体の財政状況及び健全化判断比率'!B72="","",'各会計、関係団体の財政状況及び健全化判断比率'!B72)</f>
        <v>一ツ瀬川営農飲雑用水広域水道企業団</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f t="shared" si="5"/>
        <v>6</v>
      </c>
      <c r="D39" s="424"/>
      <c r="E39" s="423" t="str">
        <f>IF('各会計、関係団体の財政状況及び健全化判断比率'!B12="","",'各会計、関係団体の財政状況及び健全化判断比率'!B12)</f>
        <v>西都児湯公平委員会特別会計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213</v>
      </c>
    </row>
    <row r="50" spans="5:5" x14ac:dyDescent="0.2">
      <c r="E50" s="187" t="s">
        <v>214</v>
      </c>
    </row>
    <row r="51" spans="5:5" x14ac:dyDescent="0.2">
      <c r="E51" s="187" t="s">
        <v>215</v>
      </c>
    </row>
    <row r="52" spans="5:5" x14ac:dyDescent="0.2">
      <c r="E52" s="187" t="s">
        <v>216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MkvndrSqGac/nzH2AGBngCqgRwCP3YwAj0r+KeB0ExWeiKSzAXvYyk1TfKvu7WrDo7xHvTkQ76Bk1o3R2ZPRw==" saltValue="YfilXD9oTkW9sww0Nxe5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44" t="s">
        <v>573</v>
      </c>
      <c r="D34" s="1244"/>
      <c r="E34" s="1245"/>
      <c r="F34" s="32">
        <v>4.5999999999999996</v>
      </c>
      <c r="G34" s="33">
        <v>6.28</v>
      </c>
      <c r="H34" s="33">
        <v>5.71</v>
      </c>
      <c r="I34" s="33">
        <v>5.77</v>
      </c>
      <c r="J34" s="34">
        <v>8.09</v>
      </c>
      <c r="K34" s="22"/>
      <c r="L34" s="22"/>
      <c r="M34" s="22"/>
      <c r="N34" s="22"/>
      <c r="O34" s="22"/>
      <c r="P34" s="22"/>
    </row>
    <row r="35" spans="1:16" ht="39" customHeight="1" x14ac:dyDescent="0.2">
      <c r="A35" s="22"/>
      <c r="B35" s="35"/>
      <c r="C35" s="1238" t="s">
        <v>574</v>
      </c>
      <c r="D35" s="1239"/>
      <c r="E35" s="1240"/>
      <c r="F35" s="36">
        <v>4.03</v>
      </c>
      <c r="G35" s="37">
        <v>4.26</v>
      </c>
      <c r="H35" s="37">
        <v>5.21</v>
      </c>
      <c r="I35" s="37">
        <v>5.93</v>
      </c>
      <c r="J35" s="38">
        <v>6.83</v>
      </c>
      <c r="K35" s="22"/>
      <c r="L35" s="22"/>
      <c r="M35" s="22"/>
      <c r="N35" s="22"/>
      <c r="O35" s="22"/>
      <c r="P35" s="22"/>
    </row>
    <row r="36" spans="1:16" ht="39" customHeight="1" x14ac:dyDescent="0.2">
      <c r="A36" s="22"/>
      <c r="B36" s="35"/>
      <c r="C36" s="1238" t="s">
        <v>575</v>
      </c>
      <c r="D36" s="1239"/>
      <c r="E36" s="1240"/>
      <c r="F36" s="36">
        <v>1.1200000000000001</v>
      </c>
      <c r="G36" s="37">
        <v>1.24</v>
      </c>
      <c r="H36" s="37">
        <v>1.18</v>
      </c>
      <c r="I36" s="37">
        <v>1.49</v>
      </c>
      <c r="J36" s="38">
        <v>1.74</v>
      </c>
      <c r="K36" s="22"/>
      <c r="L36" s="22"/>
      <c r="M36" s="22"/>
      <c r="N36" s="22"/>
      <c r="O36" s="22"/>
      <c r="P36" s="22"/>
    </row>
    <row r="37" spans="1:16" ht="39" customHeight="1" x14ac:dyDescent="0.2">
      <c r="A37" s="22"/>
      <c r="B37" s="35"/>
      <c r="C37" s="1238" t="s">
        <v>576</v>
      </c>
      <c r="D37" s="1239"/>
      <c r="E37" s="1240"/>
      <c r="F37" s="36">
        <v>1.57</v>
      </c>
      <c r="G37" s="37">
        <v>1.51</v>
      </c>
      <c r="H37" s="37">
        <v>2.39</v>
      </c>
      <c r="I37" s="37">
        <v>2.46</v>
      </c>
      <c r="J37" s="38">
        <v>0.95</v>
      </c>
      <c r="K37" s="22"/>
      <c r="L37" s="22"/>
      <c r="M37" s="22"/>
      <c r="N37" s="22"/>
      <c r="O37" s="22"/>
      <c r="P37" s="22"/>
    </row>
    <row r="38" spans="1:16" ht="39" customHeight="1" x14ac:dyDescent="0.2">
      <c r="A38" s="22"/>
      <c r="B38" s="35"/>
      <c r="C38" s="1238" t="s">
        <v>577</v>
      </c>
      <c r="D38" s="1239"/>
      <c r="E38" s="1240"/>
      <c r="F38" s="36">
        <v>0.3</v>
      </c>
      <c r="G38" s="37">
        <v>0.64</v>
      </c>
      <c r="H38" s="37">
        <v>0.11</v>
      </c>
      <c r="I38" s="37">
        <v>0.24</v>
      </c>
      <c r="J38" s="38">
        <v>0.69</v>
      </c>
      <c r="K38" s="22"/>
      <c r="L38" s="22"/>
      <c r="M38" s="22"/>
      <c r="N38" s="22"/>
      <c r="O38" s="22"/>
      <c r="P38" s="22"/>
    </row>
    <row r="39" spans="1:16" ht="39" customHeight="1" x14ac:dyDescent="0.2">
      <c r="A39" s="22"/>
      <c r="B39" s="35"/>
      <c r="C39" s="1238" t="s">
        <v>578</v>
      </c>
      <c r="D39" s="1239"/>
      <c r="E39" s="1240"/>
      <c r="F39" s="36">
        <v>0.06</v>
      </c>
      <c r="G39" s="37">
        <v>0.06</v>
      </c>
      <c r="H39" s="37">
        <v>7.0000000000000007E-2</v>
      </c>
      <c r="I39" s="37">
        <v>0.03</v>
      </c>
      <c r="J39" s="38">
        <v>0.11</v>
      </c>
      <c r="K39" s="22"/>
      <c r="L39" s="22"/>
      <c r="M39" s="22"/>
      <c r="N39" s="22"/>
      <c r="O39" s="22"/>
      <c r="P39" s="22"/>
    </row>
    <row r="40" spans="1:16" ht="39" customHeight="1" x14ac:dyDescent="0.2">
      <c r="A40" s="22"/>
      <c r="B40" s="35"/>
      <c r="C40" s="1238" t="s">
        <v>579</v>
      </c>
      <c r="D40" s="1239"/>
      <c r="E40" s="1240"/>
      <c r="F40" s="36">
        <v>0.03</v>
      </c>
      <c r="G40" s="37">
        <v>0.03</v>
      </c>
      <c r="H40" s="37" t="s">
        <v>580</v>
      </c>
      <c r="I40" s="37">
        <v>0.17</v>
      </c>
      <c r="J40" s="38">
        <v>0.08</v>
      </c>
      <c r="K40" s="22"/>
      <c r="L40" s="22"/>
      <c r="M40" s="22"/>
      <c r="N40" s="22"/>
      <c r="O40" s="22"/>
      <c r="P40" s="22"/>
    </row>
    <row r="41" spans="1:16" ht="39" customHeight="1" x14ac:dyDescent="0.2">
      <c r="A41" s="22"/>
      <c r="B41" s="35"/>
      <c r="C41" s="1238" t="s">
        <v>581</v>
      </c>
      <c r="D41" s="1239"/>
      <c r="E41" s="1240"/>
      <c r="F41" s="36">
        <v>0.15</v>
      </c>
      <c r="G41" s="37">
        <v>0.08</v>
      </c>
      <c r="H41" s="37">
        <v>0.22</v>
      </c>
      <c r="I41" s="37">
        <v>0.03</v>
      </c>
      <c r="J41" s="38">
        <v>0.04</v>
      </c>
      <c r="K41" s="22"/>
      <c r="L41" s="22"/>
      <c r="M41" s="22"/>
      <c r="N41" s="22"/>
      <c r="O41" s="22"/>
      <c r="P41" s="22"/>
    </row>
    <row r="42" spans="1:16" ht="39" customHeight="1" x14ac:dyDescent="0.2">
      <c r="A42" s="22"/>
      <c r="B42" s="39"/>
      <c r="C42" s="1238" t="s">
        <v>582</v>
      </c>
      <c r="D42" s="1239"/>
      <c r="E42" s="1240"/>
      <c r="F42" s="36" t="s">
        <v>525</v>
      </c>
      <c r="G42" s="37" t="s">
        <v>525</v>
      </c>
      <c r="H42" s="37" t="s">
        <v>525</v>
      </c>
      <c r="I42" s="37" t="s">
        <v>525</v>
      </c>
      <c r="J42" s="38" t="s">
        <v>525</v>
      </c>
      <c r="K42" s="22"/>
      <c r="L42" s="22"/>
      <c r="M42" s="22"/>
      <c r="N42" s="22"/>
      <c r="O42" s="22"/>
      <c r="P42" s="22"/>
    </row>
    <row r="43" spans="1:16" ht="39" customHeight="1" thickBot="1" x14ac:dyDescent="0.25">
      <c r="A43" s="22"/>
      <c r="B43" s="40"/>
      <c r="C43" s="1241" t="s">
        <v>583</v>
      </c>
      <c r="D43" s="1242"/>
      <c r="E43" s="1243"/>
      <c r="F43" s="41">
        <v>0.02</v>
      </c>
      <c r="G43" s="42">
        <v>0.02</v>
      </c>
      <c r="H43" s="42">
        <v>0.01</v>
      </c>
      <c r="I43" s="42">
        <v>0.03</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SX85YpOv+giOu8rKGYeCT1/snmHtcerZGV+z4gWHcHQ4mhShpIDwYdiLuMtY13a6dpcBpIKueldnwDMlfCUQ==" saltValue="CtfJ0OZ2+SREGslgdGHN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1148</v>
      </c>
      <c r="L45" s="60">
        <v>1013</v>
      </c>
      <c r="M45" s="60">
        <v>971</v>
      </c>
      <c r="N45" s="60">
        <v>938</v>
      </c>
      <c r="O45" s="61">
        <v>926</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x14ac:dyDescent="0.2">
      <c r="A48" s="48"/>
      <c r="B48" s="1266"/>
      <c r="C48" s="1267"/>
      <c r="D48" s="62"/>
      <c r="E48" s="1248" t="s">
        <v>15</v>
      </c>
      <c r="F48" s="1248"/>
      <c r="G48" s="1248"/>
      <c r="H48" s="1248"/>
      <c r="I48" s="1248"/>
      <c r="J48" s="1249"/>
      <c r="K48" s="63">
        <v>429</v>
      </c>
      <c r="L48" s="64">
        <v>406</v>
      </c>
      <c r="M48" s="64">
        <v>446</v>
      </c>
      <c r="N48" s="64">
        <v>453</v>
      </c>
      <c r="O48" s="65">
        <v>508</v>
      </c>
      <c r="P48" s="48"/>
      <c r="Q48" s="48"/>
      <c r="R48" s="48"/>
      <c r="S48" s="48"/>
      <c r="T48" s="48"/>
      <c r="U48" s="48"/>
    </row>
    <row r="49" spans="1:21" ht="30.75" customHeight="1" x14ac:dyDescent="0.2">
      <c r="A49" s="48"/>
      <c r="B49" s="1266"/>
      <c r="C49" s="1267"/>
      <c r="D49" s="62"/>
      <c r="E49" s="1248" t="s">
        <v>16</v>
      </c>
      <c r="F49" s="1248"/>
      <c r="G49" s="1248"/>
      <c r="H49" s="1248"/>
      <c r="I49" s="1248"/>
      <c r="J49" s="1249"/>
      <c r="K49" s="63">
        <v>153</v>
      </c>
      <c r="L49" s="64">
        <v>169</v>
      </c>
      <c r="M49" s="64">
        <v>158</v>
      </c>
      <c r="N49" s="64">
        <v>153</v>
      </c>
      <c r="O49" s="65">
        <v>166</v>
      </c>
      <c r="P49" s="48"/>
      <c r="Q49" s="48"/>
      <c r="R49" s="48"/>
      <c r="S49" s="48"/>
      <c r="T49" s="48"/>
      <c r="U49" s="48"/>
    </row>
    <row r="50" spans="1:21" ht="30.75" customHeight="1" x14ac:dyDescent="0.2">
      <c r="A50" s="48"/>
      <c r="B50" s="1266"/>
      <c r="C50" s="1267"/>
      <c r="D50" s="62"/>
      <c r="E50" s="1248" t="s">
        <v>17</v>
      </c>
      <c r="F50" s="1248"/>
      <c r="G50" s="1248"/>
      <c r="H50" s="1248"/>
      <c r="I50" s="1248"/>
      <c r="J50" s="1249"/>
      <c r="K50" s="63">
        <v>22</v>
      </c>
      <c r="L50" s="64">
        <v>17</v>
      </c>
      <c r="M50" s="64">
        <v>9</v>
      </c>
      <c r="N50" s="64">
        <v>3</v>
      </c>
      <c r="O50" s="65">
        <v>2</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525</v>
      </c>
      <c r="L51" s="64" t="s">
        <v>525</v>
      </c>
      <c r="M51" s="64" t="s">
        <v>525</v>
      </c>
      <c r="N51" s="64" t="s">
        <v>525</v>
      </c>
      <c r="O51" s="65" t="s">
        <v>525</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1205</v>
      </c>
      <c r="L52" s="64">
        <v>1166</v>
      </c>
      <c r="M52" s="64">
        <v>1198</v>
      </c>
      <c r="N52" s="64">
        <v>1163</v>
      </c>
      <c r="O52" s="65">
        <v>1134</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547</v>
      </c>
      <c r="L53" s="69">
        <v>439</v>
      </c>
      <c r="M53" s="69">
        <v>386</v>
      </c>
      <c r="N53" s="69">
        <v>384</v>
      </c>
      <c r="O53" s="70">
        <v>468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600</v>
      </c>
      <c r="L57" s="83" t="s">
        <v>600</v>
      </c>
      <c r="M57" s="83" t="s">
        <v>600</v>
      </c>
      <c r="N57" s="83" t="s">
        <v>600</v>
      </c>
      <c r="O57" s="84" t="s">
        <v>600</v>
      </c>
    </row>
    <row r="58" spans="1:21" ht="31.5" customHeight="1" thickBot="1" x14ac:dyDescent="0.25">
      <c r="B58" s="1256"/>
      <c r="C58" s="1257"/>
      <c r="D58" s="1261" t="s">
        <v>27</v>
      </c>
      <c r="E58" s="1262"/>
      <c r="F58" s="1262"/>
      <c r="G58" s="1262"/>
      <c r="H58" s="1262"/>
      <c r="I58" s="1262"/>
      <c r="J58" s="1263"/>
      <c r="K58" s="85" t="s">
        <v>600</v>
      </c>
      <c r="L58" s="86" t="s">
        <v>600</v>
      </c>
      <c r="M58" s="86" t="s">
        <v>600</v>
      </c>
      <c r="N58" s="86" t="s">
        <v>600</v>
      </c>
      <c r="O58" s="87" t="s">
        <v>600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jHSXhXmamn4w5ZAu8U6BieOOHbp5dbZTs7gb1CMGtTE6n5mVcBD9ypIs/kYt25sIdxKkLif1/lNWknNJNYEcA==" saltValue="/ldI1kyAqdpeQBUMH0nQ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4294967295"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567</v>
      </c>
      <c r="J40" s="99" t="s">
        <v>568</v>
      </c>
      <c r="K40" s="99" t="s">
        <v>569</v>
      </c>
      <c r="L40" s="99" t="s">
        <v>570</v>
      </c>
      <c r="M40" s="100" t="s">
        <v>571</v>
      </c>
    </row>
    <row r="41" spans="2:13" ht="27.75" customHeight="1" x14ac:dyDescent="0.2">
      <c r="B41" s="1284" t="s">
        <v>30</v>
      </c>
      <c r="C41" s="1285"/>
      <c r="D41" s="101"/>
      <c r="E41" s="1286" t="s">
        <v>31</v>
      </c>
      <c r="F41" s="1286"/>
      <c r="G41" s="1286"/>
      <c r="H41" s="1287"/>
      <c r="I41" s="102">
        <v>10079</v>
      </c>
      <c r="J41" s="103">
        <v>10025</v>
      </c>
      <c r="K41" s="103">
        <v>9727</v>
      </c>
      <c r="L41" s="103">
        <v>9519</v>
      </c>
      <c r="M41" s="104">
        <v>9487</v>
      </c>
    </row>
    <row r="42" spans="2:13" ht="27.75" customHeight="1" x14ac:dyDescent="0.2">
      <c r="B42" s="1274"/>
      <c r="C42" s="1275"/>
      <c r="D42" s="105"/>
      <c r="E42" s="1278" t="s">
        <v>32</v>
      </c>
      <c r="F42" s="1278"/>
      <c r="G42" s="1278"/>
      <c r="H42" s="1279"/>
      <c r="I42" s="106">
        <v>26</v>
      </c>
      <c r="J42" s="107">
        <v>17</v>
      </c>
      <c r="K42" s="107">
        <v>8</v>
      </c>
      <c r="L42" s="107">
        <v>5</v>
      </c>
      <c r="M42" s="108">
        <v>2</v>
      </c>
    </row>
    <row r="43" spans="2:13" ht="27.75" customHeight="1" x14ac:dyDescent="0.2">
      <c r="B43" s="1274"/>
      <c r="C43" s="1275"/>
      <c r="D43" s="105"/>
      <c r="E43" s="1278" t="s">
        <v>33</v>
      </c>
      <c r="F43" s="1278"/>
      <c r="G43" s="1278"/>
      <c r="H43" s="1279"/>
      <c r="I43" s="106">
        <v>6058</v>
      </c>
      <c r="J43" s="107">
        <v>5522</v>
      </c>
      <c r="K43" s="107">
        <v>5043</v>
      </c>
      <c r="L43" s="107">
        <v>4726</v>
      </c>
      <c r="M43" s="108">
        <v>4628</v>
      </c>
    </row>
    <row r="44" spans="2:13" ht="27.75" customHeight="1" x14ac:dyDescent="0.2">
      <c r="B44" s="1274"/>
      <c r="C44" s="1275"/>
      <c r="D44" s="105"/>
      <c r="E44" s="1278" t="s">
        <v>34</v>
      </c>
      <c r="F44" s="1278"/>
      <c r="G44" s="1278"/>
      <c r="H44" s="1279"/>
      <c r="I44" s="106">
        <v>829</v>
      </c>
      <c r="J44" s="107">
        <v>716</v>
      </c>
      <c r="K44" s="107">
        <v>545</v>
      </c>
      <c r="L44" s="107">
        <v>379</v>
      </c>
      <c r="M44" s="108">
        <v>209</v>
      </c>
    </row>
    <row r="45" spans="2:13" ht="27.75" customHeight="1" x14ac:dyDescent="0.2">
      <c r="B45" s="1274"/>
      <c r="C45" s="1275"/>
      <c r="D45" s="105"/>
      <c r="E45" s="1278" t="s">
        <v>35</v>
      </c>
      <c r="F45" s="1278"/>
      <c r="G45" s="1278"/>
      <c r="H45" s="1279"/>
      <c r="I45" s="106">
        <v>3213</v>
      </c>
      <c r="J45" s="107">
        <v>3089</v>
      </c>
      <c r="K45" s="107">
        <v>3053</v>
      </c>
      <c r="L45" s="107">
        <v>3124</v>
      </c>
      <c r="M45" s="108">
        <v>2904</v>
      </c>
    </row>
    <row r="46" spans="2:13" ht="27.75" customHeight="1" x14ac:dyDescent="0.2">
      <c r="B46" s="1274"/>
      <c r="C46" s="1275"/>
      <c r="D46" s="109"/>
      <c r="E46" s="1278" t="s">
        <v>36</v>
      </c>
      <c r="F46" s="1278"/>
      <c r="G46" s="1278"/>
      <c r="H46" s="1279"/>
      <c r="I46" s="106" t="s">
        <v>525</v>
      </c>
      <c r="J46" s="107" t="s">
        <v>525</v>
      </c>
      <c r="K46" s="107">
        <v>16</v>
      </c>
      <c r="L46" s="107">
        <v>16</v>
      </c>
      <c r="M46" s="108">
        <v>12</v>
      </c>
    </row>
    <row r="47" spans="2:13" ht="27.75" customHeight="1" x14ac:dyDescent="0.2">
      <c r="B47" s="1274"/>
      <c r="C47" s="1275"/>
      <c r="D47" s="110"/>
      <c r="E47" s="1288" t="s">
        <v>37</v>
      </c>
      <c r="F47" s="1289"/>
      <c r="G47" s="1289"/>
      <c r="H47" s="1290"/>
      <c r="I47" s="106" t="s">
        <v>525</v>
      </c>
      <c r="J47" s="107" t="s">
        <v>525</v>
      </c>
      <c r="K47" s="107" t="s">
        <v>525</v>
      </c>
      <c r="L47" s="107" t="s">
        <v>525</v>
      </c>
      <c r="M47" s="108" t="s">
        <v>525</v>
      </c>
    </row>
    <row r="48" spans="2:13" ht="27.75" customHeight="1" x14ac:dyDescent="0.2">
      <c r="B48" s="1274"/>
      <c r="C48" s="1275"/>
      <c r="D48" s="105"/>
      <c r="E48" s="1278" t="s">
        <v>38</v>
      </c>
      <c r="F48" s="1278"/>
      <c r="G48" s="1278"/>
      <c r="H48" s="1279"/>
      <c r="I48" s="106" t="s">
        <v>525</v>
      </c>
      <c r="J48" s="107" t="s">
        <v>525</v>
      </c>
      <c r="K48" s="107" t="s">
        <v>525</v>
      </c>
      <c r="L48" s="107" t="s">
        <v>525</v>
      </c>
      <c r="M48" s="108" t="s">
        <v>525</v>
      </c>
    </row>
    <row r="49" spans="2:13" ht="27.75" customHeight="1" x14ac:dyDescent="0.2">
      <c r="B49" s="1276"/>
      <c r="C49" s="1277"/>
      <c r="D49" s="105"/>
      <c r="E49" s="1278" t="s">
        <v>39</v>
      </c>
      <c r="F49" s="1278"/>
      <c r="G49" s="1278"/>
      <c r="H49" s="1279"/>
      <c r="I49" s="106" t="s">
        <v>525</v>
      </c>
      <c r="J49" s="107" t="s">
        <v>525</v>
      </c>
      <c r="K49" s="107" t="s">
        <v>525</v>
      </c>
      <c r="L49" s="107" t="s">
        <v>525</v>
      </c>
      <c r="M49" s="108" t="s">
        <v>525</v>
      </c>
    </row>
    <row r="50" spans="2:13" ht="27.75" customHeight="1" x14ac:dyDescent="0.2">
      <c r="B50" s="1272" t="s">
        <v>40</v>
      </c>
      <c r="C50" s="1273"/>
      <c r="D50" s="111"/>
      <c r="E50" s="1278" t="s">
        <v>41</v>
      </c>
      <c r="F50" s="1278"/>
      <c r="G50" s="1278"/>
      <c r="H50" s="1279"/>
      <c r="I50" s="106">
        <v>7237</v>
      </c>
      <c r="J50" s="107">
        <v>7277</v>
      </c>
      <c r="K50" s="107">
        <v>7352</v>
      </c>
      <c r="L50" s="107">
        <v>7282</v>
      </c>
      <c r="M50" s="108">
        <v>6468</v>
      </c>
    </row>
    <row r="51" spans="2:13" ht="27.75" customHeight="1" x14ac:dyDescent="0.2">
      <c r="B51" s="1274"/>
      <c r="C51" s="1275"/>
      <c r="D51" s="105"/>
      <c r="E51" s="1278" t="s">
        <v>42</v>
      </c>
      <c r="F51" s="1278"/>
      <c r="G51" s="1278"/>
      <c r="H51" s="1279"/>
      <c r="I51" s="106">
        <v>441</v>
      </c>
      <c r="J51" s="107">
        <v>378</v>
      </c>
      <c r="K51" s="107">
        <v>327</v>
      </c>
      <c r="L51" s="107">
        <v>287</v>
      </c>
      <c r="M51" s="108">
        <v>242</v>
      </c>
    </row>
    <row r="52" spans="2:13" ht="27.75" customHeight="1" x14ac:dyDescent="0.2">
      <c r="B52" s="1276"/>
      <c r="C52" s="1277"/>
      <c r="D52" s="105"/>
      <c r="E52" s="1278" t="s">
        <v>43</v>
      </c>
      <c r="F52" s="1278"/>
      <c r="G52" s="1278"/>
      <c r="H52" s="1279"/>
      <c r="I52" s="106">
        <v>11615</v>
      </c>
      <c r="J52" s="107">
        <v>11502</v>
      </c>
      <c r="K52" s="107">
        <v>10945</v>
      </c>
      <c r="L52" s="107">
        <v>10491</v>
      </c>
      <c r="M52" s="108">
        <v>10114</v>
      </c>
    </row>
    <row r="53" spans="2:13" ht="27.75" customHeight="1" thickBot="1" x14ac:dyDescent="0.25">
      <c r="B53" s="1280" t="s">
        <v>44</v>
      </c>
      <c r="C53" s="1281"/>
      <c r="D53" s="112"/>
      <c r="E53" s="1282" t="s">
        <v>45</v>
      </c>
      <c r="F53" s="1282"/>
      <c r="G53" s="1282"/>
      <c r="H53" s="1283"/>
      <c r="I53" s="113">
        <v>910</v>
      </c>
      <c r="J53" s="114">
        <v>212</v>
      </c>
      <c r="K53" s="114">
        <v>-231</v>
      </c>
      <c r="L53" s="114">
        <v>-291</v>
      </c>
      <c r="M53" s="115">
        <v>418</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9I0EfFK6LLruvFZuz54fDV0XiLsQP3h2d0tmdSfIQajcJbCmI+xe574pDcqLhCeaq5qyEqGH/YAU4hrDvfwoA==" saltValue="0WUVz6yv5ByJlmWGple3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569</v>
      </c>
      <c r="G54" s="124" t="s">
        <v>570</v>
      </c>
      <c r="H54" s="125" t="s">
        <v>571</v>
      </c>
    </row>
    <row r="55" spans="2:8" ht="52.5" customHeight="1" x14ac:dyDescent="0.2">
      <c r="B55" s="126"/>
      <c r="C55" s="1299" t="s">
        <v>48</v>
      </c>
      <c r="D55" s="1299"/>
      <c r="E55" s="1300"/>
      <c r="F55" s="127">
        <v>823</v>
      </c>
      <c r="G55" s="127">
        <v>823</v>
      </c>
      <c r="H55" s="128">
        <v>829</v>
      </c>
    </row>
    <row r="56" spans="2:8" ht="52.5" customHeight="1" x14ac:dyDescent="0.2">
      <c r="B56" s="129"/>
      <c r="C56" s="1301" t="s">
        <v>49</v>
      </c>
      <c r="D56" s="1301"/>
      <c r="E56" s="1302"/>
      <c r="F56" s="130">
        <v>1112</v>
      </c>
      <c r="G56" s="130">
        <v>1114</v>
      </c>
      <c r="H56" s="131">
        <v>1026</v>
      </c>
    </row>
    <row r="57" spans="2:8" ht="53.25" customHeight="1" x14ac:dyDescent="0.2">
      <c r="B57" s="129"/>
      <c r="C57" s="1303" t="s">
        <v>50</v>
      </c>
      <c r="D57" s="1303"/>
      <c r="E57" s="1304"/>
      <c r="F57" s="132">
        <v>4880</v>
      </c>
      <c r="G57" s="132">
        <v>4807</v>
      </c>
      <c r="H57" s="133">
        <v>4192</v>
      </c>
    </row>
    <row r="58" spans="2:8" ht="45.75" customHeight="1" x14ac:dyDescent="0.2">
      <c r="B58" s="134"/>
      <c r="C58" s="1291" t="s">
        <v>602</v>
      </c>
      <c r="D58" s="1292"/>
      <c r="E58" s="1293"/>
      <c r="F58" s="135">
        <v>1123</v>
      </c>
      <c r="G58" s="135">
        <v>1374</v>
      </c>
      <c r="H58" s="136">
        <v>1491</v>
      </c>
    </row>
    <row r="59" spans="2:8" ht="45.75" customHeight="1" x14ac:dyDescent="0.2">
      <c r="B59" s="134"/>
      <c r="C59" s="1291" t="s">
        <v>603</v>
      </c>
      <c r="D59" s="1292"/>
      <c r="E59" s="1293"/>
      <c r="F59" s="135">
        <v>1501</v>
      </c>
      <c r="G59" s="135">
        <v>1413</v>
      </c>
      <c r="H59" s="136">
        <v>882</v>
      </c>
    </row>
    <row r="60" spans="2:8" ht="45.75" customHeight="1" x14ac:dyDescent="0.2">
      <c r="B60" s="134"/>
      <c r="C60" s="1291" t="s">
        <v>604</v>
      </c>
      <c r="D60" s="1292"/>
      <c r="E60" s="1293"/>
      <c r="F60" s="135">
        <v>684</v>
      </c>
      <c r="G60" s="135">
        <v>661</v>
      </c>
      <c r="H60" s="136">
        <v>484</v>
      </c>
    </row>
    <row r="61" spans="2:8" ht="45.75" customHeight="1" x14ac:dyDescent="0.2">
      <c r="B61" s="134"/>
      <c r="C61" s="1291" t="s">
        <v>605</v>
      </c>
      <c r="D61" s="1292"/>
      <c r="E61" s="1293"/>
      <c r="F61" s="135">
        <v>538</v>
      </c>
      <c r="G61" s="135">
        <v>321</v>
      </c>
      <c r="H61" s="136">
        <v>425</v>
      </c>
    </row>
    <row r="62" spans="2:8" ht="45.75" customHeight="1" thickBot="1" x14ac:dyDescent="0.25">
      <c r="B62" s="137"/>
      <c r="C62" s="1294" t="s">
        <v>606</v>
      </c>
      <c r="D62" s="1295"/>
      <c r="E62" s="1296"/>
      <c r="F62" s="138">
        <v>436</v>
      </c>
      <c r="G62" s="138">
        <v>436</v>
      </c>
      <c r="H62" s="139">
        <v>354</v>
      </c>
    </row>
    <row r="63" spans="2:8" ht="52.5" customHeight="1" thickBot="1" x14ac:dyDescent="0.25">
      <c r="B63" s="140"/>
      <c r="C63" s="1297" t="s">
        <v>51</v>
      </c>
      <c r="D63" s="1297"/>
      <c r="E63" s="1298"/>
      <c r="F63" s="141">
        <v>6815</v>
      </c>
      <c r="G63" s="141">
        <v>6743</v>
      </c>
      <c r="H63" s="142">
        <v>6047</v>
      </c>
    </row>
    <row r="64" spans="2:8" ht="15" customHeight="1" x14ac:dyDescent="0.2"/>
    <row r="65" ht="0" hidden="1" customHeight="1" x14ac:dyDescent="0.2"/>
    <row r="66" ht="0" hidden="1" customHeight="1" x14ac:dyDescent="0.2"/>
  </sheetData>
  <sheetProtection algorithmName="SHA-512" hashValue="3j7LYSmT9cc/9V9s65x362321Iau8EyoBviPtYEY0H6DNWUQlSM/Z02gNdNUHn1vMUEDMSKwhyJJjFRSNaM1DA==" saltValue="xZr1//xmg7nLryhogQr0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861FC-A107-4699-B9F8-E4F1F8A7A17E}">
  <sheetPr>
    <pageSetUpPr fitToPage="1"/>
  </sheetPr>
  <dimension ref="A1:WZM191"/>
  <sheetViews>
    <sheetView showGridLines="0" topLeftCell="A47"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618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610</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567</v>
      </c>
      <c r="BQ50" s="1319"/>
      <c r="BR50" s="1319"/>
      <c r="BS50" s="1319"/>
      <c r="BT50" s="1319"/>
      <c r="BU50" s="1319"/>
      <c r="BV50" s="1319"/>
      <c r="BW50" s="1319"/>
      <c r="BX50" s="1319" t="s">
        <v>568</v>
      </c>
      <c r="BY50" s="1319"/>
      <c r="BZ50" s="1319"/>
      <c r="CA50" s="1319"/>
      <c r="CB50" s="1319"/>
      <c r="CC50" s="1319"/>
      <c r="CD50" s="1319"/>
      <c r="CE50" s="1319"/>
      <c r="CF50" s="1319" t="s">
        <v>569</v>
      </c>
      <c r="CG50" s="1319"/>
      <c r="CH50" s="1319"/>
      <c r="CI50" s="1319"/>
      <c r="CJ50" s="1319"/>
      <c r="CK50" s="1319"/>
      <c r="CL50" s="1319"/>
      <c r="CM50" s="1319"/>
      <c r="CN50" s="1319" t="s">
        <v>570</v>
      </c>
      <c r="CO50" s="1319"/>
      <c r="CP50" s="1319"/>
      <c r="CQ50" s="1319"/>
      <c r="CR50" s="1319"/>
      <c r="CS50" s="1319"/>
      <c r="CT50" s="1319"/>
      <c r="CU50" s="1319"/>
      <c r="CV50" s="1319" t="s">
        <v>571</v>
      </c>
      <c r="CW50" s="1319"/>
      <c r="CX50" s="1319"/>
      <c r="CY50" s="1319"/>
      <c r="CZ50" s="1319"/>
      <c r="DA50" s="1319"/>
      <c r="DB50" s="1319"/>
      <c r="DC50" s="1319"/>
    </row>
    <row r="51" spans="1:109" ht="13.5" customHeight="1" x14ac:dyDescent="0.2">
      <c r="B51" s="394"/>
      <c r="G51" s="1320"/>
      <c r="H51" s="1320"/>
      <c r="I51" s="1324"/>
      <c r="J51" s="1324"/>
      <c r="K51" s="1321"/>
      <c r="L51" s="1321"/>
      <c r="M51" s="1321"/>
      <c r="N51" s="1321"/>
      <c r="AM51" s="403"/>
      <c r="AN51" s="1322" t="s">
        <v>611</v>
      </c>
      <c r="AO51" s="1322"/>
      <c r="AP51" s="1322"/>
      <c r="AQ51" s="1322"/>
      <c r="AR51" s="1322"/>
      <c r="AS51" s="1322"/>
      <c r="AT51" s="1322"/>
      <c r="AU51" s="1322"/>
      <c r="AV51" s="1322"/>
      <c r="AW51" s="1322"/>
      <c r="AX51" s="1322"/>
      <c r="AY51" s="1322"/>
      <c r="AZ51" s="1322"/>
      <c r="BA51" s="1322"/>
      <c r="BB51" s="1322" t="s">
        <v>612</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2.7</v>
      </c>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v>5.4</v>
      </c>
      <c r="CW51" s="1305"/>
      <c r="CX51" s="1305"/>
      <c r="CY51" s="1305"/>
      <c r="CZ51" s="1305"/>
      <c r="DA51" s="1305"/>
      <c r="DB51" s="1305"/>
      <c r="DC51" s="1305"/>
    </row>
    <row r="52" spans="1:109" ht="13.2" x14ac:dyDescent="0.2">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613</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57.3</v>
      </c>
      <c r="BY53" s="1305"/>
      <c r="BZ53" s="1305"/>
      <c r="CA53" s="1305"/>
      <c r="CB53" s="1305"/>
      <c r="CC53" s="1305"/>
      <c r="CD53" s="1305"/>
      <c r="CE53" s="1305"/>
      <c r="CF53" s="1305">
        <v>61.2</v>
      </c>
      <c r="CG53" s="1305"/>
      <c r="CH53" s="1305"/>
      <c r="CI53" s="1305"/>
      <c r="CJ53" s="1305"/>
      <c r="CK53" s="1305"/>
      <c r="CL53" s="1305"/>
      <c r="CM53" s="1305"/>
      <c r="CN53" s="1305">
        <v>61.9</v>
      </c>
      <c r="CO53" s="1305"/>
      <c r="CP53" s="1305"/>
      <c r="CQ53" s="1305"/>
      <c r="CR53" s="1305"/>
      <c r="CS53" s="1305"/>
      <c r="CT53" s="1305"/>
      <c r="CU53" s="1305"/>
      <c r="CV53" s="1305">
        <v>63.2</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614</v>
      </c>
      <c r="AO55" s="1319"/>
      <c r="AP55" s="1319"/>
      <c r="AQ55" s="1319"/>
      <c r="AR55" s="1319"/>
      <c r="AS55" s="1319"/>
      <c r="AT55" s="1319"/>
      <c r="AU55" s="1319"/>
      <c r="AV55" s="1319"/>
      <c r="AW55" s="1319"/>
      <c r="AX55" s="1319"/>
      <c r="AY55" s="1319"/>
      <c r="AZ55" s="1319"/>
      <c r="BA55" s="1319"/>
      <c r="BB55" s="1322" t="s">
        <v>612</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32.799999999999997</v>
      </c>
      <c r="BY55" s="1305"/>
      <c r="BZ55" s="1305"/>
      <c r="CA55" s="1305"/>
      <c r="CB55" s="1305"/>
      <c r="CC55" s="1305"/>
      <c r="CD55" s="1305"/>
      <c r="CE55" s="1305"/>
      <c r="CF55" s="1305">
        <v>20.2</v>
      </c>
      <c r="CG55" s="1305"/>
      <c r="CH55" s="1305"/>
      <c r="CI55" s="1305"/>
      <c r="CJ55" s="1305"/>
      <c r="CK55" s="1305"/>
      <c r="CL55" s="1305"/>
      <c r="CM55" s="1305"/>
      <c r="CN55" s="1305">
        <v>19</v>
      </c>
      <c r="CO55" s="1305"/>
      <c r="CP55" s="1305"/>
      <c r="CQ55" s="1305"/>
      <c r="CR55" s="1305"/>
      <c r="CS55" s="1305"/>
      <c r="CT55" s="1305"/>
      <c r="CU55" s="1305"/>
      <c r="CV55" s="1305">
        <v>15.4</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613</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58.6</v>
      </c>
      <c r="BY57" s="1305"/>
      <c r="BZ57" s="1305"/>
      <c r="CA57" s="1305"/>
      <c r="CB57" s="1305"/>
      <c r="CC57" s="1305"/>
      <c r="CD57" s="1305"/>
      <c r="CE57" s="1305"/>
      <c r="CF57" s="1305">
        <v>53.6</v>
      </c>
      <c r="CG57" s="1305"/>
      <c r="CH57" s="1305"/>
      <c r="CI57" s="1305"/>
      <c r="CJ57" s="1305"/>
      <c r="CK57" s="1305"/>
      <c r="CL57" s="1305"/>
      <c r="CM57" s="1305"/>
      <c r="CN57" s="1305">
        <v>56.1</v>
      </c>
      <c r="CO57" s="1305"/>
      <c r="CP57" s="1305"/>
      <c r="CQ57" s="1305"/>
      <c r="CR57" s="1305"/>
      <c r="CS57" s="1305"/>
      <c r="CT57" s="1305"/>
      <c r="CU57" s="1305"/>
      <c r="CV57" s="1305">
        <v>57.5</v>
      </c>
      <c r="CW57" s="1305"/>
      <c r="CX57" s="1305"/>
      <c r="CY57" s="1305"/>
      <c r="CZ57" s="1305"/>
      <c r="DA57" s="1305"/>
      <c r="DB57" s="1305"/>
      <c r="DC57" s="1305"/>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615</v>
      </c>
    </row>
    <row r="64" spans="1:109" ht="13.2" x14ac:dyDescent="0.2">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617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610</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567</v>
      </c>
      <c r="BQ72" s="1319"/>
      <c r="BR72" s="1319"/>
      <c r="BS72" s="1319"/>
      <c r="BT72" s="1319"/>
      <c r="BU72" s="1319"/>
      <c r="BV72" s="1319"/>
      <c r="BW72" s="1319"/>
      <c r="BX72" s="1319" t="s">
        <v>568</v>
      </c>
      <c r="BY72" s="1319"/>
      <c r="BZ72" s="1319"/>
      <c r="CA72" s="1319"/>
      <c r="CB72" s="1319"/>
      <c r="CC72" s="1319"/>
      <c r="CD72" s="1319"/>
      <c r="CE72" s="1319"/>
      <c r="CF72" s="1319" t="s">
        <v>569</v>
      </c>
      <c r="CG72" s="1319"/>
      <c r="CH72" s="1319"/>
      <c r="CI72" s="1319"/>
      <c r="CJ72" s="1319"/>
      <c r="CK72" s="1319"/>
      <c r="CL72" s="1319"/>
      <c r="CM72" s="1319"/>
      <c r="CN72" s="1319" t="s">
        <v>570</v>
      </c>
      <c r="CO72" s="1319"/>
      <c r="CP72" s="1319"/>
      <c r="CQ72" s="1319"/>
      <c r="CR72" s="1319"/>
      <c r="CS72" s="1319"/>
      <c r="CT72" s="1319"/>
      <c r="CU72" s="1319"/>
      <c r="CV72" s="1319" t="s">
        <v>571</v>
      </c>
      <c r="CW72" s="1319"/>
      <c r="CX72" s="1319"/>
      <c r="CY72" s="1319"/>
      <c r="CZ72" s="1319"/>
      <c r="DA72" s="1319"/>
      <c r="DB72" s="1319"/>
      <c r="DC72" s="1319"/>
    </row>
    <row r="73" spans="2:107" ht="13.2" x14ac:dyDescent="0.2">
      <c r="B73" s="394"/>
      <c r="G73" s="1320"/>
      <c r="H73" s="1320"/>
      <c r="I73" s="1320"/>
      <c r="J73" s="1320"/>
      <c r="K73" s="1326"/>
      <c r="L73" s="1326"/>
      <c r="M73" s="1326"/>
      <c r="N73" s="1326"/>
      <c r="AM73" s="403"/>
      <c r="AN73" s="1322" t="s">
        <v>611</v>
      </c>
      <c r="AO73" s="1322"/>
      <c r="AP73" s="1322"/>
      <c r="AQ73" s="1322"/>
      <c r="AR73" s="1322"/>
      <c r="AS73" s="1322"/>
      <c r="AT73" s="1322"/>
      <c r="AU73" s="1322"/>
      <c r="AV73" s="1322"/>
      <c r="AW73" s="1322"/>
      <c r="AX73" s="1322"/>
      <c r="AY73" s="1322"/>
      <c r="AZ73" s="1322"/>
      <c r="BA73" s="1322"/>
      <c r="BB73" s="1322" t="s">
        <v>612</v>
      </c>
      <c r="BC73" s="1322"/>
      <c r="BD73" s="1322"/>
      <c r="BE73" s="1322"/>
      <c r="BF73" s="1322"/>
      <c r="BG73" s="1322"/>
      <c r="BH73" s="1322"/>
      <c r="BI73" s="1322"/>
      <c r="BJ73" s="1322"/>
      <c r="BK73" s="1322"/>
      <c r="BL73" s="1322"/>
      <c r="BM73" s="1322"/>
      <c r="BN73" s="1322"/>
      <c r="BO73" s="1322"/>
      <c r="BP73" s="1305">
        <v>12.2</v>
      </c>
      <c r="BQ73" s="1305"/>
      <c r="BR73" s="1305"/>
      <c r="BS73" s="1305"/>
      <c r="BT73" s="1305"/>
      <c r="BU73" s="1305"/>
      <c r="BV73" s="1305"/>
      <c r="BW73" s="1305"/>
      <c r="BX73" s="1305">
        <v>2.7</v>
      </c>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v>5.4</v>
      </c>
      <c r="CW73" s="1305"/>
      <c r="CX73" s="1305"/>
      <c r="CY73" s="1305"/>
      <c r="CZ73" s="1305"/>
      <c r="DA73" s="1305"/>
      <c r="DB73" s="1305"/>
      <c r="DC73" s="1305"/>
    </row>
    <row r="74" spans="2:107" ht="13.2" x14ac:dyDescent="0.2">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616</v>
      </c>
      <c r="BC75" s="1322"/>
      <c r="BD75" s="1322"/>
      <c r="BE75" s="1322"/>
      <c r="BF75" s="1322"/>
      <c r="BG75" s="1322"/>
      <c r="BH75" s="1322"/>
      <c r="BI75" s="1322"/>
      <c r="BJ75" s="1322"/>
      <c r="BK75" s="1322"/>
      <c r="BL75" s="1322"/>
      <c r="BM75" s="1322"/>
      <c r="BN75" s="1322"/>
      <c r="BO75" s="1322"/>
      <c r="BP75" s="1305">
        <v>8.9</v>
      </c>
      <c r="BQ75" s="1305"/>
      <c r="BR75" s="1305"/>
      <c r="BS75" s="1305"/>
      <c r="BT75" s="1305"/>
      <c r="BU75" s="1305"/>
      <c r="BV75" s="1305"/>
      <c r="BW75" s="1305"/>
      <c r="BX75" s="1305">
        <v>7.3</v>
      </c>
      <c r="BY75" s="1305"/>
      <c r="BZ75" s="1305"/>
      <c r="CA75" s="1305"/>
      <c r="CB75" s="1305"/>
      <c r="CC75" s="1305"/>
      <c r="CD75" s="1305"/>
      <c r="CE75" s="1305"/>
      <c r="CF75" s="1305">
        <v>6</v>
      </c>
      <c r="CG75" s="1305"/>
      <c r="CH75" s="1305"/>
      <c r="CI75" s="1305"/>
      <c r="CJ75" s="1305"/>
      <c r="CK75" s="1305"/>
      <c r="CL75" s="1305"/>
      <c r="CM75" s="1305"/>
      <c r="CN75" s="1305">
        <v>5.2</v>
      </c>
      <c r="CO75" s="1305"/>
      <c r="CP75" s="1305"/>
      <c r="CQ75" s="1305"/>
      <c r="CR75" s="1305"/>
      <c r="CS75" s="1305"/>
      <c r="CT75" s="1305"/>
      <c r="CU75" s="1305"/>
      <c r="CV75" s="1305">
        <v>5.4</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26"/>
      <c r="L77" s="1326"/>
      <c r="M77" s="1326"/>
      <c r="N77" s="1326"/>
      <c r="AN77" s="1319" t="s">
        <v>614</v>
      </c>
      <c r="AO77" s="1319"/>
      <c r="AP77" s="1319"/>
      <c r="AQ77" s="1319"/>
      <c r="AR77" s="1319"/>
      <c r="AS77" s="1319"/>
      <c r="AT77" s="1319"/>
      <c r="AU77" s="1319"/>
      <c r="AV77" s="1319"/>
      <c r="AW77" s="1319"/>
      <c r="AX77" s="1319"/>
      <c r="AY77" s="1319"/>
      <c r="AZ77" s="1319"/>
      <c r="BA77" s="1319"/>
      <c r="BB77" s="1322" t="s">
        <v>612</v>
      </c>
      <c r="BC77" s="1322"/>
      <c r="BD77" s="1322"/>
      <c r="BE77" s="1322"/>
      <c r="BF77" s="1322"/>
      <c r="BG77" s="1322"/>
      <c r="BH77" s="1322"/>
      <c r="BI77" s="1322"/>
      <c r="BJ77" s="1322"/>
      <c r="BK77" s="1322"/>
      <c r="BL77" s="1322"/>
      <c r="BM77" s="1322"/>
      <c r="BN77" s="1322"/>
      <c r="BO77" s="1322"/>
      <c r="BP77" s="1305">
        <v>48.6</v>
      </c>
      <c r="BQ77" s="1305"/>
      <c r="BR77" s="1305"/>
      <c r="BS77" s="1305"/>
      <c r="BT77" s="1305"/>
      <c r="BU77" s="1305"/>
      <c r="BV77" s="1305"/>
      <c r="BW77" s="1305"/>
      <c r="BX77" s="1305">
        <v>32.799999999999997</v>
      </c>
      <c r="BY77" s="1305"/>
      <c r="BZ77" s="1305"/>
      <c r="CA77" s="1305"/>
      <c r="CB77" s="1305"/>
      <c r="CC77" s="1305"/>
      <c r="CD77" s="1305"/>
      <c r="CE77" s="1305"/>
      <c r="CF77" s="1305">
        <v>20.2</v>
      </c>
      <c r="CG77" s="1305"/>
      <c r="CH77" s="1305"/>
      <c r="CI77" s="1305"/>
      <c r="CJ77" s="1305"/>
      <c r="CK77" s="1305"/>
      <c r="CL77" s="1305"/>
      <c r="CM77" s="1305"/>
      <c r="CN77" s="1305">
        <v>19</v>
      </c>
      <c r="CO77" s="1305"/>
      <c r="CP77" s="1305"/>
      <c r="CQ77" s="1305"/>
      <c r="CR77" s="1305"/>
      <c r="CS77" s="1305"/>
      <c r="CT77" s="1305"/>
      <c r="CU77" s="1305"/>
      <c r="CV77" s="1305">
        <v>15.4</v>
      </c>
      <c r="CW77" s="1305"/>
      <c r="CX77" s="1305"/>
      <c r="CY77" s="1305"/>
      <c r="CZ77" s="1305"/>
      <c r="DA77" s="1305"/>
      <c r="DB77" s="1305"/>
      <c r="DC77" s="1305"/>
    </row>
    <row r="78" spans="2:107" ht="13.2" x14ac:dyDescent="0.2">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616</v>
      </c>
      <c r="BC79" s="1322"/>
      <c r="BD79" s="1322"/>
      <c r="BE79" s="1322"/>
      <c r="BF79" s="1322"/>
      <c r="BG79" s="1322"/>
      <c r="BH79" s="1322"/>
      <c r="BI79" s="1322"/>
      <c r="BJ79" s="1322"/>
      <c r="BK79" s="1322"/>
      <c r="BL79" s="1322"/>
      <c r="BM79" s="1322"/>
      <c r="BN79" s="1322"/>
      <c r="BO79" s="1322"/>
      <c r="BP79" s="1305">
        <v>10.4</v>
      </c>
      <c r="BQ79" s="1305"/>
      <c r="BR79" s="1305"/>
      <c r="BS79" s="1305"/>
      <c r="BT79" s="1305"/>
      <c r="BU79" s="1305"/>
      <c r="BV79" s="1305"/>
      <c r="BW79" s="1305"/>
      <c r="BX79" s="1305">
        <v>9.5</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8.5</v>
      </c>
      <c r="CW79" s="1305"/>
      <c r="CX79" s="1305"/>
      <c r="CY79" s="1305"/>
      <c r="CZ79" s="1305"/>
      <c r="DA79" s="1305"/>
      <c r="DB79" s="1305"/>
      <c r="DC79" s="1305"/>
    </row>
    <row r="80" spans="2:107" ht="13.2" x14ac:dyDescent="0.2">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o7Se2jXC2nyGSsRw/x+9a4qmaa5MB84P8b3v8X/hZjUvJq+LLlesQ9vZuVa4AQv34OrJ8dRWD7K/QllM994+w==" saltValue="MCCsSa6/28k5eTAaUKQn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55DDA-6E6B-440F-85AE-F05C43AAE57F}">
  <sheetPr>
    <pageSetUpPr fitToPage="1"/>
  </sheetPr>
  <dimension ref="A1:DR135"/>
  <sheetViews>
    <sheetView showGridLines="0" topLeftCell="A94" zoomScale="85" zoomScaleNormal="8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hVeJZDzvNC3/WsZIOuZyFytmnymZcdDJ1zSaGxPGMC8er7hf/r6B0OTQrVXRTmMR3hPIFq8xjXHmRw5n7Xe8A==" saltValue="urp9zp0vRFgMC8RrdxHv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A86FA-7E64-4C28-98DF-F438B8436B29}">
  <sheetPr>
    <pageSetUpPr fitToPage="1"/>
  </sheetPr>
  <dimension ref="A1:DR135"/>
  <sheetViews>
    <sheetView showGridLines="0" topLeftCell="A94"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5aBaExCaeMEPtTve6KB6E/hXEys0w+ovbbSoI1k4YylDYBQJC7dWMPUKHSgPOuR4RNnoPj4wkJXY1/RkffUcA==" saltValue="+FJy0aaWAONh5E3xXMly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564</v>
      </c>
      <c r="G2" s="156"/>
      <c r="H2" s="157"/>
    </row>
    <row r="3" spans="1:8" x14ac:dyDescent="0.2">
      <c r="A3" s="153" t="s">
        <v>557</v>
      </c>
      <c r="B3" s="158"/>
      <c r="C3" s="159"/>
      <c r="D3" s="160">
        <v>104458</v>
      </c>
      <c r="E3" s="161"/>
      <c r="F3" s="162">
        <v>83623</v>
      </c>
      <c r="G3" s="163"/>
      <c r="H3" s="164"/>
    </row>
    <row r="4" spans="1:8" x14ac:dyDescent="0.2">
      <c r="A4" s="165"/>
      <c r="B4" s="166"/>
      <c r="C4" s="167"/>
      <c r="D4" s="168">
        <v>60119</v>
      </c>
      <c r="E4" s="169"/>
      <c r="F4" s="170">
        <v>48787</v>
      </c>
      <c r="G4" s="171"/>
      <c r="H4" s="172"/>
    </row>
    <row r="5" spans="1:8" x14ac:dyDescent="0.2">
      <c r="A5" s="153" t="s">
        <v>559</v>
      </c>
      <c r="B5" s="158"/>
      <c r="C5" s="159"/>
      <c r="D5" s="160">
        <v>68354</v>
      </c>
      <c r="E5" s="161"/>
      <c r="F5" s="162">
        <v>87974</v>
      </c>
      <c r="G5" s="163"/>
      <c r="H5" s="164"/>
    </row>
    <row r="6" spans="1:8" x14ac:dyDescent="0.2">
      <c r="A6" s="165"/>
      <c r="B6" s="166"/>
      <c r="C6" s="167"/>
      <c r="D6" s="168">
        <v>38725</v>
      </c>
      <c r="E6" s="169"/>
      <c r="F6" s="170">
        <v>48183</v>
      </c>
      <c r="G6" s="171"/>
      <c r="H6" s="172"/>
    </row>
    <row r="7" spans="1:8" x14ac:dyDescent="0.2">
      <c r="A7" s="153" t="s">
        <v>560</v>
      </c>
      <c r="B7" s="158"/>
      <c r="C7" s="159"/>
      <c r="D7" s="160">
        <v>63008</v>
      </c>
      <c r="E7" s="161"/>
      <c r="F7" s="162">
        <v>78864</v>
      </c>
      <c r="G7" s="163"/>
      <c r="H7" s="164"/>
    </row>
    <row r="8" spans="1:8" x14ac:dyDescent="0.2">
      <c r="A8" s="165"/>
      <c r="B8" s="166"/>
      <c r="C8" s="167"/>
      <c r="D8" s="168">
        <v>24591</v>
      </c>
      <c r="E8" s="169"/>
      <c r="F8" s="170">
        <v>46136</v>
      </c>
      <c r="G8" s="171"/>
      <c r="H8" s="172"/>
    </row>
    <row r="9" spans="1:8" x14ac:dyDescent="0.2">
      <c r="A9" s="153" t="s">
        <v>561</v>
      </c>
      <c r="B9" s="158"/>
      <c r="C9" s="159"/>
      <c r="D9" s="160">
        <v>68285</v>
      </c>
      <c r="E9" s="161"/>
      <c r="F9" s="162">
        <v>85042</v>
      </c>
      <c r="G9" s="163"/>
      <c r="H9" s="164"/>
    </row>
    <row r="10" spans="1:8" x14ac:dyDescent="0.2">
      <c r="A10" s="165"/>
      <c r="B10" s="166"/>
      <c r="C10" s="167"/>
      <c r="D10" s="168">
        <v>32760</v>
      </c>
      <c r="E10" s="169"/>
      <c r="F10" s="170">
        <v>50806</v>
      </c>
      <c r="G10" s="171"/>
      <c r="H10" s="172"/>
    </row>
    <row r="11" spans="1:8" x14ac:dyDescent="0.2">
      <c r="A11" s="153" t="s">
        <v>562</v>
      </c>
      <c r="B11" s="158"/>
      <c r="C11" s="159"/>
      <c r="D11" s="160">
        <v>77077</v>
      </c>
      <c r="E11" s="161"/>
      <c r="F11" s="162">
        <v>83774</v>
      </c>
      <c r="G11" s="163"/>
      <c r="H11" s="164"/>
    </row>
    <row r="12" spans="1:8" x14ac:dyDescent="0.2">
      <c r="A12" s="165"/>
      <c r="B12" s="166"/>
      <c r="C12" s="173"/>
      <c r="D12" s="168">
        <v>43509</v>
      </c>
      <c r="E12" s="169"/>
      <c r="F12" s="170">
        <v>52179</v>
      </c>
      <c r="G12" s="171"/>
      <c r="H12" s="172"/>
    </row>
    <row r="13" spans="1:8" x14ac:dyDescent="0.2">
      <c r="A13" s="153"/>
      <c r="B13" s="158"/>
      <c r="C13" s="174"/>
      <c r="D13" s="175">
        <v>76236</v>
      </c>
      <c r="E13" s="176"/>
      <c r="F13" s="177">
        <v>83855</v>
      </c>
      <c r="G13" s="178"/>
      <c r="H13" s="164"/>
    </row>
    <row r="14" spans="1:8" x14ac:dyDescent="0.2">
      <c r="A14" s="165"/>
      <c r="B14" s="166"/>
      <c r="C14" s="167"/>
      <c r="D14" s="168">
        <v>39941</v>
      </c>
      <c r="E14" s="169"/>
      <c r="F14" s="170">
        <v>49218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4.6500000000000004</v>
      </c>
      <c r="C19" s="179">
        <f>ROUND(VALUE(SUBSTITUTE(実質収支比率等に係る経年分析!G$48,"▲","-")),2)</f>
        <v>6.33</v>
      </c>
      <c r="D19" s="179">
        <f>ROUND(VALUE(SUBSTITUTE(実質収支比率等に係る経年分析!H$48,"▲","-")),2)</f>
        <v>5.69</v>
      </c>
      <c r="E19" s="179">
        <f>ROUND(VALUE(SUBSTITUTE(実質収支比率等に係る経年分析!I$48,"▲","-")),2)</f>
        <v>5.97</v>
      </c>
      <c r="F19" s="179">
        <f>ROUND(VALUE(SUBSTITUTE(実質収支比率等に係る経年分析!J$48,"▲","-")),2)</f>
        <v>8.18</v>
      </c>
    </row>
    <row r="20" spans="1:11" x14ac:dyDescent="0.2">
      <c r="A20" s="179" t="s">
        <v>55</v>
      </c>
      <c r="B20" s="179">
        <f>ROUND(VALUE(SUBSTITUTE(実質収支比率等に係る経年分析!F$47,"▲","-")),2)</f>
        <v>9.58</v>
      </c>
      <c r="C20" s="179">
        <f>ROUND(VALUE(SUBSTITUTE(実質収支比率等に係る経年分析!G$47,"▲","-")),2)</f>
        <v>11.78</v>
      </c>
      <c r="D20" s="179">
        <f>ROUND(VALUE(SUBSTITUTE(実質収支比率等に係る経年分析!H$47,"▲","-")),2)</f>
        <v>9.41</v>
      </c>
      <c r="E20" s="179">
        <f>ROUND(VALUE(SUBSTITUTE(実質収支比率等に係る経年分析!I$47,"▲","-")),2)</f>
        <v>9.4</v>
      </c>
      <c r="F20" s="179">
        <f>ROUND(VALUE(SUBSTITUTE(実質収支比率等に係る経年分析!J$47,"▲","-")),2)</f>
        <v>9.4499999999999993</v>
      </c>
    </row>
    <row r="21" spans="1:11" x14ac:dyDescent="0.2">
      <c r="A21" s="179" t="s">
        <v>56</v>
      </c>
      <c r="B21" s="179">
        <f>IF(ISNUMBER(VALUE(SUBSTITUTE(実質収支比率等に係る経年分析!F$49,"▲","-"))),ROUND(VALUE(SUBSTITUTE(実質収支比率等に係る経年分析!F$49,"▲","-")),2),NA())</f>
        <v>0.36</v>
      </c>
      <c r="C21" s="179">
        <f>IF(ISNUMBER(VALUE(SUBSTITUTE(実質収支比率等に係る経年分析!G$49,"▲","-"))),ROUND(VALUE(SUBSTITUTE(実質収支比率等に係る経年分析!G$49,"▲","-")),2),NA())</f>
        <v>4.18</v>
      </c>
      <c r="D21" s="179">
        <f>IF(ISNUMBER(VALUE(SUBSTITUTE(実質収支比率等に係る経年分析!H$49,"▲","-"))),ROUND(VALUE(SUBSTITUTE(実質収支比率等に係る経年分析!H$49,"▲","-")),2),NA())</f>
        <v>-3.04</v>
      </c>
      <c r="E21" s="179">
        <f>IF(ISNUMBER(VALUE(SUBSTITUTE(実質収支比率等に係る経年分析!I$49,"▲","-"))),ROUND(VALUE(SUBSTITUTE(実質収支比率等に係る経年分析!I$49,"▲","-")),2),NA())</f>
        <v>0.28999999999999998</v>
      </c>
      <c r="F21" s="179">
        <f>IF(ISNUMBER(VALUE(SUBSTITUTE(実質収支比率等に係る経年分析!J$49,"▲","-"))),ROUND(VALUE(SUBSTITUTE(実質収支比率等に係る経年分析!J$49,"▲","-")),2),NA())</f>
        <v>2.29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2">
      <c r="A30" s="180" t="str">
        <f>IF(連結実質赤字比率に係る赤字・黒字の構成分析!C$40="",NA(),連結実質赤字比率に係る赤字・黒字の構成分析!C$40)</f>
        <v>市営住宅事業特別会計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f>IF(ROUND(VALUE(SUBSTITUTE(連結実質赤字比率に係る赤字・黒字の構成分析!H$40,"▲", "-")), 2) &lt; 0, ABS(ROUND(VALUE(SUBSTITUTE(連結実質赤字比率に係る赤字・黒字の構成分析!H$40,"▲", "-")), 2)), NA())</f>
        <v>0.02</v>
      </c>
      <c r="G30" s="180" t="e">
        <f>IF(ROUND(VALUE(SUBSTITUTE(連結実質赤字比率に係る赤字・黒字の構成分析!H$40,"▲", "-")), 2) &gt;= 0, ABS(ROUND(VALUE(SUBSTITUTE(連結実質赤字比率に係る赤字・黒字の構成分析!H$40,"▲", "-")), 2)), NA())</f>
        <v>#N/A</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2">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1.74</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6.83</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4.5999999999999996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1205</v>
      </c>
      <c r="E42" s="181"/>
      <c r="F42" s="181"/>
      <c r="G42" s="181">
        <f>'実質公債費比率（分子）の構造'!L$52</f>
        <v>1166</v>
      </c>
      <c r="H42" s="181"/>
      <c r="I42" s="181"/>
      <c r="J42" s="181">
        <f>'実質公債費比率（分子）の構造'!M$52</f>
        <v>1198</v>
      </c>
      <c r="K42" s="181"/>
      <c r="L42" s="181"/>
      <c r="M42" s="181">
        <f>'実質公債費比率（分子）の構造'!N$52</f>
        <v>1163</v>
      </c>
      <c r="N42" s="181"/>
      <c r="O42" s="181"/>
      <c r="P42" s="181">
        <f>'実質公債費比率（分子）の構造'!O$52</f>
        <v>1134</v>
      </c>
    </row>
    <row r="43" spans="1:16" x14ac:dyDescent="0.2">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22</v>
      </c>
      <c r="C44" s="181"/>
      <c r="D44" s="181"/>
      <c r="E44" s="181">
        <f>'実質公債費比率（分子）の構造'!L$50</f>
        <v>17</v>
      </c>
      <c r="F44" s="181"/>
      <c r="G44" s="181"/>
      <c r="H44" s="181">
        <f>'実質公債費比率（分子）の構造'!M$50</f>
        <v>9</v>
      </c>
      <c r="I44" s="181"/>
      <c r="J44" s="181"/>
      <c r="K44" s="181">
        <f>'実質公債費比率（分子）の構造'!N$50</f>
        <v>3</v>
      </c>
      <c r="L44" s="181"/>
      <c r="M44" s="181"/>
      <c r="N44" s="181">
        <f>'実質公債費比率（分子）の構造'!O$50</f>
        <v>2</v>
      </c>
      <c r="O44" s="181"/>
      <c r="P44" s="181"/>
    </row>
    <row r="45" spans="1:16" x14ac:dyDescent="0.2">
      <c r="A45" s="181" t="s">
        <v>65</v>
      </c>
      <c r="B45" s="181">
        <f>'実質公債費比率（分子）の構造'!K$49</f>
        <v>153</v>
      </c>
      <c r="C45" s="181"/>
      <c r="D45" s="181"/>
      <c r="E45" s="181">
        <f>'実質公債費比率（分子）の構造'!L$49</f>
        <v>169</v>
      </c>
      <c r="F45" s="181"/>
      <c r="G45" s="181"/>
      <c r="H45" s="181">
        <f>'実質公債費比率（分子）の構造'!M$49</f>
        <v>158</v>
      </c>
      <c r="I45" s="181"/>
      <c r="J45" s="181"/>
      <c r="K45" s="181">
        <f>'実質公債費比率（分子）の構造'!N$49</f>
        <v>153</v>
      </c>
      <c r="L45" s="181"/>
      <c r="M45" s="181"/>
      <c r="N45" s="181">
        <f>'実質公債費比率（分子）の構造'!O$49</f>
        <v>166</v>
      </c>
      <c r="O45" s="181"/>
      <c r="P45" s="181"/>
    </row>
    <row r="46" spans="1:16" x14ac:dyDescent="0.2">
      <c r="A46" s="181" t="s">
        <v>66</v>
      </c>
      <c r="B46" s="181">
        <f>'実質公債費比率（分子）の構造'!K$48</f>
        <v>429</v>
      </c>
      <c r="C46" s="181"/>
      <c r="D46" s="181"/>
      <c r="E46" s="181">
        <f>'実質公債費比率（分子）の構造'!L$48</f>
        <v>406</v>
      </c>
      <c r="F46" s="181"/>
      <c r="G46" s="181"/>
      <c r="H46" s="181">
        <f>'実質公債費比率（分子）の構造'!M$48</f>
        <v>446</v>
      </c>
      <c r="I46" s="181"/>
      <c r="J46" s="181"/>
      <c r="K46" s="181">
        <f>'実質公債費比率（分子）の構造'!N$48</f>
        <v>453</v>
      </c>
      <c r="L46" s="181"/>
      <c r="M46" s="181"/>
      <c r="N46" s="181">
        <f>'実質公債費比率（分子）の構造'!O$48</f>
        <v>508</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1148</v>
      </c>
      <c r="C49" s="181"/>
      <c r="D49" s="181"/>
      <c r="E49" s="181">
        <f>'実質公債費比率（分子）の構造'!L$45</f>
        <v>1013</v>
      </c>
      <c r="F49" s="181"/>
      <c r="G49" s="181"/>
      <c r="H49" s="181">
        <f>'実質公債費比率（分子）の構造'!M$45</f>
        <v>971</v>
      </c>
      <c r="I49" s="181"/>
      <c r="J49" s="181"/>
      <c r="K49" s="181">
        <f>'実質公債費比率（分子）の構造'!N$45</f>
        <v>938</v>
      </c>
      <c r="L49" s="181"/>
      <c r="M49" s="181"/>
      <c r="N49" s="181">
        <f>'実質公債費比率（分子）の構造'!O$45</f>
        <v>926</v>
      </c>
      <c r="O49" s="181"/>
      <c r="P49" s="181"/>
    </row>
    <row r="50" spans="1:16" x14ac:dyDescent="0.2">
      <c r="A50" s="181" t="s">
        <v>70</v>
      </c>
      <c r="B50" s="181" t="e">
        <f>NA()</f>
        <v>#N/A</v>
      </c>
      <c r="C50" s="181">
        <f>IF(ISNUMBER('実質公債費比率（分子）の構造'!K$53),'実質公債費比率（分子）の構造'!K$53,NA())</f>
        <v>547</v>
      </c>
      <c r="D50" s="181" t="e">
        <f>NA()</f>
        <v>#N/A</v>
      </c>
      <c r="E50" s="181" t="e">
        <f>NA()</f>
        <v>#N/A</v>
      </c>
      <c r="F50" s="181">
        <f>IF(ISNUMBER('実質公債費比率（分子）の構造'!L$53),'実質公債費比率（分子）の構造'!L$53,NA())</f>
        <v>439</v>
      </c>
      <c r="G50" s="181" t="e">
        <f>NA()</f>
        <v>#N/A</v>
      </c>
      <c r="H50" s="181" t="e">
        <f>NA()</f>
        <v>#N/A</v>
      </c>
      <c r="I50" s="181">
        <f>IF(ISNUMBER('実質公債費比率（分子）の構造'!M$53),'実質公債費比率（分子）の構造'!M$53,NA())</f>
        <v>386</v>
      </c>
      <c r="J50" s="181" t="e">
        <f>NA()</f>
        <v>#N/A</v>
      </c>
      <c r="K50" s="181" t="e">
        <f>NA()</f>
        <v>#N/A</v>
      </c>
      <c r="L50" s="181">
        <f>IF(ISNUMBER('実質公債費比率（分子）の構造'!N$53),'実質公債費比率（分子）の構造'!N$53,NA())</f>
        <v>384</v>
      </c>
      <c r="M50" s="181" t="e">
        <f>NA()</f>
        <v>#N/A</v>
      </c>
      <c r="N50" s="181" t="e">
        <f>NA()</f>
        <v>#N/A</v>
      </c>
      <c r="O50" s="181">
        <f>IF(ISNUMBER('実質公債費比率（分子）の構造'!O$53),'実質公債費比率（分子）の構造'!O$53,NA())</f>
        <v>468</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11615</v>
      </c>
      <c r="E56" s="180"/>
      <c r="F56" s="180"/>
      <c r="G56" s="180">
        <f>'将来負担比率（分子）の構造'!J$52</f>
        <v>11502</v>
      </c>
      <c r="H56" s="180"/>
      <c r="I56" s="180"/>
      <c r="J56" s="180">
        <f>'将来負担比率（分子）の構造'!K$52</f>
        <v>10945</v>
      </c>
      <c r="K56" s="180"/>
      <c r="L56" s="180"/>
      <c r="M56" s="180">
        <f>'将来負担比率（分子）の構造'!L$52</f>
        <v>10491</v>
      </c>
      <c r="N56" s="180"/>
      <c r="O56" s="180"/>
      <c r="P56" s="180">
        <f>'将来負担比率（分子）の構造'!M$52</f>
        <v>10114</v>
      </c>
    </row>
    <row r="57" spans="1:16" x14ac:dyDescent="0.2">
      <c r="A57" s="180" t="s">
        <v>42</v>
      </c>
      <c r="B57" s="180"/>
      <c r="C57" s="180"/>
      <c r="D57" s="180">
        <f>'将来負担比率（分子）の構造'!I$51</f>
        <v>441</v>
      </c>
      <c r="E57" s="180"/>
      <c r="F57" s="180"/>
      <c r="G57" s="180">
        <f>'将来負担比率（分子）の構造'!J$51</f>
        <v>378</v>
      </c>
      <c r="H57" s="180"/>
      <c r="I57" s="180"/>
      <c r="J57" s="180">
        <f>'将来負担比率（分子）の構造'!K$51</f>
        <v>327</v>
      </c>
      <c r="K57" s="180"/>
      <c r="L57" s="180"/>
      <c r="M57" s="180">
        <f>'将来負担比率（分子）の構造'!L$51</f>
        <v>287</v>
      </c>
      <c r="N57" s="180"/>
      <c r="O57" s="180"/>
      <c r="P57" s="180">
        <f>'将来負担比率（分子）の構造'!M$51</f>
        <v>242</v>
      </c>
    </row>
    <row r="58" spans="1:16" x14ac:dyDescent="0.2">
      <c r="A58" s="180" t="s">
        <v>41</v>
      </c>
      <c r="B58" s="180"/>
      <c r="C58" s="180"/>
      <c r="D58" s="180">
        <f>'将来負担比率（分子）の構造'!I$50</f>
        <v>7237</v>
      </c>
      <c r="E58" s="180"/>
      <c r="F58" s="180"/>
      <c r="G58" s="180">
        <f>'将来負担比率（分子）の構造'!J$50</f>
        <v>7277</v>
      </c>
      <c r="H58" s="180"/>
      <c r="I58" s="180"/>
      <c r="J58" s="180">
        <f>'将来負担比率（分子）の構造'!K$50</f>
        <v>7352</v>
      </c>
      <c r="K58" s="180"/>
      <c r="L58" s="180"/>
      <c r="M58" s="180">
        <f>'将来負担比率（分子）の構造'!L$50</f>
        <v>7282</v>
      </c>
      <c r="N58" s="180"/>
      <c r="O58" s="180"/>
      <c r="P58" s="180">
        <f>'将来負担比率（分子）の構造'!M$50</f>
        <v>6468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16</v>
      </c>
      <c r="I61" s="180"/>
      <c r="J61" s="180"/>
      <c r="K61" s="180">
        <f>'将来負担比率（分子）の構造'!L$46</f>
        <v>16</v>
      </c>
      <c r="L61" s="180"/>
      <c r="M61" s="180"/>
      <c r="N61" s="180">
        <f>'将来負担比率（分子）の構造'!M$46</f>
        <v>12</v>
      </c>
      <c r="O61" s="180"/>
      <c r="P61" s="180"/>
    </row>
    <row r="62" spans="1:16" x14ac:dyDescent="0.2">
      <c r="A62" s="180" t="s">
        <v>35</v>
      </c>
      <c r="B62" s="180">
        <f>'将来負担比率（分子）の構造'!I$45</f>
        <v>3213</v>
      </c>
      <c r="C62" s="180"/>
      <c r="D62" s="180"/>
      <c r="E62" s="180">
        <f>'将来負担比率（分子）の構造'!J$45</f>
        <v>3089</v>
      </c>
      <c r="F62" s="180"/>
      <c r="G62" s="180"/>
      <c r="H62" s="180">
        <f>'将来負担比率（分子）の構造'!K$45</f>
        <v>3053</v>
      </c>
      <c r="I62" s="180"/>
      <c r="J62" s="180"/>
      <c r="K62" s="180">
        <f>'将来負担比率（分子）の構造'!L$45</f>
        <v>3124</v>
      </c>
      <c r="L62" s="180"/>
      <c r="M62" s="180"/>
      <c r="N62" s="180">
        <f>'将来負担比率（分子）の構造'!M$45</f>
        <v>2904</v>
      </c>
      <c r="O62" s="180"/>
      <c r="P62" s="180"/>
    </row>
    <row r="63" spans="1:16" x14ac:dyDescent="0.2">
      <c r="A63" s="180" t="s">
        <v>34</v>
      </c>
      <c r="B63" s="180">
        <f>'将来負担比率（分子）の構造'!I$44</f>
        <v>829</v>
      </c>
      <c r="C63" s="180"/>
      <c r="D63" s="180"/>
      <c r="E63" s="180">
        <f>'将来負担比率（分子）の構造'!J$44</f>
        <v>716</v>
      </c>
      <c r="F63" s="180"/>
      <c r="G63" s="180"/>
      <c r="H63" s="180">
        <f>'将来負担比率（分子）の構造'!K$44</f>
        <v>545</v>
      </c>
      <c r="I63" s="180"/>
      <c r="J63" s="180"/>
      <c r="K63" s="180">
        <f>'将来負担比率（分子）の構造'!L$44</f>
        <v>379</v>
      </c>
      <c r="L63" s="180"/>
      <c r="M63" s="180"/>
      <c r="N63" s="180">
        <f>'将来負担比率（分子）の構造'!M$44</f>
        <v>209</v>
      </c>
      <c r="O63" s="180"/>
      <c r="P63" s="180"/>
    </row>
    <row r="64" spans="1:16" x14ac:dyDescent="0.2">
      <c r="A64" s="180" t="s">
        <v>33</v>
      </c>
      <c r="B64" s="180">
        <f>'将来負担比率（分子）の構造'!I$43</f>
        <v>6058</v>
      </c>
      <c r="C64" s="180"/>
      <c r="D64" s="180"/>
      <c r="E64" s="180">
        <f>'将来負担比率（分子）の構造'!J$43</f>
        <v>5522</v>
      </c>
      <c r="F64" s="180"/>
      <c r="G64" s="180"/>
      <c r="H64" s="180">
        <f>'将来負担比率（分子）の構造'!K$43</f>
        <v>5043</v>
      </c>
      <c r="I64" s="180"/>
      <c r="J64" s="180"/>
      <c r="K64" s="180">
        <f>'将来負担比率（分子）の構造'!L$43</f>
        <v>4726</v>
      </c>
      <c r="L64" s="180"/>
      <c r="M64" s="180"/>
      <c r="N64" s="180">
        <f>'将来負担比率（分子）の構造'!M$43</f>
        <v>4628</v>
      </c>
      <c r="O64" s="180"/>
      <c r="P64" s="180"/>
    </row>
    <row r="65" spans="1:16" x14ac:dyDescent="0.2">
      <c r="A65" s="180" t="s">
        <v>32</v>
      </c>
      <c r="B65" s="180">
        <f>'将来負担比率（分子）の構造'!I$42</f>
        <v>26</v>
      </c>
      <c r="C65" s="180"/>
      <c r="D65" s="180"/>
      <c r="E65" s="180">
        <f>'将来負担比率（分子）の構造'!J$42</f>
        <v>17</v>
      </c>
      <c r="F65" s="180"/>
      <c r="G65" s="180"/>
      <c r="H65" s="180">
        <f>'将来負担比率（分子）の構造'!K$42</f>
        <v>8</v>
      </c>
      <c r="I65" s="180"/>
      <c r="J65" s="180"/>
      <c r="K65" s="180">
        <f>'将来負担比率（分子）の構造'!L$42</f>
        <v>5</v>
      </c>
      <c r="L65" s="180"/>
      <c r="M65" s="180"/>
      <c r="N65" s="180">
        <f>'将来負担比率（分子）の構造'!M$42</f>
        <v>2</v>
      </c>
      <c r="O65" s="180"/>
      <c r="P65" s="180"/>
    </row>
    <row r="66" spans="1:16" x14ac:dyDescent="0.2">
      <c r="A66" s="180" t="s">
        <v>31</v>
      </c>
      <c r="B66" s="180">
        <f>'将来負担比率（分子）の構造'!I$41</f>
        <v>10079</v>
      </c>
      <c r="C66" s="180"/>
      <c r="D66" s="180"/>
      <c r="E66" s="180">
        <f>'将来負担比率（分子）の構造'!J$41</f>
        <v>10025</v>
      </c>
      <c r="F66" s="180"/>
      <c r="G66" s="180"/>
      <c r="H66" s="180">
        <f>'将来負担比率（分子）の構造'!K$41</f>
        <v>9727</v>
      </c>
      <c r="I66" s="180"/>
      <c r="J66" s="180"/>
      <c r="K66" s="180">
        <f>'将来負担比率（分子）の構造'!L$41</f>
        <v>9519</v>
      </c>
      <c r="L66" s="180"/>
      <c r="M66" s="180"/>
      <c r="N66" s="180">
        <f>'将来負担比率（分子）の構造'!M$41</f>
        <v>9487</v>
      </c>
      <c r="O66" s="180"/>
      <c r="P66" s="180"/>
    </row>
    <row r="67" spans="1:16" x14ac:dyDescent="0.2">
      <c r="A67" s="180" t="s">
        <v>74</v>
      </c>
      <c r="B67" s="180" t="e">
        <f>NA()</f>
        <v>#N/A</v>
      </c>
      <c r="C67" s="180">
        <f>IF(ISNUMBER('将来負担比率（分子）の構造'!I$53), IF('将来負担比率（分子）の構造'!I$53 &lt; 0, 0, '将来負担比率（分子）の構造'!I$53), NA())</f>
        <v>910</v>
      </c>
      <c r="D67" s="180" t="e">
        <f>NA()</f>
        <v>#N/A</v>
      </c>
      <c r="E67" s="180" t="e">
        <f>NA()</f>
        <v>#N/A</v>
      </c>
      <c r="F67" s="180">
        <f>IF(ISNUMBER('将来負担比率（分子）の構造'!J$53), IF('将来負担比率（分子）の構造'!J$53 &lt; 0, 0, '将来負担比率（分子）の構造'!J$53), NA())</f>
        <v>212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418</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823</v>
      </c>
      <c r="C72" s="184">
        <f>基金残高に係る経年分析!G55</f>
        <v>823</v>
      </c>
      <c r="D72" s="184">
        <f>基金残高に係る経年分析!H55</f>
        <v>829</v>
      </c>
    </row>
    <row r="73" spans="1:16" x14ac:dyDescent="0.2">
      <c r="A73" s="183" t="s">
        <v>77</v>
      </c>
      <c r="B73" s="184">
        <f>基金残高に係る経年分析!F56</f>
        <v>1112</v>
      </c>
      <c r="C73" s="184">
        <f>基金残高に係る経年分析!G56</f>
        <v>1114</v>
      </c>
      <c r="D73" s="184">
        <f>基金残高に係る経年分析!H56</f>
        <v>1026</v>
      </c>
    </row>
    <row r="74" spans="1:16" x14ac:dyDescent="0.2">
      <c r="A74" s="183" t="s">
        <v>78</v>
      </c>
      <c r="B74" s="184">
        <f>基金残高に係る経年分析!F57</f>
        <v>4880</v>
      </c>
      <c r="C74" s="184">
        <f>基金残高に係る経年分析!G57</f>
        <v>4807</v>
      </c>
      <c r="D74" s="184">
        <f>基金残高に係る経年分析!H57</f>
        <v>4192</v>
      </c>
    </row>
  </sheetData>
  <sheetProtection algorithmName="SHA-512" hashValue="dXnIb2DEWLQdgGFz3ABSUTajDSqgpUk9U8xQeDVoEi03oJBUhzV3TAjPyMmJoE7X7R1Dqer+K6VJb1jgiJYmEw==" saltValue="dHYuwr+5fABu22nd7LVh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230</v>
      </c>
      <c r="C5" s="761"/>
      <c r="D5" s="761"/>
      <c r="E5" s="761"/>
      <c r="F5" s="761"/>
      <c r="G5" s="761"/>
      <c r="H5" s="761"/>
      <c r="I5" s="761"/>
      <c r="J5" s="761"/>
      <c r="K5" s="761"/>
      <c r="L5" s="761"/>
      <c r="M5" s="761"/>
      <c r="N5" s="761"/>
      <c r="O5" s="761"/>
      <c r="P5" s="761"/>
      <c r="Q5" s="762"/>
      <c r="R5" s="726">
        <v>3235310</v>
      </c>
      <c r="S5" s="727"/>
      <c r="T5" s="727"/>
      <c r="U5" s="727"/>
      <c r="V5" s="727"/>
      <c r="W5" s="727"/>
      <c r="X5" s="727"/>
      <c r="Y5" s="773"/>
      <c r="Z5" s="791">
        <v>16.5</v>
      </c>
      <c r="AA5" s="791"/>
      <c r="AB5" s="791"/>
      <c r="AC5" s="791"/>
      <c r="AD5" s="792">
        <v>3235310</v>
      </c>
      <c r="AE5" s="792"/>
      <c r="AF5" s="792"/>
      <c r="AG5" s="792"/>
      <c r="AH5" s="792"/>
      <c r="AI5" s="792"/>
      <c r="AJ5" s="792"/>
      <c r="AK5" s="792"/>
      <c r="AL5" s="774">
        <v>37.4</v>
      </c>
      <c r="AM5" s="743"/>
      <c r="AN5" s="743"/>
      <c r="AO5" s="775"/>
      <c r="AP5" s="760" t="s">
        <v>231</v>
      </c>
      <c r="AQ5" s="761"/>
      <c r="AR5" s="761"/>
      <c r="AS5" s="761"/>
      <c r="AT5" s="761"/>
      <c r="AU5" s="761"/>
      <c r="AV5" s="761"/>
      <c r="AW5" s="761"/>
      <c r="AX5" s="761"/>
      <c r="AY5" s="761"/>
      <c r="AZ5" s="761"/>
      <c r="BA5" s="761"/>
      <c r="BB5" s="761"/>
      <c r="BC5" s="761"/>
      <c r="BD5" s="761"/>
      <c r="BE5" s="761"/>
      <c r="BF5" s="762"/>
      <c r="BG5" s="661">
        <v>3234602</v>
      </c>
      <c r="BH5" s="664"/>
      <c r="BI5" s="664"/>
      <c r="BJ5" s="664"/>
      <c r="BK5" s="664"/>
      <c r="BL5" s="664"/>
      <c r="BM5" s="664"/>
      <c r="BN5" s="665"/>
      <c r="BO5" s="723">
        <v>100</v>
      </c>
      <c r="BP5" s="723"/>
      <c r="BQ5" s="723"/>
      <c r="BR5" s="723"/>
      <c r="BS5" s="724">
        <v>228654</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2">
      <c r="B6" s="658" t="s">
        <v>235</v>
      </c>
      <c r="C6" s="659"/>
      <c r="D6" s="659"/>
      <c r="E6" s="659"/>
      <c r="F6" s="659"/>
      <c r="G6" s="659"/>
      <c r="H6" s="659"/>
      <c r="I6" s="659"/>
      <c r="J6" s="659"/>
      <c r="K6" s="659"/>
      <c r="L6" s="659"/>
      <c r="M6" s="659"/>
      <c r="N6" s="659"/>
      <c r="O6" s="659"/>
      <c r="P6" s="659"/>
      <c r="Q6" s="660"/>
      <c r="R6" s="661">
        <v>170799</v>
      </c>
      <c r="S6" s="664"/>
      <c r="T6" s="664"/>
      <c r="U6" s="664"/>
      <c r="V6" s="664"/>
      <c r="W6" s="664"/>
      <c r="X6" s="664"/>
      <c r="Y6" s="665"/>
      <c r="Z6" s="723">
        <v>0.9</v>
      </c>
      <c r="AA6" s="723"/>
      <c r="AB6" s="723"/>
      <c r="AC6" s="723"/>
      <c r="AD6" s="724">
        <v>170799</v>
      </c>
      <c r="AE6" s="724"/>
      <c r="AF6" s="724"/>
      <c r="AG6" s="724"/>
      <c r="AH6" s="724"/>
      <c r="AI6" s="724"/>
      <c r="AJ6" s="724"/>
      <c r="AK6" s="724"/>
      <c r="AL6" s="666">
        <v>2</v>
      </c>
      <c r="AM6" s="667"/>
      <c r="AN6" s="667"/>
      <c r="AO6" s="725"/>
      <c r="AP6" s="658" t="s">
        <v>236</v>
      </c>
      <c r="AQ6" s="659"/>
      <c r="AR6" s="659"/>
      <c r="AS6" s="659"/>
      <c r="AT6" s="659"/>
      <c r="AU6" s="659"/>
      <c r="AV6" s="659"/>
      <c r="AW6" s="659"/>
      <c r="AX6" s="659"/>
      <c r="AY6" s="659"/>
      <c r="AZ6" s="659"/>
      <c r="BA6" s="659"/>
      <c r="BB6" s="659"/>
      <c r="BC6" s="659"/>
      <c r="BD6" s="659"/>
      <c r="BE6" s="659"/>
      <c r="BF6" s="660"/>
      <c r="BG6" s="661">
        <v>3234602</v>
      </c>
      <c r="BH6" s="664"/>
      <c r="BI6" s="664"/>
      <c r="BJ6" s="664"/>
      <c r="BK6" s="664"/>
      <c r="BL6" s="664"/>
      <c r="BM6" s="664"/>
      <c r="BN6" s="665"/>
      <c r="BO6" s="723">
        <v>100</v>
      </c>
      <c r="BP6" s="723"/>
      <c r="BQ6" s="723"/>
      <c r="BR6" s="723"/>
      <c r="BS6" s="724">
        <v>228654</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178747</v>
      </c>
      <c r="CS6" s="664"/>
      <c r="CT6" s="664"/>
      <c r="CU6" s="664"/>
      <c r="CV6" s="664"/>
      <c r="CW6" s="664"/>
      <c r="CX6" s="664"/>
      <c r="CY6" s="665"/>
      <c r="CZ6" s="774">
        <v>1</v>
      </c>
      <c r="DA6" s="743"/>
      <c r="DB6" s="743"/>
      <c r="DC6" s="777"/>
      <c r="DD6" s="669" t="s">
        <v>238</v>
      </c>
      <c r="DE6" s="664"/>
      <c r="DF6" s="664"/>
      <c r="DG6" s="664"/>
      <c r="DH6" s="664"/>
      <c r="DI6" s="664"/>
      <c r="DJ6" s="664"/>
      <c r="DK6" s="664"/>
      <c r="DL6" s="664"/>
      <c r="DM6" s="664"/>
      <c r="DN6" s="664"/>
      <c r="DO6" s="664"/>
      <c r="DP6" s="665"/>
      <c r="DQ6" s="669">
        <v>178747</v>
      </c>
      <c r="DR6" s="664"/>
      <c r="DS6" s="664"/>
      <c r="DT6" s="664"/>
      <c r="DU6" s="664"/>
      <c r="DV6" s="664"/>
      <c r="DW6" s="664"/>
      <c r="DX6" s="664"/>
      <c r="DY6" s="664"/>
      <c r="DZ6" s="664"/>
      <c r="EA6" s="664"/>
      <c r="EB6" s="664"/>
      <c r="EC6" s="704"/>
    </row>
    <row r="7" spans="2:143" ht="11.25" customHeight="1" x14ac:dyDescent="0.2">
      <c r="B7" s="658" t="s">
        <v>239</v>
      </c>
      <c r="C7" s="659"/>
      <c r="D7" s="659"/>
      <c r="E7" s="659"/>
      <c r="F7" s="659"/>
      <c r="G7" s="659"/>
      <c r="H7" s="659"/>
      <c r="I7" s="659"/>
      <c r="J7" s="659"/>
      <c r="K7" s="659"/>
      <c r="L7" s="659"/>
      <c r="M7" s="659"/>
      <c r="N7" s="659"/>
      <c r="O7" s="659"/>
      <c r="P7" s="659"/>
      <c r="Q7" s="660"/>
      <c r="R7" s="661">
        <v>3231</v>
      </c>
      <c r="S7" s="664"/>
      <c r="T7" s="664"/>
      <c r="U7" s="664"/>
      <c r="V7" s="664"/>
      <c r="W7" s="664"/>
      <c r="X7" s="664"/>
      <c r="Y7" s="665"/>
      <c r="Z7" s="723">
        <v>0</v>
      </c>
      <c r="AA7" s="723"/>
      <c r="AB7" s="723"/>
      <c r="AC7" s="723"/>
      <c r="AD7" s="724">
        <v>3231</v>
      </c>
      <c r="AE7" s="724"/>
      <c r="AF7" s="724"/>
      <c r="AG7" s="724"/>
      <c r="AH7" s="724"/>
      <c r="AI7" s="724"/>
      <c r="AJ7" s="724"/>
      <c r="AK7" s="724"/>
      <c r="AL7" s="666">
        <v>0</v>
      </c>
      <c r="AM7" s="667"/>
      <c r="AN7" s="667"/>
      <c r="AO7" s="725"/>
      <c r="AP7" s="658" t="s">
        <v>240</v>
      </c>
      <c r="AQ7" s="659"/>
      <c r="AR7" s="659"/>
      <c r="AS7" s="659"/>
      <c r="AT7" s="659"/>
      <c r="AU7" s="659"/>
      <c r="AV7" s="659"/>
      <c r="AW7" s="659"/>
      <c r="AX7" s="659"/>
      <c r="AY7" s="659"/>
      <c r="AZ7" s="659"/>
      <c r="BA7" s="659"/>
      <c r="BB7" s="659"/>
      <c r="BC7" s="659"/>
      <c r="BD7" s="659"/>
      <c r="BE7" s="659"/>
      <c r="BF7" s="660"/>
      <c r="BG7" s="661">
        <v>1127687</v>
      </c>
      <c r="BH7" s="664"/>
      <c r="BI7" s="664"/>
      <c r="BJ7" s="664"/>
      <c r="BK7" s="664"/>
      <c r="BL7" s="664"/>
      <c r="BM7" s="664"/>
      <c r="BN7" s="665"/>
      <c r="BO7" s="723">
        <v>34.9</v>
      </c>
      <c r="BP7" s="723"/>
      <c r="BQ7" s="723"/>
      <c r="BR7" s="723"/>
      <c r="BS7" s="724">
        <v>18716</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3876304</v>
      </c>
      <c r="CS7" s="664"/>
      <c r="CT7" s="664"/>
      <c r="CU7" s="664"/>
      <c r="CV7" s="664"/>
      <c r="CW7" s="664"/>
      <c r="CX7" s="664"/>
      <c r="CY7" s="665"/>
      <c r="CZ7" s="723">
        <v>20.7</v>
      </c>
      <c r="DA7" s="723"/>
      <c r="DB7" s="723"/>
      <c r="DC7" s="723"/>
      <c r="DD7" s="669">
        <v>443801</v>
      </c>
      <c r="DE7" s="664"/>
      <c r="DF7" s="664"/>
      <c r="DG7" s="664"/>
      <c r="DH7" s="664"/>
      <c r="DI7" s="664"/>
      <c r="DJ7" s="664"/>
      <c r="DK7" s="664"/>
      <c r="DL7" s="664"/>
      <c r="DM7" s="664"/>
      <c r="DN7" s="664"/>
      <c r="DO7" s="664"/>
      <c r="DP7" s="665"/>
      <c r="DQ7" s="669">
        <v>2458737</v>
      </c>
      <c r="DR7" s="664"/>
      <c r="DS7" s="664"/>
      <c r="DT7" s="664"/>
      <c r="DU7" s="664"/>
      <c r="DV7" s="664"/>
      <c r="DW7" s="664"/>
      <c r="DX7" s="664"/>
      <c r="DY7" s="664"/>
      <c r="DZ7" s="664"/>
      <c r="EA7" s="664"/>
      <c r="EB7" s="664"/>
      <c r="EC7" s="704"/>
    </row>
    <row r="8" spans="2:143" ht="11.25" customHeight="1" x14ac:dyDescent="0.2">
      <c r="B8" s="658" t="s">
        <v>242</v>
      </c>
      <c r="C8" s="659"/>
      <c r="D8" s="659"/>
      <c r="E8" s="659"/>
      <c r="F8" s="659"/>
      <c r="G8" s="659"/>
      <c r="H8" s="659"/>
      <c r="I8" s="659"/>
      <c r="J8" s="659"/>
      <c r="K8" s="659"/>
      <c r="L8" s="659"/>
      <c r="M8" s="659"/>
      <c r="N8" s="659"/>
      <c r="O8" s="659"/>
      <c r="P8" s="659"/>
      <c r="Q8" s="660"/>
      <c r="R8" s="661">
        <v>5416</v>
      </c>
      <c r="S8" s="664"/>
      <c r="T8" s="664"/>
      <c r="U8" s="664"/>
      <c r="V8" s="664"/>
      <c r="W8" s="664"/>
      <c r="X8" s="664"/>
      <c r="Y8" s="665"/>
      <c r="Z8" s="723">
        <v>0</v>
      </c>
      <c r="AA8" s="723"/>
      <c r="AB8" s="723"/>
      <c r="AC8" s="723"/>
      <c r="AD8" s="724">
        <v>5416</v>
      </c>
      <c r="AE8" s="724"/>
      <c r="AF8" s="724"/>
      <c r="AG8" s="724"/>
      <c r="AH8" s="724"/>
      <c r="AI8" s="724"/>
      <c r="AJ8" s="724"/>
      <c r="AK8" s="724"/>
      <c r="AL8" s="666">
        <v>0.1</v>
      </c>
      <c r="AM8" s="667"/>
      <c r="AN8" s="667"/>
      <c r="AO8" s="725"/>
      <c r="AP8" s="658" t="s">
        <v>243</v>
      </c>
      <c r="AQ8" s="659"/>
      <c r="AR8" s="659"/>
      <c r="AS8" s="659"/>
      <c r="AT8" s="659"/>
      <c r="AU8" s="659"/>
      <c r="AV8" s="659"/>
      <c r="AW8" s="659"/>
      <c r="AX8" s="659"/>
      <c r="AY8" s="659"/>
      <c r="AZ8" s="659"/>
      <c r="BA8" s="659"/>
      <c r="BB8" s="659"/>
      <c r="BC8" s="659"/>
      <c r="BD8" s="659"/>
      <c r="BE8" s="659"/>
      <c r="BF8" s="660"/>
      <c r="BG8" s="661">
        <v>48619</v>
      </c>
      <c r="BH8" s="664"/>
      <c r="BI8" s="664"/>
      <c r="BJ8" s="664"/>
      <c r="BK8" s="664"/>
      <c r="BL8" s="664"/>
      <c r="BM8" s="664"/>
      <c r="BN8" s="665"/>
      <c r="BO8" s="723">
        <v>1.5</v>
      </c>
      <c r="BP8" s="723"/>
      <c r="BQ8" s="723"/>
      <c r="BR8" s="723"/>
      <c r="BS8" s="669" t="s">
        <v>185</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5958864</v>
      </c>
      <c r="CS8" s="664"/>
      <c r="CT8" s="664"/>
      <c r="CU8" s="664"/>
      <c r="CV8" s="664"/>
      <c r="CW8" s="664"/>
      <c r="CX8" s="664"/>
      <c r="CY8" s="665"/>
      <c r="CZ8" s="723">
        <v>31.8</v>
      </c>
      <c r="DA8" s="723"/>
      <c r="DB8" s="723"/>
      <c r="DC8" s="723"/>
      <c r="DD8" s="669">
        <v>31876</v>
      </c>
      <c r="DE8" s="664"/>
      <c r="DF8" s="664"/>
      <c r="DG8" s="664"/>
      <c r="DH8" s="664"/>
      <c r="DI8" s="664"/>
      <c r="DJ8" s="664"/>
      <c r="DK8" s="664"/>
      <c r="DL8" s="664"/>
      <c r="DM8" s="664"/>
      <c r="DN8" s="664"/>
      <c r="DO8" s="664"/>
      <c r="DP8" s="665"/>
      <c r="DQ8" s="669">
        <v>3047480</v>
      </c>
      <c r="DR8" s="664"/>
      <c r="DS8" s="664"/>
      <c r="DT8" s="664"/>
      <c r="DU8" s="664"/>
      <c r="DV8" s="664"/>
      <c r="DW8" s="664"/>
      <c r="DX8" s="664"/>
      <c r="DY8" s="664"/>
      <c r="DZ8" s="664"/>
      <c r="EA8" s="664"/>
      <c r="EB8" s="664"/>
      <c r="EC8" s="704"/>
    </row>
    <row r="9" spans="2:143" ht="11.25" customHeight="1" x14ac:dyDescent="0.2">
      <c r="B9" s="658" t="s">
        <v>245</v>
      </c>
      <c r="C9" s="659"/>
      <c r="D9" s="659"/>
      <c r="E9" s="659"/>
      <c r="F9" s="659"/>
      <c r="G9" s="659"/>
      <c r="H9" s="659"/>
      <c r="I9" s="659"/>
      <c r="J9" s="659"/>
      <c r="K9" s="659"/>
      <c r="L9" s="659"/>
      <c r="M9" s="659"/>
      <c r="N9" s="659"/>
      <c r="O9" s="659"/>
      <c r="P9" s="659"/>
      <c r="Q9" s="660"/>
      <c r="R9" s="661">
        <v>6205</v>
      </c>
      <c r="S9" s="664"/>
      <c r="T9" s="664"/>
      <c r="U9" s="664"/>
      <c r="V9" s="664"/>
      <c r="W9" s="664"/>
      <c r="X9" s="664"/>
      <c r="Y9" s="665"/>
      <c r="Z9" s="723">
        <v>0</v>
      </c>
      <c r="AA9" s="723"/>
      <c r="AB9" s="723"/>
      <c r="AC9" s="723"/>
      <c r="AD9" s="724">
        <v>6205</v>
      </c>
      <c r="AE9" s="724"/>
      <c r="AF9" s="724"/>
      <c r="AG9" s="724"/>
      <c r="AH9" s="724"/>
      <c r="AI9" s="724"/>
      <c r="AJ9" s="724"/>
      <c r="AK9" s="724"/>
      <c r="AL9" s="666">
        <v>0.1</v>
      </c>
      <c r="AM9" s="667"/>
      <c r="AN9" s="667"/>
      <c r="AO9" s="725"/>
      <c r="AP9" s="658" t="s">
        <v>246</v>
      </c>
      <c r="AQ9" s="659"/>
      <c r="AR9" s="659"/>
      <c r="AS9" s="659"/>
      <c r="AT9" s="659"/>
      <c r="AU9" s="659"/>
      <c r="AV9" s="659"/>
      <c r="AW9" s="659"/>
      <c r="AX9" s="659"/>
      <c r="AY9" s="659"/>
      <c r="AZ9" s="659"/>
      <c r="BA9" s="659"/>
      <c r="BB9" s="659"/>
      <c r="BC9" s="659"/>
      <c r="BD9" s="659"/>
      <c r="BE9" s="659"/>
      <c r="BF9" s="660"/>
      <c r="BG9" s="661">
        <v>923619</v>
      </c>
      <c r="BH9" s="664"/>
      <c r="BI9" s="664"/>
      <c r="BJ9" s="664"/>
      <c r="BK9" s="664"/>
      <c r="BL9" s="664"/>
      <c r="BM9" s="664"/>
      <c r="BN9" s="665"/>
      <c r="BO9" s="723">
        <v>28.5</v>
      </c>
      <c r="BP9" s="723"/>
      <c r="BQ9" s="723"/>
      <c r="BR9" s="723"/>
      <c r="BS9" s="669" t="s">
        <v>185</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1627884</v>
      </c>
      <c r="CS9" s="664"/>
      <c r="CT9" s="664"/>
      <c r="CU9" s="664"/>
      <c r="CV9" s="664"/>
      <c r="CW9" s="664"/>
      <c r="CX9" s="664"/>
      <c r="CY9" s="665"/>
      <c r="CZ9" s="723">
        <v>8.6999999999999993</v>
      </c>
      <c r="DA9" s="723"/>
      <c r="DB9" s="723"/>
      <c r="DC9" s="723"/>
      <c r="DD9" s="669">
        <v>53865</v>
      </c>
      <c r="DE9" s="664"/>
      <c r="DF9" s="664"/>
      <c r="DG9" s="664"/>
      <c r="DH9" s="664"/>
      <c r="DI9" s="664"/>
      <c r="DJ9" s="664"/>
      <c r="DK9" s="664"/>
      <c r="DL9" s="664"/>
      <c r="DM9" s="664"/>
      <c r="DN9" s="664"/>
      <c r="DO9" s="664"/>
      <c r="DP9" s="665"/>
      <c r="DQ9" s="669">
        <v>1175158</v>
      </c>
      <c r="DR9" s="664"/>
      <c r="DS9" s="664"/>
      <c r="DT9" s="664"/>
      <c r="DU9" s="664"/>
      <c r="DV9" s="664"/>
      <c r="DW9" s="664"/>
      <c r="DX9" s="664"/>
      <c r="DY9" s="664"/>
      <c r="DZ9" s="664"/>
      <c r="EA9" s="664"/>
      <c r="EB9" s="664"/>
      <c r="EC9" s="704"/>
    </row>
    <row r="10" spans="2:143" ht="11.25" customHeight="1" x14ac:dyDescent="0.2">
      <c r="B10" s="658" t="s">
        <v>248</v>
      </c>
      <c r="C10" s="659"/>
      <c r="D10" s="659"/>
      <c r="E10" s="659"/>
      <c r="F10" s="659"/>
      <c r="G10" s="659"/>
      <c r="H10" s="659"/>
      <c r="I10" s="659"/>
      <c r="J10" s="659"/>
      <c r="K10" s="659"/>
      <c r="L10" s="659"/>
      <c r="M10" s="659"/>
      <c r="N10" s="659"/>
      <c r="O10" s="659"/>
      <c r="P10" s="659"/>
      <c r="Q10" s="660"/>
      <c r="R10" s="661" t="s">
        <v>185</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60916</v>
      </c>
      <c r="BH10" s="664"/>
      <c r="BI10" s="664"/>
      <c r="BJ10" s="664"/>
      <c r="BK10" s="664"/>
      <c r="BL10" s="664"/>
      <c r="BM10" s="664"/>
      <c r="BN10" s="665"/>
      <c r="BO10" s="723">
        <v>1.9</v>
      </c>
      <c r="BP10" s="723"/>
      <c r="BQ10" s="723"/>
      <c r="BR10" s="723"/>
      <c r="BS10" s="669" t="s">
        <v>185</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33026</v>
      </c>
      <c r="CS10" s="664"/>
      <c r="CT10" s="664"/>
      <c r="CU10" s="664"/>
      <c r="CV10" s="664"/>
      <c r="CW10" s="664"/>
      <c r="CX10" s="664"/>
      <c r="CY10" s="665"/>
      <c r="CZ10" s="723">
        <v>0.2</v>
      </c>
      <c r="DA10" s="723"/>
      <c r="DB10" s="723"/>
      <c r="DC10" s="723"/>
      <c r="DD10" s="669">
        <v>12824</v>
      </c>
      <c r="DE10" s="664"/>
      <c r="DF10" s="664"/>
      <c r="DG10" s="664"/>
      <c r="DH10" s="664"/>
      <c r="DI10" s="664"/>
      <c r="DJ10" s="664"/>
      <c r="DK10" s="664"/>
      <c r="DL10" s="664"/>
      <c r="DM10" s="664"/>
      <c r="DN10" s="664"/>
      <c r="DO10" s="664"/>
      <c r="DP10" s="665"/>
      <c r="DQ10" s="669">
        <v>32588</v>
      </c>
      <c r="DR10" s="664"/>
      <c r="DS10" s="664"/>
      <c r="DT10" s="664"/>
      <c r="DU10" s="664"/>
      <c r="DV10" s="664"/>
      <c r="DW10" s="664"/>
      <c r="DX10" s="664"/>
      <c r="DY10" s="664"/>
      <c r="DZ10" s="664"/>
      <c r="EA10" s="664"/>
      <c r="EB10" s="664"/>
      <c r="EC10" s="704"/>
    </row>
    <row r="11" spans="2:143" ht="11.25" customHeight="1" x14ac:dyDescent="0.2">
      <c r="B11" s="658" t="s">
        <v>251</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185</v>
      </c>
      <c r="AE11" s="724"/>
      <c r="AF11" s="724"/>
      <c r="AG11" s="724"/>
      <c r="AH11" s="724"/>
      <c r="AI11" s="724"/>
      <c r="AJ11" s="724"/>
      <c r="AK11" s="724"/>
      <c r="AL11" s="666" t="s">
        <v>238</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94533</v>
      </c>
      <c r="BH11" s="664"/>
      <c r="BI11" s="664"/>
      <c r="BJ11" s="664"/>
      <c r="BK11" s="664"/>
      <c r="BL11" s="664"/>
      <c r="BM11" s="664"/>
      <c r="BN11" s="665"/>
      <c r="BO11" s="723">
        <v>2.9</v>
      </c>
      <c r="BP11" s="723"/>
      <c r="BQ11" s="723"/>
      <c r="BR11" s="723"/>
      <c r="BS11" s="669">
        <v>18716</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1198275</v>
      </c>
      <c r="CS11" s="664"/>
      <c r="CT11" s="664"/>
      <c r="CU11" s="664"/>
      <c r="CV11" s="664"/>
      <c r="CW11" s="664"/>
      <c r="CX11" s="664"/>
      <c r="CY11" s="665"/>
      <c r="CZ11" s="723">
        <v>6.4</v>
      </c>
      <c r="DA11" s="723"/>
      <c r="DB11" s="723"/>
      <c r="DC11" s="723"/>
      <c r="DD11" s="669">
        <v>347463</v>
      </c>
      <c r="DE11" s="664"/>
      <c r="DF11" s="664"/>
      <c r="DG11" s="664"/>
      <c r="DH11" s="664"/>
      <c r="DI11" s="664"/>
      <c r="DJ11" s="664"/>
      <c r="DK11" s="664"/>
      <c r="DL11" s="664"/>
      <c r="DM11" s="664"/>
      <c r="DN11" s="664"/>
      <c r="DO11" s="664"/>
      <c r="DP11" s="665"/>
      <c r="DQ11" s="669">
        <v>541622</v>
      </c>
      <c r="DR11" s="664"/>
      <c r="DS11" s="664"/>
      <c r="DT11" s="664"/>
      <c r="DU11" s="664"/>
      <c r="DV11" s="664"/>
      <c r="DW11" s="664"/>
      <c r="DX11" s="664"/>
      <c r="DY11" s="664"/>
      <c r="DZ11" s="664"/>
      <c r="EA11" s="664"/>
      <c r="EB11" s="664"/>
      <c r="EC11" s="704"/>
    </row>
    <row r="12" spans="2:143" ht="11.25" customHeight="1" x14ac:dyDescent="0.2">
      <c r="B12" s="658" t="s">
        <v>254</v>
      </c>
      <c r="C12" s="659"/>
      <c r="D12" s="659"/>
      <c r="E12" s="659"/>
      <c r="F12" s="659"/>
      <c r="G12" s="659"/>
      <c r="H12" s="659"/>
      <c r="I12" s="659"/>
      <c r="J12" s="659"/>
      <c r="K12" s="659"/>
      <c r="L12" s="659"/>
      <c r="M12" s="659"/>
      <c r="N12" s="659"/>
      <c r="O12" s="659"/>
      <c r="P12" s="659"/>
      <c r="Q12" s="660"/>
      <c r="R12" s="661">
        <v>568352</v>
      </c>
      <c r="S12" s="664"/>
      <c r="T12" s="664"/>
      <c r="U12" s="664"/>
      <c r="V12" s="664"/>
      <c r="W12" s="664"/>
      <c r="X12" s="664"/>
      <c r="Y12" s="665"/>
      <c r="Z12" s="723">
        <v>2.9</v>
      </c>
      <c r="AA12" s="723"/>
      <c r="AB12" s="723"/>
      <c r="AC12" s="723"/>
      <c r="AD12" s="724">
        <v>568352</v>
      </c>
      <c r="AE12" s="724"/>
      <c r="AF12" s="724"/>
      <c r="AG12" s="724"/>
      <c r="AH12" s="724"/>
      <c r="AI12" s="724"/>
      <c r="AJ12" s="724"/>
      <c r="AK12" s="724"/>
      <c r="AL12" s="666">
        <v>6.6</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1744316</v>
      </c>
      <c r="BH12" s="664"/>
      <c r="BI12" s="664"/>
      <c r="BJ12" s="664"/>
      <c r="BK12" s="664"/>
      <c r="BL12" s="664"/>
      <c r="BM12" s="664"/>
      <c r="BN12" s="665"/>
      <c r="BO12" s="723">
        <v>53.9</v>
      </c>
      <c r="BP12" s="723"/>
      <c r="BQ12" s="723"/>
      <c r="BR12" s="723"/>
      <c r="BS12" s="669">
        <v>209938</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650092</v>
      </c>
      <c r="CS12" s="664"/>
      <c r="CT12" s="664"/>
      <c r="CU12" s="664"/>
      <c r="CV12" s="664"/>
      <c r="CW12" s="664"/>
      <c r="CX12" s="664"/>
      <c r="CY12" s="665"/>
      <c r="CZ12" s="723">
        <v>3.5</v>
      </c>
      <c r="DA12" s="723"/>
      <c r="DB12" s="723"/>
      <c r="DC12" s="723"/>
      <c r="DD12" s="669">
        <v>112171</v>
      </c>
      <c r="DE12" s="664"/>
      <c r="DF12" s="664"/>
      <c r="DG12" s="664"/>
      <c r="DH12" s="664"/>
      <c r="DI12" s="664"/>
      <c r="DJ12" s="664"/>
      <c r="DK12" s="664"/>
      <c r="DL12" s="664"/>
      <c r="DM12" s="664"/>
      <c r="DN12" s="664"/>
      <c r="DO12" s="664"/>
      <c r="DP12" s="665"/>
      <c r="DQ12" s="669">
        <v>328551</v>
      </c>
      <c r="DR12" s="664"/>
      <c r="DS12" s="664"/>
      <c r="DT12" s="664"/>
      <c r="DU12" s="664"/>
      <c r="DV12" s="664"/>
      <c r="DW12" s="664"/>
      <c r="DX12" s="664"/>
      <c r="DY12" s="664"/>
      <c r="DZ12" s="664"/>
      <c r="EA12" s="664"/>
      <c r="EB12" s="664"/>
      <c r="EC12" s="704"/>
    </row>
    <row r="13" spans="2:143" ht="11.25" customHeight="1" x14ac:dyDescent="0.2">
      <c r="B13" s="658" t="s">
        <v>257</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185</v>
      </c>
      <c r="AA13" s="723"/>
      <c r="AB13" s="723"/>
      <c r="AC13" s="723"/>
      <c r="AD13" s="724" t="s">
        <v>185</v>
      </c>
      <c r="AE13" s="724"/>
      <c r="AF13" s="724"/>
      <c r="AG13" s="724"/>
      <c r="AH13" s="724"/>
      <c r="AI13" s="724"/>
      <c r="AJ13" s="724"/>
      <c r="AK13" s="724"/>
      <c r="AL13" s="666" t="s">
        <v>130</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1688616</v>
      </c>
      <c r="BH13" s="664"/>
      <c r="BI13" s="664"/>
      <c r="BJ13" s="664"/>
      <c r="BK13" s="664"/>
      <c r="BL13" s="664"/>
      <c r="BM13" s="664"/>
      <c r="BN13" s="665"/>
      <c r="BO13" s="723">
        <v>52.2</v>
      </c>
      <c r="BP13" s="723"/>
      <c r="BQ13" s="723"/>
      <c r="BR13" s="723"/>
      <c r="BS13" s="669">
        <v>209938</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1579345</v>
      </c>
      <c r="CS13" s="664"/>
      <c r="CT13" s="664"/>
      <c r="CU13" s="664"/>
      <c r="CV13" s="664"/>
      <c r="CW13" s="664"/>
      <c r="CX13" s="664"/>
      <c r="CY13" s="665"/>
      <c r="CZ13" s="723">
        <v>8.4</v>
      </c>
      <c r="DA13" s="723"/>
      <c r="DB13" s="723"/>
      <c r="DC13" s="723"/>
      <c r="DD13" s="669">
        <v>764700</v>
      </c>
      <c r="DE13" s="664"/>
      <c r="DF13" s="664"/>
      <c r="DG13" s="664"/>
      <c r="DH13" s="664"/>
      <c r="DI13" s="664"/>
      <c r="DJ13" s="664"/>
      <c r="DK13" s="664"/>
      <c r="DL13" s="664"/>
      <c r="DM13" s="664"/>
      <c r="DN13" s="664"/>
      <c r="DO13" s="664"/>
      <c r="DP13" s="665"/>
      <c r="DQ13" s="669">
        <v>1176448</v>
      </c>
      <c r="DR13" s="664"/>
      <c r="DS13" s="664"/>
      <c r="DT13" s="664"/>
      <c r="DU13" s="664"/>
      <c r="DV13" s="664"/>
      <c r="DW13" s="664"/>
      <c r="DX13" s="664"/>
      <c r="DY13" s="664"/>
      <c r="DZ13" s="664"/>
      <c r="EA13" s="664"/>
      <c r="EB13" s="664"/>
      <c r="EC13" s="704"/>
    </row>
    <row r="14" spans="2:143" ht="11.25" customHeight="1" x14ac:dyDescent="0.2">
      <c r="B14" s="658" t="s">
        <v>260</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185</v>
      </c>
      <c r="AA14" s="723"/>
      <c r="AB14" s="723"/>
      <c r="AC14" s="723"/>
      <c r="AD14" s="724" t="s">
        <v>185</v>
      </c>
      <c r="AE14" s="724"/>
      <c r="AF14" s="724"/>
      <c r="AG14" s="724"/>
      <c r="AH14" s="724"/>
      <c r="AI14" s="724"/>
      <c r="AJ14" s="724"/>
      <c r="AK14" s="724"/>
      <c r="AL14" s="666" t="s">
        <v>185</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126411</v>
      </c>
      <c r="BH14" s="664"/>
      <c r="BI14" s="664"/>
      <c r="BJ14" s="664"/>
      <c r="BK14" s="664"/>
      <c r="BL14" s="664"/>
      <c r="BM14" s="664"/>
      <c r="BN14" s="665"/>
      <c r="BO14" s="723">
        <v>3.9</v>
      </c>
      <c r="BP14" s="723"/>
      <c r="BQ14" s="723"/>
      <c r="BR14" s="723"/>
      <c r="BS14" s="669" t="s">
        <v>130</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569792</v>
      </c>
      <c r="CS14" s="664"/>
      <c r="CT14" s="664"/>
      <c r="CU14" s="664"/>
      <c r="CV14" s="664"/>
      <c r="CW14" s="664"/>
      <c r="CX14" s="664"/>
      <c r="CY14" s="665"/>
      <c r="CZ14" s="723">
        <v>3</v>
      </c>
      <c r="DA14" s="723"/>
      <c r="DB14" s="723"/>
      <c r="DC14" s="723"/>
      <c r="DD14" s="669">
        <v>81670</v>
      </c>
      <c r="DE14" s="664"/>
      <c r="DF14" s="664"/>
      <c r="DG14" s="664"/>
      <c r="DH14" s="664"/>
      <c r="DI14" s="664"/>
      <c r="DJ14" s="664"/>
      <c r="DK14" s="664"/>
      <c r="DL14" s="664"/>
      <c r="DM14" s="664"/>
      <c r="DN14" s="664"/>
      <c r="DO14" s="664"/>
      <c r="DP14" s="665"/>
      <c r="DQ14" s="669">
        <v>500153</v>
      </c>
      <c r="DR14" s="664"/>
      <c r="DS14" s="664"/>
      <c r="DT14" s="664"/>
      <c r="DU14" s="664"/>
      <c r="DV14" s="664"/>
      <c r="DW14" s="664"/>
      <c r="DX14" s="664"/>
      <c r="DY14" s="664"/>
      <c r="DZ14" s="664"/>
      <c r="EA14" s="664"/>
      <c r="EB14" s="664"/>
      <c r="EC14" s="704"/>
    </row>
    <row r="15" spans="2:143" ht="11.25" customHeight="1" x14ac:dyDescent="0.2">
      <c r="B15" s="658" t="s">
        <v>263</v>
      </c>
      <c r="C15" s="659"/>
      <c r="D15" s="659"/>
      <c r="E15" s="659"/>
      <c r="F15" s="659"/>
      <c r="G15" s="659"/>
      <c r="H15" s="659"/>
      <c r="I15" s="659"/>
      <c r="J15" s="659"/>
      <c r="K15" s="659"/>
      <c r="L15" s="659"/>
      <c r="M15" s="659"/>
      <c r="N15" s="659"/>
      <c r="O15" s="659"/>
      <c r="P15" s="659"/>
      <c r="Q15" s="660"/>
      <c r="R15" s="661">
        <v>29559</v>
      </c>
      <c r="S15" s="664"/>
      <c r="T15" s="664"/>
      <c r="U15" s="664"/>
      <c r="V15" s="664"/>
      <c r="W15" s="664"/>
      <c r="X15" s="664"/>
      <c r="Y15" s="665"/>
      <c r="Z15" s="723">
        <v>0.2</v>
      </c>
      <c r="AA15" s="723"/>
      <c r="AB15" s="723"/>
      <c r="AC15" s="723"/>
      <c r="AD15" s="724">
        <v>29559</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236188</v>
      </c>
      <c r="BH15" s="664"/>
      <c r="BI15" s="664"/>
      <c r="BJ15" s="664"/>
      <c r="BK15" s="664"/>
      <c r="BL15" s="664"/>
      <c r="BM15" s="664"/>
      <c r="BN15" s="665"/>
      <c r="BO15" s="723">
        <v>7.3</v>
      </c>
      <c r="BP15" s="723"/>
      <c r="BQ15" s="723"/>
      <c r="BR15" s="723"/>
      <c r="BS15" s="669" t="s">
        <v>130</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1706203</v>
      </c>
      <c r="CS15" s="664"/>
      <c r="CT15" s="664"/>
      <c r="CU15" s="664"/>
      <c r="CV15" s="664"/>
      <c r="CW15" s="664"/>
      <c r="CX15" s="664"/>
      <c r="CY15" s="665"/>
      <c r="CZ15" s="723">
        <v>9.1</v>
      </c>
      <c r="DA15" s="723"/>
      <c r="DB15" s="723"/>
      <c r="DC15" s="723"/>
      <c r="DD15" s="669">
        <v>502552</v>
      </c>
      <c r="DE15" s="664"/>
      <c r="DF15" s="664"/>
      <c r="DG15" s="664"/>
      <c r="DH15" s="664"/>
      <c r="DI15" s="664"/>
      <c r="DJ15" s="664"/>
      <c r="DK15" s="664"/>
      <c r="DL15" s="664"/>
      <c r="DM15" s="664"/>
      <c r="DN15" s="664"/>
      <c r="DO15" s="664"/>
      <c r="DP15" s="665"/>
      <c r="DQ15" s="669">
        <v>1159691</v>
      </c>
      <c r="DR15" s="664"/>
      <c r="DS15" s="664"/>
      <c r="DT15" s="664"/>
      <c r="DU15" s="664"/>
      <c r="DV15" s="664"/>
      <c r="DW15" s="664"/>
      <c r="DX15" s="664"/>
      <c r="DY15" s="664"/>
      <c r="DZ15" s="664"/>
      <c r="EA15" s="664"/>
      <c r="EB15" s="664"/>
      <c r="EC15" s="704"/>
    </row>
    <row r="16" spans="2:143" ht="11.25" customHeight="1" x14ac:dyDescent="0.2">
      <c r="B16" s="658" t="s">
        <v>266</v>
      </c>
      <c r="C16" s="659"/>
      <c r="D16" s="659"/>
      <c r="E16" s="659"/>
      <c r="F16" s="659"/>
      <c r="G16" s="659"/>
      <c r="H16" s="659"/>
      <c r="I16" s="659"/>
      <c r="J16" s="659"/>
      <c r="K16" s="659"/>
      <c r="L16" s="659"/>
      <c r="M16" s="659"/>
      <c r="N16" s="659"/>
      <c r="O16" s="659"/>
      <c r="P16" s="659"/>
      <c r="Q16" s="660"/>
      <c r="R16" s="661" t="s">
        <v>185</v>
      </c>
      <c r="S16" s="664"/>
      <c r="T16" s="664"/>
      <c r="U16" s="664"/>
      <c r="V16" s="664"/>
      <c r="W16" s="664"/>
      <c r="X16" s="664"/>
      <c r="Y16" s="665"/>
      <c r="Z16" s="723" t="s">
        <v>130</v>
      </c>
      <c r="AA16" s="723"/>
      <c r="AB16" s="723"/>
      <c r="AC16" s="723"/>
      <c r="AD16" s="724" t="s">
        <v>185</v>
      </c>
      <c r="AE16" s="724"/>
      <c r="AF16" s="724"/>
      <c r="AG16" s="724"/>
      <c r="AH16" s="724"/>
      <c r="AI16" s="724"/>
      <c r="AJ16" s="724"/>
      <c r="AK16" s="724"/>
      <c r="AL16" s="666" t="s">
        <v>130</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185</v>
      </c>
      <c r="BH16" s="664"/>
      <c r="BI16" s="664"/>
      <c r="BJ16" s="664"/>
      <c r="BK16" s="664"/>
      <c r="BL16" s="664"/>
      <c r="BM16" s="664"/>
      <c r="BN16" s="665"/>
      <c r="BO16" s="723" t="s">
        <v>130</v>
      </c>
      <c r="BP16" s="723"/>
      <c r="BQ16" s="723"/>
      <c r="BR16" s="723"/>
      <c r="BS16" s="669" t="s">
        <v>185</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432872</v>
      </c>
      <c r="CS16" s="664"/>
      <c r="CT16" s="664"/>
      <c r="CU16" s="664"/>
      <c r="CV16" s="664"/>
      <c r="CW16" s="664"/>
      <c r="CX16" s="664"/>
      <c r="CY16" s="665"/>
      <c r="CZ16" s="723">
        <v>2.2999999999999998</v>
      </c>
      <c r="DA16" s="723"/>
      <c r="DB16" s="723"/>
      <c r="DC16" s="723"/>
      <c r="DD16" s="669" t="s">
        <v>185</v>
      </c>
      <c r="DE16" s="664"/>
      <c r="DF16" s="664"/>
      <c r="DG16" s="664"/>
      <c r="DH16" s="664"/>
      <c r="DI16" s="664"/>
      <c r="DJ16" s="664"/>
      <c r="DK16" s="664"/>
      <c r="DL16" s="664"/>
      <c r="DM16" s="664"/>
      <c r="DN16" s="664"/>
      <c r="DO16" s="664"/>
      <c r="DP16" s="665"/>
      <c r="DQ16" s="669">
        <v>107212</v>
      </c>
      <c r="DR16" s="664"/>
      <c r="DS16" s="664"/>
      <c r="DT16" s="664"/>
      <c r="DU16" s="664"/>
      <c r="DV16" s="664"/>
      <c r="DW16" s="664"/>
      <c r="DX16" s="664"/>
      <c r="DY16" s="664"/>
      <c r="DZ16" s="664"/>
      <c r="EA16" s="664"/>
      <c r="EB16" s="664"/>
      <c r="EC16" s="704"/>
    </row>
    <row r="17" spans="2:133" ht="11.25" customHeight="1" x14ac:dyDescent="0.2">
      <c r="B17" s="658" t="s">
        <v>269</v>
      </c>
      <c r="C17" s="659"/>
      <c r="D17" s="659"/>
      <c r="E17" s="659"/>
      <c r="F17" s="659"/>
      <c r="G17" s="659"/>
      <c r="H17" s="659"/>
      <c r="I17" s="659"/>
      <c r="J17" s="659"/>
      <c r="K17" s="659"/>
      <c r="L17" s="659"/>
      <c r="M17" s="659"/>
      <c r="N17" s="659"/>
      <c r="O17" s="659"/>
      <c r="P17" s="659"/>
      <c r="Q17" s="660"/>
      <c r="R17" s="661">
        <v>14451</v>
      </c>
      <c r="S17" s="664"/>
      <c r="T17" s="664"/>
      <c r="U17" s="664"/>
      <c r="V17" s="664"/>
      <c r="W17" s="664"/>
      <c r="X17" s="664"/>
      <c r="Y17" s="665"/>
      <c r="Z17" s="723">
        <v>0.1</v>
      </c>
      <c r="AA17" s="723"/>
      <c r="AB17" s="723"/>
      <c r="AC17" s="723"/>
      <c r="AD17" s="724">
        <v>14451</v>
      </c>
      <c r="AE17" s="724"/>
      <c r="AF17" s="724"/>
      <c r="AG17" s="724"/>
      <c r="AH17" s="724"/>
      <c r="AI17" s="724"/>
      <c r="AJ17" s="724"/>
      <c r="AK17" s="724"/>
      <c r="AL17" s="666">
        <v>0.2</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185</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926022</v>
      </c>
      <c r="CS17" s="664"/>
      <c r="CT17" s="664"/>
      <c r="CU17" s="664"/>
      <c r="CV17" s="664"/>
      <c r="CW17" s="664"/>
      <c r="CX17" s="664"/>
      <c r="CY17" s="665"/>
      <c r="CZ17" s="723">
        <v>4.9000000000000004</v>
      </c>
      <c r="DA17" s="723"/>
      <c r="DB17" s="723"/>
      <c r="DC17" s="723"/>
      <c r="DD17" s="669" t="s">
        <v>185</v>
      </c>
      <c r="DE17" s="664"/>
      <c r="DF17" s="664"/>
      <c r="DG17" s="664"/>
      <c r="DH17" s="664"/>
      <c r="DI17" s="664"/>
      <c r="DJ17" s="664"/>
      <c r="DK17" s="664"/>
      <c r="DL17" s="664"/>
      <c r="DM17" s="664"/>
      <c r="DN17" s="664"/>
      <c r="DO17" s="664"/>
      <c r="DP17" s="665"/>
      <c r="DQ17" s="669">
        <v>875868</v>
      </c>
      <c r="DR17" s="664"/>
      <c r="DS17" s="664"/>
      <c r="DT17" s="664"/>
      <c r="DU17" s="664"/>
      <c r="DV17" s="664"/>
      <c r="DW17" s="664"/>
      <c r="DX17" s="664"/>
      <c r="DY17" s="664"/>
      <c r="DZ17" s="664"/>
      <c r="EA17" s="664"/>
      <c r="EB17" s="664"/>
      <c r="EC17" s="704"/>
    </row>
    <row r="18" spans="2:133" ht="11.25" customHeight="1" x14ac:dyDescent="0.2">
      <c r="B18" s="658" t="s">
        <v>272</v>
      </c>
      <c r="C18" s="659"/>
      <c r="D18" s="659"/>
      <c r="E18" s="659"/>
      <c r="F18" s="659"/>
      <c r="G18" s="659"/>
      <c r="H18" s="659"/>
      <c r="I18" s="659"/>
      <c r="J18" s="659"/>
      <c r="K18" s="659"/>
      <c r="L18" s="659"/>
      <c r="M18" s="659"/>
      <c r="N18" s="659"/>
      <c r="O18" s="659"/>
      <c r="P18" s="659"/>
      <c r="Q18" s="660"/>
      <c r="R18" s="661">
        <v>5371094</v>
      </c>
      <c r="S18" s="664"/>
      <c r="T18" s="664"/>
      <c r="U18" s="664"/>
      <c r="V18" s="664"/>
      <c r="W18" s="664"/>
      <c r="X18" s="664"/>
      <c r="Y18" s="665"/>
      <c r="Z18" s="723">
        <v>27.3</v>
      </c>
      <c r="AA18" s="723"/>
      <c r="AB18" s="723"/>
      <c r="AC18" s="723"/>
      <c r="AD18" s="724">
        <v>4557991</v>
      </c>
      <c r="AE18" s="724"/>
      <c r="AF18" s="724"/>
      <c r="AG18" s="724"/>
      <c r="AH18" s="724"/>
      <c r="AI18" s="724"/>
      <c r="AJ18" s="724"/>
      <c r="AK18" s="724"/>
      <c r="AL18" s="666">
        <v>52.6</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185</v>
      </c>
      <c r="BH18" s="664"/>
      <c r="BI18" s="664"/>
      <c r="BJ18" s="664"/>
      <c r="BK18" s="664"/>
      <c r="BL18" s="664"/>
      <c r="BM18" s="664"/>
      <c r="BN18" s="665"/>
      <c r="BO18" s="723" t="s">
        <v>130</v>
      </c>
      <c r="BP18" s="723"/>
      <c r="BQ18" s="723"/>
      <c r="BR18" s="723"/>
      <c r="BS18" s="669" t="s">
        <v>185</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185</v>
      </c>
      <c r="CS18" s="664"/>
      <c r="CT18" s="664"/>
      <c r="CU18" s="664"/>
      <c r="CV18" s="664"/>
      <c r="CW18" s="664"/>
      <c r="CX18" s="664"/>
      <c r="CY18" s="665"/>
      <c r="CZ18" s="723" t="s">
        <v>130</v>
      </c>
      <c r="DA18" s="723"/>
      <c r="DB18" s="723"/>
      <c r="DC18" s="723"/>
      <c r="DD18" s="669" t="s">
        <v>238</v>
      </c>
      <c r="DE18" s="664"/>
      <c r="DF18" s="664"/>
      <c r="DG18" s="664"/>
      <c r="DH18" s="664"/>
      <c r="DI18" s="664"/>
      <c r="DJ18" s="664"/>
      <c r="DK18" s="664"/>
      <c r="DL18" s="664"/>
      <c r="DM18" s="664"/>
      <c r="DN18" s="664"/>
      <c r="DO18" s="664"/>
      <c r="DP18" s="665"/>
      <c r="DQ18" s="669" t="s">
        <v>185</v>
      </c>
      <c r="DR18" s="664"/>
      <c r="DS18" s="664"/>
      <c r="DT18" s="664"/>
      <c r="DU18" s="664"/>
      <c r="DV18" s="664"/>
      <c r="DW18" s="664"/>
      <c r="DX18" s="664"/>
      <c r="DY18" s="664"/>
      <c r="DZ18" s="664"/>
      <c r="EA18" s="664"/>
      <c r="EB18" s="664"/>
      <c r="EC18" s="704"/>
    </row>
    <row r="19" spans="2:133" ht="11.25" customHeight="1" x14ac:dyDescent="0.2">
      <c r="B19" s="658" t="s">
        <v>275</v>
      </c>
      <c r="C19" s="659"/>
      <c r="D19" s="659"/>
      <c r="E19" s="659"/>
      <c r="F19" s="659"/>
      <c r="G19" s="659"/>
      <c r="H19" s="659"/>
      <c r="I19" s="659"/>
      <c r="J19" s="659"/>
      <c r="K19" s="659"/>
      <c r="L19" s="659"/>
      <c r="M19" s="659"/>
      <c r="N19" s="659"/>
      <c r="O19" s="659"/>
      <c r="P19" s="659"/>
      <c r="Q19" s="660"/>
      <c r="R19" s="661">
        <v>4557991</v>
      </c>
      <c r="S19" s="664"/>
      <c r="T19" s="664"/>
      <c r="U19" s="664"/>
      <c r="V19" s="664"/>
      <c r="W19" s="664"/>
      <c r="X19" s="664"/>
      <c r="Y19" s="665"/>
      <c r="Z19" s="723">
        <v>23.2</v>
      </c>
      <c r="AA19" s="723"/>
      <c r="AB19" s="723"/>
      <c r="AC19" s="723"/>
      <c r="AD19" s="724">
        <v>4557991</v>
      </c>
      <c r="AE19" s="724"/>
      <c r="AF19" s="724"/>
      <c r="AG19" s="724"/>
      <c r="AH19" s="724"/>
      <c r="AI19" s="724"/>
      <c r="AJ19" s="724"/>
      <c r="AK19" s="724"/>
      <c r="AL19" s="666">
        <v>52.6</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708</v>
      </c>
      <c r="BH19" s="664"/>
      <c r="BI19" s="664"/>
      <c r="BJ19" s="664"/>
      <c r="BK19" s="664"/>
      <c r="BL19" s="664"/>
      <c r="BM19" s="664"/>
      <c r="BN19" s="665"/>
      <c r="BO19" s="723">
        <v>0</v>
      </c>
      <c r="BP19" s="723"/>
      <c r="BQ19" s="723"/>
      <c r="BR19" s="723"/>
      <c r="BS19" s="669" t="s">
        <v>130</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185</v>
      </c>
      <c r="CS19" s="664"/>
      <c r="CT19" s="664"/>
      <c r="CU19" s="664"/>
      <c r="CV19" s="664"/>
      <c r="CW19" s="664"/>
      <c r="CX19" s="664"/>
      <c r="CY19" s="665"/>
      <c r="CZ19" s="723" t="s">
        <v>185</v>
      </c>
      <c r="DA19" s="723"/>
      <c r="DB19" s="723"/>
      <c r="DC19" s="723"/>
      <c r="DD19" s="669" t="s">
        <v>130</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2">
      <c r="B20" s="658" t="s">
        <v>278</v>
      </c>
      <c r="C20" s="659"/>
      <c r="D20" s="659"/>
      <c r="E20" s="659"/>
      <c r="F20" s="659"/>
      <c r="G20" s="659"/>
      <c r="H20" s="659"/>
      <c r="I20" s="659"/>
      <c r="J20" s="659"/>
      <c r="K20" s="659"/>
      <c r="L20" s="659"/>
      <c r="M20" s="659"/>
      <c r="N20" s="659"/>
      <c r="O20" s="659"/>
      <c r="P20" s="659"/>
      <c r="Q20" s="660"/>
      <c r="R20" s="661">
        <v>813103</v>
      </c>
      <c r="S20" s="664"/>
      <c r="T20" s="664"/>
      <c r="U20" s="664"/>
      <c r="V20" s="664"/>
      <c r="W20" s="664"/>
      <c r="X20" s="664"/>
      <c r="Y20" s="665"/>
      <c r="Z20" s="723">
        <v>4.0999999999999996</v>
      </c>
      <c r="AA20" s="723"/>
      <c r="AB20" s="723"/>
      <c r="AC20" s="723"/>
      <c r="AD20" s="724" t="s">
        <v>185</v>
      </c>
      <c r="AE20" s="724"/>
      <c r="AF20" s="724"/>
      <c r="AG20" s="724"/>
      <c r="AH20" s="724"/>
      <c r="AI20" s="724"/>
      <c r="AJ20" s="724"/>
      <c r="AK20" s="724"/>
      <c r="AL20" s="666" t="s">
        <v>185</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708</v>
      </c>
      <c r="BH20" s="664"/>
      <c r="BI20" s="664"/>
      <c r="BJ20" s="664"/>
      <c r="BK20" s="664"/>
      <c r="BL20" s="664"/>
      <c r="BM20" s="664"/>
      <c r="BN20" s="665"/>
      <c r="BO20" s="723">
        <v>0</v>
      </c>
      <c r="BP20" s="723"/>
      <c r="BQ20" s="723"/>
      <c r="BR20" s="723"/>
      <c r="BS20" s="669" t="s">
        <v>185</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18737426</v>
      </c>
      <c r="CS20" s="664"/>
      <c r="CT20" s="664"/>
      <c r="CU20" s="664"/>
      <c r="CV20" s="664"/>
      <c r="CW20" s="664"/>
      <c r="CX20" s="664"/>
      <c r="CY20" s="665"/>
      <c r="CZ20" s="723">
        <v>100</v>
      </c>
      <c r="DA20" s="723"/>
      <c r="DB20" s="723"/>
      <c r="DC20" s="723"/>
      <c r="DD20" s="669">
        <v>2350922</v>
      </c>
      <c r="DE20" s="664"/>
      <c r="DF20" s="664"/>
      <c r="DG20" s="664"/>
      <c r="DH20" s="664"/>
      <c r="DI20" s="664"/>
      <c r="DJ20" s="664"/>
      <c r="DK20" s="664"/>
      <c r="DL20" s="664"/>
      <c r="DM20" s="664"/>
      <c r="DN20" s="664"/>
      <c r="DO20" s="664"/>
      <c r="DP20" s="665"/>
      <c r="DQ20" s="669">
        <v>11582255</v>
      </c>
      <c r="DR20" s="664"/>
      <c r="DS20" s="664"/>
      <c r="DT20" s="664"/>
      <c r="DU20" s="664"/>
      <c r="DV20" s="664"/>
      <c r="DW20" s="664"/>
      <c r="DX20" s="664"/>
      <c r="DY20" s="664"/>
      <c r="DZ20" s="664"/>
      <c r="EA20" s="664"/>
      <c r="EB20" s="664"/>
      <c r="EC20" s="704"/>
    </row>
    <row r="21" spans="2:133" ht="11.25" customHeight="1" x14ac:dyDescent="0.2">
      <c r="B21" s="658" t="s">
        <v>281</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130</v>
      </c>
      <c r="AA21" s="723"/>
      <c r="AB21" s="723"/>
      <c r="AC21" s="723"/>
      <c r="AD21" s="724" t="s">
        <v>238</v>
      </c>
      <c r="AE21" s="724"/>
      <c r="AF21" s="724"/>
      <c r="AG21" s="724"/>
      <c r="AH21" s="724"/>
      <c r="AI21" s="724"/>
      <c r="AJ21" s="724"/>
      <c r="AK21" s="724"/>
      <c r="AL21" s="666" t="s">
        <v>185</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708</v>
      </c>
      <c r="BH21" s="664"/>
      <c r="BI21" s="664"/>
      <c r="BJ21" s="664"/>
      <c r="BK21" s="664"/>
      <c r="BL21" s="664"/>
      <c r="BM21" s="664"/>
      <c r="BN21" s="665"/>
      <c r="BO21" s="723">
        <v>0</v>
      </c>
      <c r="BP21" s="723"/>
      <c r="BQ21" s="723"/>
      <c r="BR21" s="723"/>
      <c r="BS21" s="669" t="s">
        <v>185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283</v>
      </c>
      <c r="C22" s="659"/>
      <c r="D22" s="659"/>
      <c r="E22" s="659"/>
      <c r="F22" s="659"/>
      <c r="G22" s="659"/>
      <c r="H22" s="659"/>
      <c r="I22" s="659"/>
      <c r="J22" s="659"/>
      <c r="K22" s="659"/>
      <c r="L22" s="659"/>
      <c r="M22" s="659"/>
      <c r="N22" s="659"/>
      <c r="O22" s="659"/>
      <c r="P22" s="659"/>
      <c r="Q22" s="660"/>
      <c r="R22" s="661">
        <v>9404417</v>
      </c>
      <c r="S22" s="664"/>
      <c r="T22" s="664"/>
      <c r="U22" s="664"/>
      <c r="V22" s="664"/>
      <c r="W22" s="664"/>
      <c r="X22" s="664"/>
      <c r="Y22" s="665"/>
      <c r="Z22" s="723">
        <v>47.9</v>
      </c>
      <c r="AA22" s="723"/>
      <c r="AB22" s="723"/>
      <c r="AC22" s="723"/>
      <c r="AD22" s="724">
        <v>8591314</v>
      </c>
      <c r="AE22" s="724"/>
      <c r="AF22" s="724"/>
      <c r="AG22" s="724"/>
      <c r="AH22" s="724"/>
      <c r="AI22" s="724"/>
      <c r="AJ22" s="724"/>
      <c r="AK22" s="724"/>
      <c r="AL22" s="666">
        <v>99.2</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185</v>
      </c>
      <c r="BP22" s="723"/>
      <c r="BQ22" s="723"/>
      <c r="BR22" s="723"/>
      <c r="BS22" s="669" t="s">
        <v>185</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286</v>
      </c>
      <c r="C23" s="659"/>
      <c r="D23" s="659"/>
      <c r="E23" s="659"/>
      <c r="F23" s="659"/>
      <c r="G23" s="659"/>
      <c r="H23" s="659"/>
      <c r="I23" s="659"/>
      <c r="J23" s="659"/>
      <c r="K23" s="659"/>
      <c r="L23" s="659"/>
      <c r="M23" s="659"/>
      <c r="N23" s="659"/>
      <c r="O23" s="659"/>
      <c r="P23" s="659"/>
      <c r="Q23" s="660"/>
      <c r="R23" s="661">
        <v>5198</v>
      </c>
      <c r="S23" s="664"/>
      <c r="T23" s="664"/>
      <c r="U23" s="664"/>
      <c r="V23" s="664"/>
      <c r="W23" s="664"/>
      <c r="X23" s="664"/>
      <c r="Y23" s="665"/>
      <c r="Z23" s="723">
        <v>0</v>
      </c>
      <c r="AA23" s="723"/>
      <c r="AB23" s="723"/>
      <c r="AC23" s="723"/>
      <c r="AD23" s="724">
        <v>5198</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185</v>
      </c>
      <c r="BH23" s="664"/>
      <c r="BI23" s="664"/>
      <c r="BJ23" s="664"/>
      <c r="BK23" s="664"/>
      <c r="BL23" s="664"/>
      <c r="BM23" s="664"/>
      <c r="BN23" s="665"/>
      <c r="BO23" s="723" t="s">
        <v>185</v>
      </c>
      <c r="BP23" s="723"/>
      <c r="BQ23" s="723"/>
      <c r="BR23" s="723"/>
      <c r="BS23" s="669" t="s">
        <v>130</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2">
      <c r="B24" s="658" t="s">
        <v>293</v>
      </c>
      <c r="C24" s="659"/>
      <c r="D24" s="659"/>
      <c r="E24" s="659"/>
      <c r="F24" s="659"/>
      <c r="G24" s="659"/>
      <c r="H24" s="659"/>
      <c r="I24" s="659"/>
      <c r="J24" s="659"/>
      <c r="K24" s="659"/>
      <c r="L24" s="659"/>
      <c r="M24" s="659"/>
      <c r="N24" s="659"/>
      <c r="O24" s="659"/>
      <c r="P24" s="659"/>
      <c r="Q24" s="660"/>
      <c r="R24" s="661">
        <v>151052</v>
      </c>
      <c r="S24" s="664"/>
      <c r="T24" s="664"/>
      <c r="U24" s="664"/>
      <c r="V24" s="664"/>
      <c r="W24" s="664"/>
      <c r="X24" s="664"/>
      <c r="Y24" s="665"/>
      <c r="Z24" s="723">
        <v>0.8</v>
      </c>
      <c r="AA24" s="723"/>
      <c r="AB24" s="723"/>
      <c r="AC24" s="723"/>
      <c r="AD24" s="724" t="s">
        <v>185</v>
      </c>
      <c r="AE24" s="724"/>
      <c r="AF24" s="724"/>
      <c r="AG24" s="724"/>
      <c r="AH24" s="724"/>
      <c r="AI24" s="724"/>
      <c r="AJ24" s="724"/>
      <c r="AK24" s="724"/>
      <c r="AL24" s="666" t="s">
        <v>130</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185</v>
      </c>
      <c r="BP24" s="723"/>
      <c r="BQ24" s="723"/>
      <c r="BR24" s="723"/>
      <c r="BS24" s="669" t="s">
        <v>185</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7801210</v>
      </c>
      <c r="CS24" s="727"/>
      <c r="CT24" s="727"/>
      <c r="CU24" s="727"/>
      <c r="CV24" s="727"/>
      <c r="CW24" s="727"/>
      <c r="CX24" s="727"/>
      <c r="CY24" s="773"/>
      <c r="CZ24" s="774">
        <v>41.6</v>
      </c>
      <c r="DA24" s="743"/>
      <c r="DB24" s="743"/>
      <c r="DC24" s="777"/>
      <c r="DD24" s="772">
        <v>4965503</v>
      </c>
      <c r="DE24" s="727"/>
      <c r="DF24" s="727"/>
      <c r="DG24" s="727"/>
      <c r="DH24" s="727"/>
      <c r="DI24" s="727"/>
      <c r="DJ24" s="727"/>
      <c r="DK24" s="773"/>
      <c r="DL24" s="772">
        <v>4853765</v>
      </c>
      <c r="DM24" s="727"/>
      <c r="DN24" s="727"/>
      <c r="DO24" s="727"/>
      <c r="DP24" s="727"/>
      <c r="DQ24" s="727"/>
      <c r="DR24" s="727"/>
      <c r="DS24" s="727"/>
      <c r="DT24" s="727"/>
      <c r="DU24" s="727"/>
      <c r="DV24" s="773"/>
      <c r="DW24" s="774">
        <v>53.4</v>
      </c>
      <c r="DX24" s="743"/>
      <c r="DY24" s="743"/>
      <c r="DZ24" s="743"/>
      <c r="EA24" s="743"/>
      <c r="EB24" s="743"/>
      <c r="EC24" s="775"/>
    </row>
    <row r="25" spans="2:133" ht="11.25" customHeight="1" x14ac:dyDescent="0.2">
      <c r="B25" s="658" t="s">
        <v>296</v>
      </c>
      <c r="C25" s="659"/>
      <c r="D25" s="659"/>
      <c r="E25" s="659"/>
      <c r="F25" s="659"/>
      <c r="G25" s="659"/>
      <c r="H25" s="659"/>
      <c r="I25" s="659"/>
      <c r="J25" s="659"/>
      <c r="K25" s="659"/>
      <c r="L25" s="659"/>
      <c r="M25" s="659"/>
      <c r="N25" s="659"/>
      <c r="O25" s="659"/>
      <c r="P25" s="659"/>
      <c r="Q25" s="660"/>
      <c r="R25" s="661">
        <v>220513</v>
      </c>
      <c r="S25" s="664"/>
      <c r="T25" s="664"/>
      <c r="U25" s="664"/>
      <c r="V25" s="664"/>
      <c r="W25" s="664"/>
      <c r="X25" s="664"/>
      <c r="Y25" s="665"/>
      <c r="Z25" s="723">
        <v>1.1000000000000001</v>
      </c>
      <c r="AA25" s="723"/>
      <c r="AB25" s="723"/>
      <c r="AC25" s="723"/>
      <c r="AD25" s="724">
        <v>7360</v>
      </c>
      <c r="AE25" s="724"/>
      <c r="AF25" s="724"/>
      <c r="AG25" s="724"/>
      <c r="AH25" s="724"/>
      <c r="AI25" s="724"/>
      <c r="AJ25" s="724"/>
      <c r="AK25" s="724"/>
      <c r="AL25" s="666">
        <v>0.1</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185</v>
      </c>
      <c r="BH25" s="664"/>
      <c r="BI25" s="664"/>
      <c r="BJ25" s="664"/>
      <c r="BK25" s="664"/>
      <c r="BL25" s="664"/>
      <c r="BM25" s="664"/>
      <c r="BN25" s="665"/>
      <c r="BO25" s="723" t="s">
        <v>185</v>
      </c>
      <c r="BP25" s="723"/>
      <c r="BQ25" s="723"/>
      <c r="BR25" s="723"/>
      <c r="BS25" s="669" t="s">
        <v>130</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3115576</v>
      </c>
      <c r="CS25" s="662"/>
      <c r="CT25" s="662"/>
      <c r="CU25" s="662"/>
      <c r="CV25" s="662"/>
      <c r="CW25" s="662"/>
      <c r="CX25" s="662"/>
      <c r="CY25" s="663"/>
      <c r="CZ25" s="666">
        <v>16.600000000000001</v>
      </c>
      <c r="DA25" s="695"/>
      <c r="DB25" s="695"/>
      <c r="DC25" s="696"/>
      <c r="DD25" s="669">
        <v>2939763</v>
      </c>
      <c r="DE25" s="662"/>
      <c r="DF25" s="662"/>
      <c r="DG25" s="662"/>
      <c r="DH25" s="662"/>
      <c r="DI25" s="662"/>
      <c r="DJ25" s="662"/>
      <c r="DK25" s="663"/>
      <c r="DL25" s="669">
        <v>2828025</v>
      </c>
      <c r="DM25" s="662"/>
      <c r="DN25" s="662"/>
      <c r="DO25" s="662"/>
      <c r="DP25" s="662"/>
      <c r="DQ25" s="662"/>
      <c r="DR25" s="662"/>
      <c r="DS25" s="662"/>
      <c r="DT25" s="662"/>
      <c r="DU25" s="662"/>
      <c r="DV25" s="663"/>
      <c r="DW25" s="666">
        <v>31.1</v>
      </c>
      <c r="DX25" s="695"/>
      <c r="DY25" s="695"/>
      <c r="DZ25" s="695"/>
      <c r="EA25" s="695"/>
      <c r="EB25" s="695"/>
      <c r="EC25" s="697"/>
    </row>
    <row r="26" spans="2:133" ht="11.25" customHeight="1" x14ac:dyDescent="0.2">
      <c r="B26" s="658" t="s">
        <v>299</v>
      </c>
      <c r="C26" s="659"/>
      <c r="D26" s="659"/>
      <c r="E26" s="659"/>
      <c r="F26" s="659"/>
      <c r="G26" s="659"/>
      <c r="H26" s="659"/>
      <c r="I26" s="659"/>
      <c r="J26" s="659"/>
      <c r="K26" s="659"/>
      <c r="L26" s="659"/>
      <c r="M26" s="659"/>
      <c r="N26" s="659"/>
      <c r="O26" s="659"/>
      <c r="P26" s="659"/>
      <c r="Q26" s="660"/>
      <c r="R26" s="661">
        <v>101555</v>
      </c>
      <c r="S26" s="664"/>
      <c r="T26" s="664"/>
      <c r="U26" s="664"/>
      <c r="V26" s="664"/>
      <c r="W26" s="664"/>
      <c r="X26" s="664"/>
      <c r="Y26" s="665"/>
      <c r="Z26" s="723">
        <v>0.5</v>
      </c>
      <c r="AA26" s="723"/>
      <c r="AB26" s="723"/>
      <c r="AC26" s="723"/>
      <c r="AD26" s="724" t="s">
        <v>130</v>
      </c>
      <c r="AE26" s="724"/>
      <c r="AF26" s="724"/>
      <c r="AG26" s="724"/>
      <c r="AH26" s="724"/>
      <c r="AI26" s="724"/>
      <c r="AJ26" s="724"/>
      <c r="AK26" s="724"/>
      <c r="AL26" s="666" t="s">
        <v>185</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185</v>
      </c>
      <c r="BP26" s="723"/>
      <c r="BQ26" s="723"/>
      <c r="BR26" s="723"/>
      <c r="BS26" s="669" t="s">
        <v>130</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1961975</v>
      </c>
      <c r="CS26" s="664"/>
      <c r="CT26" s="664"/>
      <c r="CU26" s="664"/>
      <c r="CV26" s="664"/>
      <c r="CW26" s="664"/>
      <c r="CX26" s="664"/>
      <c r="CY26" s="665"/>
      <c r="CZ26" s="666">
        <v>10.5</v>
      </c>
      <c r="DA26" s="695"/>
      <c r="DB26" s="695"/>
      <c r="DC26" s="696"/>
      <c r="DD26" s="669">
        <v>1823816</v>
      </c>
      <c r="DE26" s="664"/>
      <c r="DF26" s="664"/>
      <c r="DG26" s="664"/>
      <c r="DH26" s="664"/>
      <c r="DI26" s="664"/>
      <c r="DJ26" s="664"/>
      <c r="DK26" s="665"/>
      <c r="DL26" s="669" t="s">
        <v>238</v>
      </c>
      <c r="DM26" s="664"/>
      <c r="DN26" s="664"/>
      <c r="DO26" s="664"/>
      <c r="DP26" s="664"/>
      <c r="DQ26" s="664"/>
      <c r="DR26" s="664"/>
      <c r="DS26" s="664"/>
      <c r="DT26" s="664"/>
      <c r="DU26" s="664"/>
      <c r="DV26" s="665"/>
      <c r="DW26" s="666" t="s">
        <v>185</v>
      </c>
      <c r="DX26" s="695"/>
      <c r="DY26" s="695"/>
      <c r="DZ26" s="695"/>
      <c r="EA26" s="695"/>
      <c r="EB26" s="695"/>
      <c r="EC26" s="697"/>
    </row>
    <row r="27" spans="2:133" ht="11.25" customHeight="1" x14ac:dyDescent="0.2">
      <c r="B27" s="658" t="s">
        <v>302</v>
      </c>
      <c r="C27" s="659"/>
      <c r="D27" s="659"/>
      <c r="E27" s="659"/>
      <c r="F27" s="659"/>
      <c r="G27" s="659"/>
      <c r="H27" s="659"/>
      <c r="I27" s="659"/>
      <c r="J27" s="659"/>
      <c r="K27" s="659"/>
      <c r="L27" s="659"/>
      <c r="M27" s="659"/>
      <c r="N27" s="659"/>
      <c r="O27" s="659"/>
      <c r="P27" s="659"/>
      <c r="Q27" s="660"/>
      <c r="R27" s="661">
        <v>2729596</v>
      </c>
      <c r="S27" s="664"/>
      <c r="T27" s="664"/>
      <c r="U27" s="664"/>
      <c r="V27" s="664"/>
      <c r="W27" s="664"/>
      <c r="X27" s="664"/>
      <c r="Y27" s="665"/>
      <c r="Z27" s="723">
        <v>13.9</v>
      </c>
      <c r="AA27" s="723"/>
      <c r="AB27" s="723"/>
      <c r="AC27" s="723"/>
      <c r="AD27" s="724" t="s">
        <v>185</v>
      </c>
      <c r="AE27" s="724"/>
      <c r="AF27" s="724"/>
      <c r="AG27" s="724"/>
      <c r="AH27" s="724"/>
      <c r="AI27" s="724"/>
      <c r="AJ27" s="724"/>
      <c r="AK27" s="724"/>
      <c r="AL27" s="666" t="s">
        <v>185</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3235310</v>
      </c>
      <c r="BH27" s="664"/>
      <c r="BI27" s="664"/>
      <c r="BJ27" s="664"/>
      <c r="BK27" s="664"/>
      <c r="BL27" s="664"/>
      <c r="BM27" s="664"/>
      <c r="BN27" s="665"/>
      <c r="BO27" s="723">
        <v>100</v>
      </c>
      <c r="BP27" s="723"/>
      <c r="BQ27" s="723"/>
      <c r="BR27" s="723"/>
      <c r="BS27" s="669">
        <v>228654</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3759612</v>
      </c>
      <c r="CS27" s="662"/>
      <c r="CT27" s="662"/>
      <c r="CU27" s="662"/>
      <c r="CV27" s="662"/>
      <c r="CW27" s="662"/>
      <c r="CX27" s="662"/>
      <c r="CY27" s="663"/>
      <c r="CZ27" s="666">
        <v>20.100000000000001</v>
      </c>
      <c r="DA27" s="695"/>
      <c r="DB27" s="695"/>
      <c r="DC27" s="696"/>
      <c r="DD27" s="669">
        <v>1149872</v>
      </c>
      <c r="DE27" s="662"/>
      <c r="DF27" s="662"/>
      <c r="DG27" s="662"/>
      <c r="DH27" s="662"/>
      <c r="DI27" s="662"/>
      <c r="DJ27" s="662"/>
      <c r="DK27" s="663"/>
      <c r="DL27" s="669">
        <v>1149872</v>
      </c>
      <c r="DM27" s="662"/>
      <c r="DN27" s="662"/>
      <c r="DO27" s="662"/>
      <c r="DP27" s="662"/>
      <c r="DQ27" s="662"/>
      <c r="DR27" s="662"/>
      <c r="DS27" s="662"/>
      <c r="DT27" s="662"/>
      <c r="DU27" s="662"/>
      <c r="DV27" s="663"/>
      <c r="DW27" s="666">
        <v>12.7</v>
      </c>
      <c r="DX27" s="695"/>
      <c r="DY27" s="695"/>
      <c r="DZ27" s="695"/>
      <c r="EA27" s="695"/>
      <c r="EB27" s="695"/>
      <c r="EC27" s="697"/>
    </row>
    <row r="28" spans="2:133" ht="11.25" customHeight="1" x14ac:dyDescent="0.2">
      <c r="B28" s="766" t="s">
        <v>305</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185</v>
      </c>
      <c r="AA28" s="723"/>
      <c r="AB28" s="723"/>
      <c r="AC28" s="723"/>
      <c r="AD28" s="724" t="s">
        <v>185</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926022</v>
      </c>
      <c r="CS28" s="664"/>
      <c r="CT28" s="664"/>
      <c r="CU28" s="664"/>
      <c r="CV28" s="664"/>
      <c r="CW28" s="664"/>
      <c r="CX28" s="664"/>
      <c r="CY28" s="665"/>
      <c r="CZ28" s="666">
        <v>4.9000000000000004</v>
      </c>
      <c r="DA28" s="695"/>
      <c r="DB28" s="695"/>
      <c r="DC28" s="696"/>
      <c r="DD28" s="669">
        <v>875868</v>
      </c>
      <c r="DE28" s="664"/>
      <c r="DF28" s="664"/>
      <c r="DG28" s="664"/>
      <c r="DH28" s="664"/>
      <c r="DI28" s="664"/>
      <c r="DJ28" s="664"/>
      <c r="DK28" s="665"/>
      <c r="DL28" s="669">
        <v>875868</v>
      </c>
      <c r="DM28" s="664"/>
      <c r="DN28" s="664"/>
      <c r="DO28" s="664"/>
      <c r="DP28" s="664"/>
      <c r="DQ28" s="664"/>
      <c r="DR28" s="664"/>
      <c r="DS28" s="664"/>
      <c r="DT28" s="664"/>
      <c r="DU28" s="664"/>
      <c r="DV28" s="665"/>
      <c r="DW28" s="666">
        <v>9.6</v>
      </c>
      <c r="DX28" s="695"/>
      <c r="DY28" s="695"/>
      <c r="DZ28" s="695"/>
      <c r="EA28" s="695"/>
      <c r="EB28" s="695"/>
      <c r="EC28" s="697"/>
    </row>
    <row r="29" spans="2:133" ht="11.25" customHeight="1" x14ac:dyDescent="0.2">
      <c r="B29" s="658" t="s">
        <v>307</v>
      </c>
      <c r="C29" s="659"/>
      <c r="D29" s="659"/>
      <c r="E29" s="659"/>
      <c r="F29" s="659"/>
      <c r="G29" s="659"/>
      <c r="H29" s="659"/>
      <c r="I29" s="659"/>
      <c r="J29" s="659"/>
      <c r="K29" s="659"/>
      <c r="L29" s="659"/>
      <c r="M29" s="659"/>
      <c r="N29" s="659"/>
      <c r="O29" s="659"/>
      <c r="P29" s="659"/>
      <c r="Q29" s="660"/>
      <c r="R29" s="661">
        <v>1946719</v>
      </c>
      <c r="S29" s="664"/>
      <c r="T29" s="664"/>
      <c r="U29" s="664"/>
      <c r="V29" s="664"/>
      <c r="W29" s="664"/>
      <c r="X29" s="664"/>
      <c r="Y29" s="665"/>
      <c r="Z29" s="723">
        <v>9.9</v>
      </c>
      <c r="AA29" s="723"/>
      <c r="AB29" s="723"/>
      <c r="AC29" s="723"/>
      <c r="AD29" s="724" t="s">
        <v>185</v>
      </c>
      <c r="AE29" s="724"/>
      <c r="AF29" s="724"/>
      <c r="AG29" s="724"/>
      <c r="AH29" s="724"/>
      <c r="AI29" s="724"/>
      <c r="AJ29" s="724"/>
      <c r="AK29" s="724"/>
      <c r="AL29" s="666" t="s">
        <v>185</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926022</v>
      </c>
      <c r="CS29" s="662"/>
      <c r="CT29" s="662"/>
      <c r="CU29" s="662"/>
      <c r="CV29" s="662"/>
      <c r="CW29" s="662"/>
      <c r="CX29" s="662"/>
      <c r="CY29" s="663"/>
      <c r="CZ29" s="666">
        <v>4.9000000000000004</v>
      </c>
      <c r="DA29" s="695"/>
      <c r="DB29" s="695"/>
      <c r="DC29" s="696"/>
      <c r="DD29" s="669">
        <v>875868</v>
      </c>
      <c r="DE29" s="662"/>
      <c r="DF29" s="662"/>
      <c r="DG29" s="662"/>
      <c r="DH29" s="662"/>
      <c r="DI29" s="662"/>
      <c r="DJ29" s="662"/>
      <c r="DK29" s="663"/>
      <c r="DL29" s="669">
        <v>875868</v>
      </c>
      <c r="DM29" s="662"/>
      <c r="DN29" s="662"/>
      <c r="DO29" s="662"/>
      <c r="DP29" s="662"/>
      <c r="DQ29" s="662"/>
      <c r="DR29" s="662"/>
      <c r="DS29" s="662"/>
      <c r="DT29" s="662"/>
      <c r="DU29" s="662"/>
      <c r="DV29" s="663"/>
      <c r="DW29" s="666">
        <v>9.6</v>
      </c>
      <c r="DX29" s="695"/>
      <c r="DY29" s="695"/>
      <c r="DZ29" s="695"/>
      <c r="EA29" s="695"/>
      <c r="EB29" s="695"/>
      <c r="EC29" s="697"/>
    </row>
    <row r="30" spans="2:133" ht="11.25" customHeight="1" x14ac:dyDescent="0.2">
      <c r="B30" s="658" t="s">
        <v>312</v>
      </c>
      <c r="C30" s="659"/>
      <c r="D30" s="659"/>
      <c r="E30" s="659"/>
      <c r="F30" s="659"/>
      <c r="G30" s="659"/>
      <c r="H30" s="659"/>
      <c r="I30" s="659"/>
      <c r="J30" s="659"/>
      <c r="K30" s="659"/>
      <c r="L30" s="659"/>
      <c r="M30" s="659"/>
      <c r="N30" s="659"/>
      <c r="O30" s="659"/>
      <c r="P30" s="659"/>
      <c r="Q30" s="660"/>
      <c r="R30" s="661">
        <v>90331</v>
      </c>
      <c r="S30" s="664"/>
      <c r="T30" s="664"/>
      <c r="U30" s="664"/>
      <c r="V30" s="664"/>
      <c r="W30" s="664"/>
      <c r="X30" s="664"/>
      <c r="Y30" s="665"/>
      <c r="Z30" s="723">
        <v>0.5</v>
      </c>
      <c r="AA30" s="723"/>
      <c r="AB30" s="723"/>
      <c r="AC30" s="723"/>
      <c r="AD30" s="724">
        <v>57907</v>
      </c>
      <c r="AE30" s="724"/>
      <c r="AF30" s="724"/>
      <c r="AG30" s="724"/>
      <c r="AH30" s="724"/>
      <c r="AI30" s="724"/>
      <c r="AJ30" s="724"/>
      <c r="AK30" s="724"/>
      <c r="AL30" s="666">
        <v>0.7</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99.5</v>
      </c>
      <c r="BH30" s="742"/>
      <c r="BI30" s="742"/>
      <c r="BJ30" s="742"/>
      <c r="BK30" s="742"/>
      <c r="BL30" s="742"/>
      <c r="BM30" s="743">
        <v>98.8</v>
      </c>
      <c r="BN30" s="742"/>
      <c r="BO30" s="742"/>
      <c r="BP30" s="742"/>
      <c r="BQ30" s="744"/>
      <c r="BR30" s="741">
        <v>99.3</v>
      </c>
      <c r="BS30" s="742"/>
      <c r="BT30" s="742"/>
      <c r="BU30" s="742"/>
      <c r="BV30" s="742"/>
      <c r="BW30" s="742"/>
      <c r="BX30" s="743">
        <v>98.4</v>
      </c>
      <c r="BY30" s="742"/>
      <c r="BZ30" s="742"/>
      <c r="CA30" s="742"/>
      <c r="CB30" s="744"/>
      <c r="CD30" s="747"/>
      <c r="CE30" s="748"/>
      <c r="CF30" s="705" t="s">
        <v>315</v>
      </c>
      <c r="CG30" s="702"/>
      <c r="CH30" s="702"/>
      <c r="CI30" s="702"/>
      <c r="CJ30" s="702"/>
      <c r="CK30" s="702"/>
      <c r="CL30" s="702"/>
      <c r="CM30" s="702"/>
      <c r="CN30" s="702"/>
      <c r="CO30" s="702"/>
      <c r="CP30" s="702"/>
      <c r="CQ30" s="703"/>
      <c r="CR30" s="661">
        <v>856329</v>
      </c>
      <c r="CS30" s="664"/>
      <c r="CT30" s="664"/>
      <c r="CU30" s="664"/>
      <c r="CV30" s="664"/>
      <c r="CW30" s="664"/>
      <c r="CX30" s="664"/>
      <c r="CY30" s="665"/>
      <c r="CZ30" s="666">
        <v>4.5999999999999996</v>
      </c>
      <c r="DA30" s="695"/>
      <c r="DB30" s="695"/>
      <c r="DC30" s="696"/>
      <c r="DD30" s="669">
        <v>811160</v>
      </c>
      <c r="DE30" s="664"/>
      <c r="DF30" s="664"/>
      <c r="DG30" s="664"/>
      <c r="DH30" s="664"/>
      <c r="DI30" s="664"/>
      <c r="DJ30" s="664"/>
      <c r="DK30" s="665"/>
      <c r="DL30" s="669">
        <v>811160</v>
      </c>
      <c r="DM30" s="664"/>
      <c r="DN30" s="664"/>
      <c r="DO30" s="664"/>
      <c r="DP30" s="664"/>
      <c r="DQ30" s="664"/>
      <c r="DR30" s="664"/>
      <c r="DS30" s="664"/>
      <c r="DT30" s="664"/>
      <c r="DU30" s="664"/>
      <c r="DV30" s="665"/>
      <c r="DW30" s="666">
        <v>8.9</v>
      </c>
      <c r="DX30" s="695"/>
      <c r="DY30" s="695"/>
      <c r="DZ30" s="695"/>
      <c r="EA30" s="695"/>
      <c r="EB30" s="695"/>
      <c r="EC30" s="697"/>
    </row>
    <row r="31" spans="2:133" ht="11.25" customHeight="1" x14ac:dyDescent="0.2">
      <c r="B31" s="658" t="s">
        <v>316</v>
      </c>
      <c r="C31" s="659"/>
      <c r="D31" s="659"/>
      <c r="E31" s="659"/>
      <c r="F31" s="659"/>
      <c r="G31" s="659"/>
      <c r="H31" s="659"/>
      <c r="I31" s="659"/>
      <c r="J31" s="659"/>
      <c r="K31" s="659"/>
      <c r="L31" s="659"/>
      <c r="M31" s="659"/>
      <c r="N31" s="659"/>
      <c r="O31" s="659"/>
      <c r="P31" s="659"/>
      <c r="Q31" s="660"/>
      <c r="R31" s="661">
        <v>864133</v>
      </c>
      <c r="S31" s="664"/>
      <c r="T31" s="664"/>
      <c r="U31" s="664"/>
      <c r="V31" s="664"/>
      <c r="W31" s="664"/>
      <c r="X31" s="664"/>
      <c r="Y31" s="665"/>
      <c r="Z31" s="723">
        <v>4.4000000000000004</v>
      </c>
      <c r="AA31" s="723"/>
      <c r="AB31" s="723"/>
      <c r="AC31" s="723"/>
      <c r="AD31" s="724" t="s">
        <v>130</v>
      </c>
      <c r="AE31" s="724"/>
      <c r="AF31" s="724"/>
      <c r="AG31" s="724"/>
      <c r="AH31" s="724"/>
      <c r="AI31" s="724"/>
      <c r="AJ31" s="724"/>
      <c r="AK31" s="724"/>
      <c r="AL31" s="666" t="s">
        <v>185</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99.5</v>
      </c>
      <c r="BH31" s="662"/>
      <c r="BI31" s="662"/>
      <c r="BJ31" s="662"/>
      <c r="BK31" s="662"/>
      <c r="BL31" s="662"/>
      <c r="BM31" s="667">
        <v>99.2</v>
      </c>
      <c r="BN31" s="740"/>
      <c r="BO31" s="740"/>
      <c r="BP31" s="740"/>
      <c r="BQ31" s="701"/>
      <c r="BR31" s="739">
        <v>99.4</v>
      </c>
      <c r="BS31" s="662"/>
      <c r="BT31" s="662"/>
      <c r="BU31" s="662"/>
      <c r="BV31" s="662"/>
      <c r="BW31" s="662"/>
      <c r="BX31" s="667">
        <v>98.9</v>
      </c>
      <c r="BY31" s="740"/>
      <c r="BZ31" s="740"/>
      <c r="CA31" s="740"/>
      <c r="CB31" s="701"/>
      <c r="CD31" s="747"/>
      <c r="CE31" s="748"/>
      <c r="CF31" s="705" t="s">
        <v>319</v>
      </c>
      <c r="CG31" s="702"/>
      <c r="CH31" s="702"/>
      <c r="CI31" s="702"/>
      <c r="CJ31" s="702"/>
      <c r="CK31" s="702"/>
      <c r="CL31" s="702"/>
      <c r="CM31" s="702"/>
      <c r="CN31" s="702"/>
      <c r="CO31" s="702"/>
      <c r="CP31" s="702"/>
      <c r="CQ31" s="703"/>
      <c r="CR31" s="661">
        <v>69693</v>
      </c>
      <c r="CS31" s="662"/>
      <c r="CT31" s="662"/>
      <c r="CU31" s="662"/>
      <c r="CV31" s="662"/>
      <c r="CW31" s="662"/>
      <c r="CX31" s="662"/>
      <c r="CY31" s="663"/>
      <c r="CZ31" s="666">
        <v>0.4</v>
      </c>
      <c r="DA31" s="695"/>
      <c r="DB31" s="695"/>
      <c r="DC31" s="696"/>
      <c r="DD31" s="669">
        <v>64708</v>
      </c>
      <c r="DE31" s="662"/>
      <c r="DF31" s="662"/>
      <c r="DG31" s="662"/>
      <c r="DH31" s="662"/>
      <c r="DI31" s="662"/>
      <c r="DJ31" s="662"/>
      <c r="DK31" s="663"/>
      <c r="DL31" s="669">
        <v>64708</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320</v>
      </c>
      <c r="C32" s="659"/>
      <c r="D32" s="659"/>
      <c r="E32" s="659"/>
      <c r="F32" s="659"/>
      <c r="G32" s="659"/>
      <c r="H32" s="659"/>
      <c r="I32" s="659"/>
      <c r="J32" s="659"/>
      <c r="K32" s="659"/>
      <c r="L32" s="659"/>
      <c r="M32" s="659"/>
      <c r="N32" s="659"/>
      <c r="O32" s="659"/>
      <c r="P32" s="659"/>
      <c r="Q32" s="660"/>
      <c r="R32" s="661">
        <v>2241439</v>
      </c>
      <c r="S32" s="664"/>
      <c r="T32" s="664"/>
      <c r="U32" s="664"/>
      <c r="V32" s="664"/>
      <c r="W32" s="664"/>
      <c r="X32" s="664"/>
      <c r="Y32" s="665"/>
      <c r="Z32" s="723">
        <v>11.4</v>
      </c>
      <c r="AA32" s="723"/>
      <c r="AB32" s="723"/>
      <c r="AC32" s="723"/>
      <c r="AD32" s="724" t="s">
        <v>185</v>
      </c>
      <c r="AE32" s="724"/>
      <c r="AF32" s="724"/>
      <c r="AG32" s="724"/>
      <c r="AH32" s="724"/>
      <c r="AI32" s="724"/>
      <c r="AJ32" s="724"/>
      <c r="AK32" s="724"/>
      <c r="AL32" s="666" t="s">
        <v>185</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99.4</v>
      </c>
      <c r="BH32" s="677"/>
      <c r="BI32" s="677"/>
      <c r="BJ32" s="677"/>
      <c r="BK32" s="677"/>
      <c r="BL32" s="677"/>
      <c r="BM32" s="721">
        <v>98.4</v>
      </c>
      <c r="BN32" s="677"/>
      <c r="BO32" s="677"/>
      <c r="BP32" s="677"/>
      <c r="BQ32" s="714"/>
      <c r="BR32" s="738">
        <v>99.2</v>
      </c>
      <c r="BS32" s="677"/>
      <c r="BT32" s="677"/>
      <c r="BU32" s="677"/>
      <c r="BV32" s="677"/>
      <c r="BW32" s="677"/>
      <c r="BX32" s="721">
        <v>97.9</v>
      </c>
      <c r="BY32" s="677"/>
      <c r="BZ32" s="677"/>
      <c r="CA32" s="677"/>
      <c r="CB32" s="714"/>
      <c r="CD32" s="749"/>
      <c r="CE32" s="750"/>
      <c r="CF32" s="705" t="s">
        <v>322</v>
      </c>
      <c r="CG32" s="702"/>
      <c r="CH32" s="702"/>
      <c r="CI32" s="702"/>
      <c r="CJ32" s="702"/>
      <c r="CK32" s="702"/>
      <c r="CL32" s="702"/>
      <c r="CM32" s="702"/>
      <c r="CN32" s="702"/>
      <c r="CO32" s="702"/>
      <c r="CP32" s="702"/>
      <c r="CQ32" s="703"/>
      <c r="CR32" s="661" t="s">
        <v>185</v>
      </c>
      <c r="CS32" s="664"/>
      <c r="CT32" s="664"/>
      <c r="CU32" s="664"/>
      <c r="CV32" s="664"/>
      <c r="CW32" s="664"/>
      <c r="CX32" s="664"/>
      <c r="CY32" s="665"/>
      <c r="CZ32" s="666" t="s">
        <v>130</v>
      </c>
      <c r="DA32" s="695"/>
      <c r="DB32" s="695"/>
      <c r="DC32" s="696"/>
      <c r="DD32" s="669" t="s">
        <v>185</v>
      </c>
      <c r="DE32" s="664"/>
      <c r="DF32" s="664"/>
      <c r="DG32" s="664"/>
      <c r="DH32" s="664"/>
      <c r="DI32" s="664"/>
      <c r="DJ32" s="664"/>
      <c r="DK32" s="665"/>
      <c r="DL32" s="669" t="s">
        <v>130</v>
      </c>
      <c r="DM32" s="664"/>
      <c r="DN32" s="664"/>
      <c r="DO32" s="664"/>
      <c r="DP32" s="664"/>
      <c r="DQ32" s="664"/>
      <c r="DR32" s="664"/>
      <c r="DS32" s="664"/>
      <c r="DT32" s="664"/>
      <c r="DU32" s="664"/>
      <c r="DV32" s="665"/>
      <c r="DW32" s="666" t="s">
        <v>185</v>
      </c>
      <c r="DX32" s="695"/>
      <c r="DY32" s="695"/>
      <c r="DZ32" s="695"/>
      <c r="EA32" s="695"/>
      <c r="EB32" s="695"/>
      <c r="EC32" s="697"/>
    </row>
    <row r="33" spans="2:133" ht="11.25" customHeight="1" x14ac:dyDescent="0.2">
      <c r="B33" s="658" t="s">
        <v>323</v>
      </c>
      <c r="C33" s="659"/>
      <c r="D33" s="659"/>
      <c r="E33" s="659"/>
      <c r="F33" s="659"/>
      <c r="G33" s="659"/>
      <c r="H33" s="659"/>
      <c r="I33" s="659"/>
      <c r="J33" s="659"/>
      <c r="K33" s="659"/>
      <c r="L33" s="659"/>
      <c r="M33" s="659"/>
      <c r="N33" s="659"/>
      <c r="O33" s="659"/>
      <c r="P33" s="659"/>
      <c r="Q33" s="660"/>
      <c r="R33" s="661">
        <v>588090</v>
      </c>
      <c r="S33" s="664"/>
      <c r="T33" s="664"/>
      <c r="U33" s="664"/>
      <c r="V33" s="664"/>
      <c r="W33" s="664"/>
      <c r="X33" s="664"/>
      <c r="Y33" s="665"/>
      <c r="Z33" s="723">
        <v>3</v>
      </c>
      <c r="AA33" s="723"/>
      <c r="AB33" s="723"/>
      <c r="AC33" s="723"/>
      <c r="AD33" s="724" t="s">
        <v>185</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8152422</v>
      </c>
      <c r="CS33" s="662"/>
      <c r="CT33" s="662"/>
      <c r="CU33" s="662"/>
      <c r="CV33" s="662"/>
      <c r="CW33" s="662"/>
      <c r="CX33" s="662"/>
      <c r="CY33" s="663"/>
      <c r="CZ33" s="666">
        <v>43.5</v>
      </c>
      <c r="DA33" s="695"/>
      <c r="DB33" s="695"/>
      <c r="DC33" s="696"/>
      <c r="DD33" s="669">
        <v>5598320</v>
      </c>
      <c r="DE33" s="662"/>
      <c r="DF33" s="662"/>
      <c r="DG33" s="662"/>
      <c r="DH33" s="662"/>
      <c r="DI33" s="662"/>
      <c r="DJ33" s="662"/>
      <c r="DK33" s="663"/>
      <c r="DL33" s="669">
        <v>3755636</v>
      </c>
      <c r="DM33" s="662"/>
      <c r="DN33" s="662"/>
      <c r="DO33" s="662"/>
      <c r="DP33" s="662"/>
      <c r="DQ33" s="662"/>
      <c r="DR33" s="662"/>
      <c r="DS33" s="662"/>
      <c r="DT33" s="662"/>
      <c r="DU33" s="662"/>
      <c r="DV33" s="663"/>
      <c r="DW33" s="666">
        <v>41.3</v>
      </c>
      <c r="DX33" s="695"/>
      <c r="DY33" s="695"/>
      <c r="DZ33" s="695"/>
      <c r="EA33" s="695"/>
      <c r="EB33" s="695"/>
      <c r="EC33" s="697"/>
    </row>
    <row r="34" spans="2:133" ht="11.25" customHeight="1" x14ac:dyDescent="0.2">
      <c r="B34" s="658" t="s">
        <v>325</v>
      </c>
      <c r="C34" s="659"/>
      <c r="D34" s="659"/>
      <c r="E34" s="659"/>
      <c r="F34" s="659"/>
      <c r="G34" s="659"/>
      <c r="H34" s="659"/>
      <c r="I34" s="659"/>
      <c r="J34" s="659"/>
      <c r="K34" s="659"/>
      <c r="L34" s="659"/>
      <c r="M34" s="659"/>
      <c r="N34" s="659"/>
      <c r="O34" s="659"/>
      <c r="P34" s="659"/>
      <c r="Q34" s="660"/>
      <c r="R34" s="661">
        <v>477702</v>
      </c>
      <c r="S34" s="664"/>
      <c r="T34" s="664"/>
      <c r="U34" s="664"/>
      <c r="V34" s="664"/>
      <c r="W34" s="664"/>
      <c r="X34" s="664"/>
      <c r="Y34" s="665"/>
      <c r="Z34" s="723">
        <v>2.4</v>
      </c>
      <c r="AA34" s="723"/>
      <c r="AB34" s="723"/>
      <c r="AC34" s="723"/>
      <c r="AD34" s="724">
        <v>4</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2146779</v>
      </c>
      <c r="CS34" s="664"/>
      <c r="CT34" s="664"/>
      <c r="CU34" s="664"/>
      <c r="CV34" s="664"/>
      <c r="CW34" s="664"/>
      <c r="CX34" s="664"/>
      <c r="CY34" s="665"/>
      <c r="CZ34" s="666">
        <v>11.5</v>
      </c>
      <c r="DA34" s="695"/>
      <c r="DB34" s="695"/>
      <c r="DC34" s="696"/>
      <c r="DD34" s="669">
        <v>1658929</v>
      </c>
      <c r="DE34" s="664"/>
      <c r="DF34" s="664"/>
      <c r="DG34" s="664"/>
      <c r="DH34" s="664"/>
      <c r="DI34" s="664"/>
      <c r="DJ34" s="664"/>
      <c r="DK34" s="665"/>
      <c r="DL34" s="669">
        <v>1314435</v>
      </c>
      <c r="DM34" s="664"/>
      <c r="DN34" s="664"/>
      <c r="DO34" s="664"/>
      <c r="DP34" s="664"/>
      <c r="DQ34" s="664"/>
      <c r="DR34" s="664"/>
      <c r="DS34" s="664"/>
      <c r="DT34" s="664"/>
      <c r="DU34" s="664"/>
      <c r="DV34" s="665"/>
      <c r="DW34" s="666">
        <v>14.5</v>
      </c>
      <c r="DX34" s="695"/>
      <c r="DY34" s="695"/>
      <c r="DZ34" s="695"/>
      <c r="EA34" s="695"/>
      <c r="EB34" s="695"/>
      <c r="EC34" s="697"/>
    </row>
    <row r="35" spans="2:133" ht="11.25" customHeight="1" x14ac:dyDescent="0.2">
      <c r="B35" s="658" t="s">
        <v>329</v>
      </c>
      <c r="C35" s="659"/>
      <c r="D35" s="659"/>
      <c r="E35" s="659"/>
      <c r="F35" s="659"/>
      <c r="G35" s="659"/>
      <c r="H35" s="659"/>
      <c r="I35" s="659"/>
      <c r="J35" s="659"/>
      <c r="K35" s="659"/>
      <c r="L35" s="659"/>
      <c r="M35" s="659"/>
      <c r="N35" s="659"/>
      <c r="O35" s="659"/>
      <c r="P35" s="659"/>
      <c r="Q35" s="660"/>
      <c r="R35" s="661">
        <v>824012</v>
      </c>
      <c r="S35" s="664"/>
      <c r="T35" s="664"/>
      <c r="U35" s="664"/>
      <c r="V35" s="664"/>
      <c r="W35" s="664"/>
      <c r="X35" s="664"/>
      <c r="Y35" s="665"/>
      <c r="Z35" s="723">
        <v>4.2</v>
      </c>
      <c r="AA35" s="723"/>
      <c r="AB35" s="723"/>
      <c r="AC35" s="723"/>
      <c r="AD35" s="724" t="s">
        <v>185</v>
      </c>
      <c r="AE35" s="724"/>
      <c r="AF35" s="724"/>
      <c r="AG35" s="724"/>
      <c r="AH35" s="724"/>
      <c r="AI35" s="724"/>
      <c r="AJ35" s="724"/>
      <c r="AK35" s="724"/>
      <c r="AL35" s="666" t="s">
        <v>130</v>
      </c>
      <c r="AM35" s="667"/>
      <c r="AN35" s="667"/>
      <c r="AO35" s="725"/>
      <c r="AP35" s="234"/>
      <c r="AQ35" s="729" t="s">
        <v>330</v>
      </c>
      <c r="AR35" s="730"/>
      <c r="AS35" s="730"/>
      <c r="AT35" s="730"/>
      <c r="AU35" s="730"/>
      <c r="AV35" s="730"/>
      <c r="AW35" s="730"/>
      <c r="AX35" s="730"/>
      <c r="AY35" s="731"/>
      <c r="AZ35" s="726">
        <v>2212809</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84132</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246843</v>
      </c>
      <c r="CS35" s="662"/>
      <c r="CT35" s="662"/>
      <c r="CU35" s="662"/>
      <c r="CV35" s="662"/>
      <c r="CW35" s="662"/>
      <c r="CX35" s="662"/>
      <c r="CY35" s="663"/>
      <c r="CZ35" s="666">
        <v>1.3</v>
      </c>
      <c r="DA35" s="695"/>
      <c r="DB35" s="695"/>
      <c r="DC35" s="696"/>
      <c r="DD35" s="669">
        <v>175782</v>
      </c>
      <c r="DE35" s="662"/>
      <c r="DF35" s="662"/>
      <c r="DG35" s="662"/>
      <c r="DH35" s="662"/>
      <c r="DI35" s="662"/>
      <c r="DJ35" s="662"/>
      <c r="DK35" s="663"/>
      <c r="DL35" s="669">
        <v>164792</v>
      </c>
      <c r="DM35" s="662"/>
      <c r="DN35" s="662"/>
      <c r="DO35" s="662"/>
      <c r="DP35" s="662"/>
      <c r="DQ35" s="662"/>
      <c r="DR35" s="662"/>
      <c r="DS35" s="662"/>
      <c r="DT35" s="662"/>
      <c r="DU35" s="662"/>
      <c r="DV35" s="663"/>
      <c r="DW35" s="666">
        <v>1.8</v>
      </c>
      <c r="DX35" s="695"/>
      <c r="DY35" s="695"/>
      <c r="DZ35" s="695"/>
      <c r="EA35" s="695"/>
      <c r="EB35" s="695"/>
      <c r="EC35" s="697"/>
    </row>
    <row r="36" spans="2:133" ht="11.25" customHeight="1" x14ac:dyDescent="0.2">
      <c r="B36" s="658" t="s">
        <v>333</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185</v>
      </c>
      <c r="AA36" s="723"/>
      <c r="AB36" s="723"/>
      <c r="AC36" s="723"/>
      <c r="AD36" s="724" t="s">
        <v>238</v>
      </c>
      <c r="AE36" s="724"/>
      <c r="AF36" s="724"/>
      <c r="AG36" s="724"/>
      <c r="AH36" s="724"/>
      <c r="AI36" s="724"/>
      <c r="AJ36" s="724"/>
      <c r="AK36" s="724"/>
      <c r="AL36" s="666" t="s">
        <v>130</v>
      </c>
      <c r="AM36" s="667"/>
      <c r="AN36" s="667"/>
      <c r="AO36" s="725"/>
      <c r="AQ36" s="698" t="s">
        <v>334</v>
      </c>
      <c r="AR36" s="699"/>
      <c r="AS36" s="699"/>
      <c r="AT36" s="699"/>
      <c r="AU36" s="699"/>
      <c r="AV36" s="699"/>
      <c r="AW36" s="699"/>
      <c r="AX36" s="699"/>
      <c r="AY36" s="700"/>
      <c r="AZ36" s="661">
        <v>478527</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18683</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2016551</v>
      </c>
      <c r="CS36" s="664"/>
      <c r="CT36" s="664"/>
      <c r="CU36" s="664"/>
      <c r="CV36" s="664"/>
      <c r="CW36" s="664"/>
      <c r="CX36" s="664"/>
      <c r="CY36" s="665"/>
      <c r="CZ36" s="666">
        <v>10.8</v>
      </c>
      <c r="DA36" s="695"/>
      <c r="DB36" s="695"/>
      <c r="DC36" s="696"/>
      <c r="DD36" s="669">
        <v>951782</v>
      </c>
      <c r="DE36" s="664"/>
      <c r="DF36" s="664"/>
      <c r="DG36" s="664"/>
      <c r="DH36" s="664"/>
      <c r="DI36" s="664"/>
      <c r="DJ36" s="664"/>
      <c r="DK36" s="665"/>
      <c r="DL36" s="669">
        <v>604772</v>
      </c>
      <c r="DM36" s="664"/>
      <c r="DN36" s="664"/>
      <c r="DO36" s="664"/>
      <c r="DP36" s="664"/>
      <c r="DQ36" s="664"/>
      <c r="DR36" s="664"/>
      <c r="DS36" s="664"/>
      <c r="DT36" s="664"/>
      <c r="DU36" s="664"/>
      <c r="DV36" s="665"/>
      <c r="DW36" s="666">
        <v>6.7</v>
      </c>
      <c r="DX36" s="695"/>
      <c r="DY36" s="695"/>
      <c r="DZ36" s="695"/>
      <c r="EA36" s="695"/>
      <c r="EB36" s="695"/>
      <c r="EC36" s="697"/>
    </row>
    <row r="37" spans="2:133" ht="11.25" customHeight="1" x14ac:dyDescent="0.2">
      <c r="B37" s="658" t="s">
        <v>337</v>
      </c>
      <c r="C37" s="659"/>
      <c r="D37" s="659"/>
      <c r="E37" s="659"/>
      <c r="F37" s="659"/>
      <c r="G37" s="659"/>
      <c r="H37" s="659"/>
      <c r="I37" s="659"/>
      <c r="J37" s="659"/>
      <c r="K37" s="659"/>
      <c r="L37" s="659"/>
      <c r="M37" s="659"/>
      <c r="N37" s="659"/>
      <c r="O37" s="659"/>
      <c r="P37" s="659"/>
      <c r="Q37" s="660"/>
      <c r="R37" s="661">
        <v>422812</v>
      </c>
      <c r="S37" s="664"/>
      <c r="T37" s="664"/>
      <c r="U37" s="664"/>
      <c r="V37" s="664"/>
      <c r="W37" s="664"/>
      <c r="X37" s="664"/>
      <c r="Y37" s="665"/>
      <c r="Z37" s="723">
        <v>2.2000000000000002</v>
      </c>
      <c r="AA37" s="723"/>
      <c r="AB37" s="723"/>
      <c r="AC37" s="723"/>
      <c r="AD37" s="724" t="s">
        <v>185</v>
      </c>
      <c r="AE37" s="724"/>
      <c r="AF37" s="724"/>
      <c r="AG37" s="724"/>
      <c r="AH37" s="724"/>
      <c r="AI37" s="724"/>
      <c r="AJ37" s="724"/>
      <c r="AK37" s="724"/>
      <c r="AL37" s="666" t="s">
        <v>130</v>
      </c>
      <c r="AM37" s="667"/>
      <c r="AN37" s="667"/>
      <c r="AO37" s="725"/>
      <c r="AQ37" s="698" t="s">
        <v>338</v>
      </c>
      <c r="AR37" s="699"/>
      <c r="AS37" s="699"/>
      <c r="AT37" s="699"/>
      <c r="AU37" s="699"/>
      <c r="AV37" s="699"/>
      <c r="AW37" s="699"/>
      <c r="AX37" s="699"/>
      <c r="AY37" s="700"/>
      <c r="AZ37" s="661">
        <v>105248</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5474</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356027</v>
      </c>
      <c r="CS37" s="662"/>
      <c r="CT37" s="662"/>
      <c r="CU37" s="662"/>
      <c r="CV37" s="662"/>
      <c r="CW37" s="662"/>
      <c r="CX37" s="662"/>
      <c r="CY37" s="663"/>
      <c r="CZ37" s="666">
        <v>1.9</v>
      </c>
      <c r="DA37" s="695"/>
      <c r="DB37" s="695"/>
      <c r="DC37" s="696"/>
      <c r="DD37" s="669">
        <v>168489</v>
      </c>
      <c r="DE37" s="662"/>
      <c r="DF37" s="662"/>
      <c r="DG37" s="662"/>
      <c r="DH37" s="662"/>
      <c r="DI37" s="662"/>
      <c r="DJ37" s="662"/>
      <c r="DK37" s="663"/>
      <c r="DL37" s="669">
        <v>168489</v>
      </c>
      <c r="DM37" s="662"/>
      <c r="DN37" s="662"/>
      <c r="DO37" s="662"/>
      <c r="DP37" s="662"/>
      <c r="DQ37" s="662"/>
      <c r="DR37" s="662"/>
      <c r="DS37" s="662"/>
      <c r="DT37" s="662"/>
      <c r="DU37" s="662"/>
      <c r="DV37" s="663"/>
      <c r="DW37" s="666">
        <v>1.9</v>
      </c>
      <c r="DX37" s="695"/>
      <c r="DY37" s="695"/>
      <c r="DZ37" s="695"/>
      <c r="EA37" s="695"/>
      <c r="EB37" s="695"/>
      <c r="EC37" s="697"/>
    </row>
    <row r="38" spans="2:133" ht="11.25" customHeight="1" x14ac:dyDescent="0.2">
      <c r="B38" s="673" t="s">
        <v>341</v>
      </c>
      <c r="C38" s="674"/>
      <c r="D38" s="674"/>
      <c r="E38" s="674"/>
      <c r="F38" s="674"/>
      <c r="G38" s="674"/>
      <c r="H38" s="674"/>
      <c r="I38" s="674"/>
      <c r="J38" s="674"/>
      <c r="K38" s="674"/>
      <c r="L38" s="674"/>
      <c r="M38" s="674"/>
      <c r="N38" s="674"/>
      <c r="O38" s="674"/>
      <c r="P38" s="674"/>
      <c r="Q38" s="675"/>
      <c r="R38" s="676">
        <v>19644757</v>
      </c>
      <c r="S38" s="713"/>
      <c r="T38" s="713"/>
      <c r="U38" s="713"/>
      <c r="V38" s="713"/>
      <c r="W38" s="713"/>
      <c r="X38" s="713"/>
      <c r="Y38" s="718"/>
      <c r="Z38" s="719">
        <v>100</v>
      </c>
      <c r="AA38" s="719"/>
      <c r="AB38" s="719"/>
      <c r="AC38" s="719"/>
      <c r="AD38" s="720">
        <v>8661783</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30763</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9574</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2107561</v>
      </c>
      <c r="CS38" s="664"/>
      <c r="CT38" s="664"/>
      <c r="CU38" s="664"/>
      <c r="CV38" s="664"/>
      <c r="CW38" s="664"/>
      <c r="CX38" s="664"/>
      <c r="CY38" s="665"/>
      <c r="CZ38" s="666">
        <v>11.2</v>
      </c>
      <c r="DA38" s="695"/>
      <c r="DB38" s="695"/>
      <c r="DC38" s="696"/>
      <c r="DD38" s="669">
        <v>1783356</v>
      </c>
      <c r="DE38" s="664"/>
      <c r="DF38" s="664"/>
      <c r="DG38" s="664"/>
      <c r="DH38" s="664"/>
      <c r="DI38" s="664"/>
      <c r="DJ38" s="664"/>
      <c r="DK38" s="665"/>
      <c r="DL38" s="669">
        <v>1622186</v>
      </c>
      <c r="DM38" s="664"/>
      <c r="DN38" s="664"/>
      <c r="DO38" s="664"/>
      <c r="DP38" s="664"/>
      <c r="DQ38" s="664"/>
      <c r="DR38" s="664"/>
      <c r="DS38" s="664"/>
      <c r="DT38" s="664"/>
      <c r="DU38" s="664"/>
      <c r="DV38" s="665"/>
      <c r="DW38" s="666">
        <v>17.899999999999999</v>
      </c>
      <c r="DX38" s="695"/>
      <c r="DY38" s="695"/>
      <c r="DZ38" s="695"/>
      <c r="EA38" s="695"/>
      <c r="EB38" s="695"/>
      <c r="EC38" s="697"/>
    </row>
    <row r="39" spans="2:133" ht="11.25" customHeight="1" x14ac:dyDescent="0.2">
      <c r="AQ39" s="698" t="s">
        <v>345</v>
      </c>
      <c r="AR39" s="699"/>
      <c r="AS39" s="699"/>
      <c r="AT39" s="699"/>
      <c r="AU39" s="699"/>
      <c r="AV39" s="699"/>
      <c r="AW39" s="699"/>
      <c r="AX39" s="699"/>
      <c r="AY39" s="700"/>
      <c r="AZ39" s="661" t="s">
        <v>185</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100</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1274774</v>
      </c>
      <c r="CS39" s="662"/>
      <c r="CT39" s="662"/>
      <c r="CU39" s="662"/>
      <c r="CV39" s="662"/>
      <c r="CW39" s="662"/>
      <c r="CX39" s="662"/>
      <c r="CY39" s="663"/>
      <c r="CZ39" s="666">
        <v>6.8</v>
      </c>
      <c r="DA39" s="695"/>
      <c r="DB39" s="695"/>
      <c r="DC39" s="696"/>
      <c r="DD39" s="669">
        <v>957197</v>
      </c>
      <c r="DE39" s="662"/>
      <c r="DF39" s="662"/>
      <c r="DG39" s="662"/>
      <c r="DH39" s="662"/>
      <c r="DI39" s="662"/>
      <c r="DJ39" s="662"/>
      <c r="DK39" s="663"/>
      <c r="DL39" s="669" t="s">
        <v>238</v>
      </c>
      <c r="DM39" s="662"/>
      <c r="DN39" s="662"/>
      <c r="DO39" s="662"/>
      <c r="DP39" s="662"/>
      <c r="DQ39" s="662"/>
      <c r="DR39" s="662"/>
      <c r="DS39" s="662"/>
      <c r="DT39" s="662"/>
      <c r="DU39" s="662"/>
      <c r="DV39" s="663"/>
      <c r="DW39" s="666" t="s">
        <v>238</v>
      </c>
      <c r="DX39" s="695"/>
      <c r="DY39" s="695"/>
      <c r="DZ39" s="695"/>
      <c r="EA39" s="695"/>
      <c r="EB39" s="695"/>
      <c r="EC39" s="697"/>
    </row>
    <row r="40" spans="2:133" ht="11.25" customHeight="1" x14ac:dyDescent="0.2">
      <c r="AQ40" s="698" t="s">
        <v>349</v>
      </c>
      <c r="AR40" s="699"/>
      <c r="AS40" s="699"/>
      <c r="AT40" s="699"/>
      <c r="AU40" s="699"/>
      <c r="AV40" s="699"/>
      <c r="AW40" s="699"/>
      <c r="AX40" s="699"/>
      <c r="AY40" s="700"/>
      <c r="AZ40" s="661">
        <v>420346</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238</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359914</v>
      </c>
      <c r="CS40" s="664"/>
      <c r="CT40" s="664"/>
      <c r="CU40" s="664"/>
      <c r="CV40" s="664"/>
      <c r="CW40" s="664"/>
      <c r="CX40" s="664"/>
      <c r="CY40" s="665"/>
      <c r="CZ40" s="666">
        <v>1.9</v>
      </c>
      <c r="DA40" s="695"/>
      <c r="DB40" s="695"/>
      <c r="DC40" s="696"/>
      <c r="DD40" s="669">
        <v>71274</v>
      </c>
      <c r="DE40" s="664"/>
      <c r="DF40" s="664"/>
      <c r="DG40" s="664"/>
      <c r="DH40" s="664"/>
      <c r="DI40" s="664"/>
      <c r="DJ40" s="664"/>
      <c r="DK40" s="665"/>
      <c r="DL40" s="669">
        <v>49451</v>
      </c>
      <c r="DM40" s="664"/>
      <c r="DN40" s="664"/>
      <c r="DO40" s="664"/>
      <c r="DP40" s="664"/>
      <c r="DQ40" s="664"/>
      <c r="DR40" s="664"/>
      <c r="DS40" s="664"/>
      <c r="DT40" s="664"/>
      <c r="DU40" s="664"/>
      <c r="DV40" s="665"/>
      <c r="DW40" s="666">
        <v>0.5</v>
      </c>
      <c r="DX40" s="695"/>
      <c r="DY40" s="695"/>
      <c r="DZ40" s="695"/>
      <c r="EA40" s="695"/>
      <c r="EB40" s="695"/>
      <c r="EC40" s="697"/>
    </row>
    <row r="41" spans="2:133" ht="11.25" customHeight="1" x14ac:dyDescent="0.2">
      <c r="AQ41" s="710" t="s">
        <v>352</v>
      </c>
      <c r="AR41" s="711"/>
      <c r="AS41" s="711"/>
      <c r="AT41" s="711"/>
      <c r="AU41" s="711"/>
      <c r="AV41" s="711"/>
      <c r="AW41" s="711"/>
      <c r="AX41" s="711"/>
      <c r="AY41" s="712"/>
      <c r="AZ41" s="676">
        <v>1177925</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341</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238</v>
      </c>
      <c r="CS41" s="662"/>
      <c r="CT41" s="662"/>
      <c r="CU41" s="662"/>
      <c r="CV41" s="662"/>
      <c r="CW41" s="662"/>
      <c r="CX41" s="662"/>
      <c r="CY41" s="663"/>
      <c r="CZ41" s="666" t="s">
        <v>238</v>
      </c>
      <c r="DA41" s="695"/>
      <c r="DB41" s="695"/>
      <c r="DC41" s="696"/>
      <c r="DD41" s="669" t="s">
        <v>185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2783794</v>
      </c>
      <c r="CS42" s="664"/>
      <c r="CT42" s="664"/>
      <c r="CU42" s="664"/>
      <c r="CV42" s="664"/>
      <c r="CW42" s="664"/>
      <c r="CX42" s="664"/>
      <c r="CY42" s="665"/>
      <c r="CZ42" s="666">
        <v>14.9</v>
      </c>
      <c r="DA42" s="667"/>
      <c r="DB42" s="667"/>
      <c r="DC42" s="668"/>
      <c r="DD42" s="669">
        <v>1018432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45617</v>
      </c>
      <c r="CS43" s="662"/>
      <c r="CT43" s="662"/>
      <c r="CU43" s="662"/>
      <c r="CV43" s="662"/>
      <c r="CW43" s="662"/>
      <c r="CX43" s="662"/>
      <c r="CY43" s="663"/>
      <c r="CZ43" s="666">
        <v>0.2</v>
      </c>
      <c r="DA43" s="695"/>
      <c r="DB43" s="695"/>
      <c r="DC43" s="696"/>
      <c r="DD43" s="669">
        <v>43032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359</v>
      </c>
      <c r="CD44" s="689" t="s">
        <v>310</v>
      </c>
      <c r="CE44" s="690"/>
      <c r="CF44" s="658" t="s">
        <v>360</v>
      </c>
      <c r="CG44" s="659"/>
      <c r="CH44" s="659"/>
      <c r="CI44" s="659"/>
      <c r="CJ44" s="659"/>
      <c r="CK44" s="659"/>
      <c r="CL44" s="659"/>
      <c r="CM44" s="659"/>
      <c r="CN44" s="659"/>
      <c r="CO44" s="659"/>
      <c r="CP44" s="659"/>
      <c r="CQ44" s="660"/>
      <c r="CR44" s="661">
        <v>2350922</v>
      </c>
      <c r="CS44" s="664"/>
      <c r="CT44" s="664"/>
      <c r="CU44" s="664"/>
      <c r="CV44" s="664"/>
      <c r="CW44" s="664"/>
      <c r="CX44" s="664"/>
      <c r="CY44" s="665"/>
      <c r="CZ44" s="666">
        <v>12.5</v>
      </c>
      <c r="DA44" s="667"/>
      <c r="DB44" s="667"/>
      <c r="DC44" s="668"/>
      <c r="DD44" s="669">
        <v>911220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361</v>
      </c>
      <c r="CG45" s="659"/>
      <c r="CH45" s="659"/>
      <c r="CI45" s="659"/>
      <c r="CJ45" s="659"/>
      <c r="CK45" s="659"/>
      <c r="CL45" s="659"/>
      <c r="CM45" s="659"/>
      <c r="CN45" s="659"/>
      <c r="CO45" s="659"/>
      <c r="CP45" s="659"/>
      <c r="CQ45" s="660"/>
      <c r="CR45" s="661">
        <v>1019640</v>
      </c>
      <c r="CS45" s="662"/>
      <c r="CT45" s="662"/>
      <c r="CU45" s="662"/>
      <c r="CV45" s="662"/>
      <c r="CW45" s="662"/>
      <c r="CX45" s="662"/>
      <c r="CY45" s="663"/>
      <c r="CZ45" s="666">
        <v>5.4</v>
      </c>
      <c r="DA45" s="695"/>
      <c r="DB45" s="695"/>
      <c r="DC45" s="696"/>
      <c r="DD45" s="669">
        <v>88380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362</v>
      </c>
      <c r="CG46" s="659"/>
      <c r="CH46" s="659"/>
      <c r="CI46" s="659"/>
      <c r="CJ46" s="659"/>
      <c r="CK46" s="659"/>
      <c r="CL46" s="659"/>
      <c r="CM46" s="659"/>
      <c r="CN46" s="659"/>
      <c r="CO46" s="659"/>
      <c r="CP46" s="659"/>
      <c r="CQ46" s="660"/>
      <c r="CR46" s="661">
        <v>1327056</v>
      </c>
      <c r="CS46" s="664"/>
      <c r="CT46" s="664"/>
      <c r="CU46" s="664"/>
      <c r="CV46" s="664"/>
      <c r="CW46" s="664"/>
      <c r="CX46" s="664"/>
      <c r="CY46" s="665"/>
      <c r="CZ46" s="666">
        <v>7.1</v>
      </c>
      <c r="DA46" s="667"/>
      <c r="DB46" s="667"/>
      <c r="DC46" s="668"/>
      <c r="DD46" s="669">
        <v>822214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363</v>
      </c>
      <c r="CG47" s="659"/>
      <c r="CH47" s="659"/>
      <c r="CI47" s="659"/>
      <c r="CJ47" s="659"/>
      <c r="CK47" s="659"/>
      <c r="CL47" s="659"/>
      <c r="CM47" s="659"/>
      <c r="CN47" s="659"/>
      <c r="CO47" s="659"/>
      <c r="CP47" s="659"/>
      <c r="CQ47" s="660"/>
      <c r="CR47" s="661">
        <v>432872</v>
      </c>
      <c r="CS47" s="662"/>
      <c r="CT47" s="662"/>
      <c r="CU47" s="662"/>
      <c r="CV47" s="662"/>
      <c r="CW47" s="662"/>
      <c r="CX47" s="662"/>
      <c r="CY47" s="663"/>
      <c r="CZ47" s="666">
        <v>2.2999999999999998</v>
      </c>
      <c r="DA47" s="695"/>
      <c r="DB47" s="695"/>
      <c r="DC47" s="696"/>
      <c r="DD47" s="669">
        <v>107212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364</v>
      </c>
      <c r="CG48" s="659"/>
      <c r="CH48" s="659"/>
      <c r="CI48" s="659"/>
      <c r="CJ48" s="659"/>
      <c r="CK48" s="659"/>
      <c r="CL48" s="659"/>
      <c r="CM48" s="659"/>
      <c r="CN48" s="659"/>
      <c r="CO48" s="659"/>
      <c r="CP48" s="659"/>
      <c r="CQ48" s="660"/>
      <c r="CR48" s="661" t="s">
        <v>130</v>
      </c>
      <c r="CS48" s="664"/>
      <c r="CT48" s="664"/>
      <c r="CU48" s="664"/>
      <c r="CV48" s="664"/>
      <c r="CW48" s="664"/>
      <c r="CX48" s="664"/>
      <c r="CY48" s="665"/>
      <c r="CZ48" s="666" t="s">
        <v>238</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365</v>
      </c>
      <c r="CE49" s="674"/>
      <c r="CF49" s="674"/>
      <c r="CG49" s="674"/>
      <c r="CH49" s="674"/>
      <c r="CI49" s="674"/>
      <c r="CJ49" s="674"/>
      <c r="CK49" s="674"/>
      <c r="CL49" s="674"/>
      <c r="CM49" s="674"/>
      <c r="CN49" s="674"/>
      <c r="CO49" s="674"/>
      <c r="CP49" s="674"/>
      <c r="CQ49" s="675"/>
      <c r="CR49" s="676">
        <v>18737426</v>
      </c>
      <c r="CS49" s="677"/>
      <c r="CT49" s="677"/>
      <c r="CU49" s="677"/>
      <c r="CV49" s="677"/>
      <c r="CW49" s="677"/>
      <c r="CX49" s="677"/>
      <c r="CY49" s="678"/>
      <c r="CZ49" s="679">
        <v>100</v>
      </c>
      <c r="DA49" s="680"/>
      <c r="DB49" s="680"/>
      <c r="DC49" s="681"/>
      <c r="DD49" s="682">
        <v>11582255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55brsMH2d0bZMNh/0VXZa6o1GG/6BLfp/6qz4r736I7RwlZYeLY9B8bJCzkeKsIlfXoAxiNZzSo/iUcOCNtq1g==" saltValue="+9zh43CU/4VIAc/RHYZc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388</v>
      </c>
      <c r="C7" s="1140"/>
      <c r="D7" s="1140"/>
      <c r="E7" s="1140"/>
      <c r="F7" s="1140"/>
      <c r="G7" s="1140"/>
      <c r="H7" s="1140"/>
      <c r="I7" s="1140"/>
      <c r="J7" s="1140"/>
      <c r="K7" s="1140"/>
      <c r="L7" s="1140"/>
      <c r="M7" s="1140"/>
      <c r="N7" s="1140"/>
      <c r="O7" s="1140"/>
      <c r="P7" s="1141"/>
      <c r="Q7" s="1193">
        <v>19460</v>
      </c>
      <c r="R7" s="1194"/>
      <c r="S7" s="1194"/>
      <c r="T7" s="1194"/>
      <c r="U7" s="1194"/>
      <c r="V7" s="1194">
        <v>18560</v>
      </c>
      <c r="W7" s="1194"/>
      <c r="X7" s="1194"/>
      <c r="Y7" s="1194"/>
      <c r="Z7" s="1194"/>
      <c r="AA7" s="1194">
        <v>900</v>
      </c>
      <c r="AB7" s="1194"/>
      <c r="AC7" s="1194"/>
      <c r="AD7" s="1194"/>
      <c r="AE7" s="1195"/>
      <c r="AF7" s="1196">
        <v>710</v>
      </c>
      <c r="AG7" s="1197"/>
      <c r="AH7" s="1197"/>
      <c r="AI7" s="1197"/>
      <c r="AJ7" s="1198"/>
      <c r="AK7" s="1180">
        <v>2242</v>
      </c>
      <c r="AL7" s="1181"/>
      <c r="AM7" s="1181"/>
      <c r="AN7" s="1181"/>
      <c r="AO7" s="1181"/>
      <c r="AP7" s="1181">
        <v>9245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594</v>
      </c>
      <c r="BS7" s="1184" t="s">
        <v>595</v>
      </c>
      <c r="BT7" s="1185"/>
      <c r="BU7" s="1185"/>
      <c r="BV7" s="1185"/>
      <c r="BW7" s="1185"/>
      <c r="BX7" s="1185"/>
      <c r="BY7" s="1185"/>
      <c r="BZ7" s="1185"/>
      <c r="CA7" s="1185"/>
      <c r="CB7" s="1185"/>
      <c r="CC7" s="1185"/>
      <c r="CD7" s="1185"/>
      <c r="CE7" s="1185"/>
      <c r="CF7" s="1185"/>
      <c r="CG7" s="1186"/>
      <c r="CH7" s="1177">
        <v>-94</v>
      </c>
      <c r="CI7" s="1178"/>
      <c r="CJ7" s="1178"/>
      <c r="CK7" s="1178"/>
      <c r="CL7" s="1179"/>
      <c r="CM7" s="1177">
        <v>444</v>
      </c>
      <c r="CN7" s="1178"/>
      <c r="CO7" s="1178"/>
      <c r="CP7" s="1178"/>
      <c r="CQ7" s="1179"/>
      <c r="CR7" s="1177">
        <v>1</v>
      </c>
      <c r="CS7" s="1178"/>
      <c r="CT7" s="1178"/>
      <c r="CU7" s="1178"/>
      <c r="CV7" s="1179"/>
      <c r="CW7" s="1177" t="s">
        <v>590</v>
      </c>
      <c r="CX7" s="1178"/>
      <c r="CY7" s="1178"/>
      <c r="CZ7" s="1178"/>
      <c r="DA7" s="1179"/>
      <c r="DB7" s="1177">
        <v>15</v>
      </c>
      <c r="DC7" s="1178"/>
      <c r="DD7" s="1178"/>
      <c r="DE7" s="1178"/>
      <c r="DF7" s="1179"/>
      <c r="DG7" s="1177" t="s">
        <v>590</v>
      </c>
      <c r="DH7" s="1178"/>
      <c r="DI7" s="1178"/>
      <c r="DJ7" s="1178"/>
      <c r="DK7" s="1179"/>
      <c r="DL7" s="1177" t="s">
        <v>590</v>
      </c>
      <c r="DM7" s="1178"/>
      <c r="DN7" s="1178"/>
      <c r="DO7" s="1178"/>
      <c r="DP7" s="1179"/>
      <c r="DQ7" s="1177">
        <v>10</v>
      </c>
      <c r="DR7" s="1178"/>
      <c r="DS7" s="1178"/>
      <c r="DT7" s="1178"/>
      <c r="DU7" s="1179"/>
      <c r="DV7" s="1204"/>
      <c r="DW7" s="1205"/>
      <c r="DX7" s="1205"/>
      <c r="DY7" s="1205"/>
      <c r="DZ7" s="1206"/>
      <c r="EA7" s="254"/>
    </row>
    <row r="8" spans="1:131" s="255" customFormat="1" ht="26.25" customHeight="1" x14ac:dyDescent="0.2">
      <c r="A8" s="261">
        <v>2</v>
      </c>
      <c r="B8" s="1126" t="s">
        <v>389</v>
      </c>
      <c r="C8" s="1127"/>
      <c r="D8" s="1127"/>
      <c r="E8" s="1127"/>
      <c r="F8" s="1127"/>
      <c r="G8" s="1127"/>
      <c r="H8" s="1127"/>
      <c r="I8" s="1127"/>
      <c r="J8" s="1127"/>
      <c r="K8" s="1127"/>
      <c r="L8" s="1127"/>
      <c r="M8" s="1127"/>
      <c r="N8" s="1127"/>
      <c r="O8" s="1127"/>
      <c r="P8" s="1128"/>
      <c r="Q8" s="1132">
        <v>177</v>
      </c>
      <c r="R8" s="1133"/>
      <c r="S8" s="1133"/>
      <c r="T8" s="1133"/>
      <c r="U8" s="1133"/>
      <c r="V8" s="1133">
        <v>170</v>
      </c>
      <c r="W8" s="1133"/>
      <c r="X8" s="1133"/>
      <c r="Y8" s="1133"/>
      <c r="Z8" s="1133"/>
      <c r="AA8" s="1133">
        <v>7</v>
      </c>
      <c r="AB8" s="1133"/>
      <c r="AC8" s="1133"/>
      <c r="AD8" s="1133"/>
      <c r="AE8" s="1134"/>
      <c r="AF8" s="1108">
        <v>7</v>
      </c>
      <c r="AG8" s="1109"/>
      <c r="AH8" s="1109"/>
      <c r="AI8" s="1109"/>
      <c r="AJ8" s="1110"/>
      <c r="AK8" s="1175">
        <v>0</v>
      </c>
      <c r="AL8" s="1176"/>
      <c r="AM8" s="1176"/>
      <c r="AN8" s="1176"/>
      <c r="AO8" s="1176"/>
      <c r="AP8" s="1176">
        <v>242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596</v>
      </c>
      <c r="BT8" s="1104"/>
      <c r="BU8" s="1104"/>
      <c r="BV8" s="1104"/>
      <c r="BW8" s="1104"/>
      <c r="BX8" s="1104"/>
      <c r="BY8" s="1104"/>
      <c r="BZ8" s="1104"/>
      <c r="CA8" s="1104"/>
      <c r="CB8" s="1104"/>
      <c r="CC8" s="1104"/>
      <c r="CD8" s="1104"/>
      <c r="CE8" s="1104"/>
      <c r="CF8" s="1104"/>
      <c r="CG8" s="1105"/>
      <c r="CH8" s="1078">
        <v>47</v>
      </c>
      <c r="CI8" s="1079"/>
      <c r="CJ8" s="1079"/>
      <c r="CK8" s="1079"/>
      <c r="CL8" s="1080"/>
      <c r="CM8" s="1078">
        <v>-9383</v>
      </c>
      <c r="CN8" s="1079"/>
      <c r="CO8" s="1079"/>
      <c r="CP8" s="1079"/>
      <c r="CQ8" s="1080"/>
      <c r="CR8" s="1078">
        <v>0</v>
      </c>
      <c r="CS8" s="1079"/>
      <c r="CT8" s="1079"/>
      <c r="CU8" s="1079"/>
      <c r="CV8" s="1080"/>
      <c r="CW8" s="1078" t="s">
        <v>590</v>
      </c>
      <c r="CX8" s="1079"/>
      <c r="CY8" s="1079"/>
      <c r="CZ8" s="1079"/>
      <c r="DA8" s="1080"/>
      <c r="DB8" s="1078">
        <v>55</v>
      </c>
      <c r="DC8" s="1079"/>
      <c r="DD8" s="1079"/>
      <c r="DE8" s="1079"/>
      <c r="DF8" s="1080"/>
      <c r="DG8" s="1078" t="s">
        <v>590</v>
      </c>
      <c r="DH8" s="1079"/>
      <c r="DI8" s="1079"/>
      <c r="DJ8" s="1079"/>
      <c r="DK8" s="1080"/>
      <c r="DL8" s="1078" t="s">
        <v>590</v>
      </c>
      <c r="DM8" s="1079"/>
      <c r="DN8" s="1079"/>
      <c r="DO8" s="1079"/>
      <c r="DP8" s="1080"/>
      <c r="DQ8" s="1078" t="s">
        <v>590</v>
      </c>
      <c r="DR8" s="1079"/>
      <c r="DS8" s="1079"/>
      <c r="DT8" s="1079"/>
      <c r="DU8" s="1080"/>
      <c r="DV8" s="1081"/>
      <c r="DW8" s="1082"/>
      <c r="DX8" s="1082"/>
      <c r="DY8" s="1082"/>
      <c r="DZ8" s="1083"/>
      <c r="EA8" s="254"/>
    </row>
    <row r="9" spans="1:131" s="255" customFormat="1" ht="26.25" customHeight="1" x14ac:dyDescent="0.2">
      <c r="A9" s="261">
        <v>3</v>
      </c>
      <c r="B9" s="1126" t="s">
        <v>390</v>
      </c>
      <c r="C9" s="1127"/>
      <c r="D9" s="1127"/>
      <c r="E9" s="1127"/>
      <c r="F9" s="1127"/>
      <c r="G9" s="1127"/>
      <c r="H9" s="1127"/>
      <c r="I9" s="1127"/>
      <c r="J9" s="1127"/>
      <c r="K9" s="1127"/>
      <c r="L9" s="1127"/>
      <c r="M9" s="1127"/>
      <c r="N9" s="1127"/>
      <c r="O9" s="1127"/>
      <c r="P9" s="1128"/>
      <c r="Q9" s="1132">
        <v>11</v>
      </c>
      <c r="R9" s="1133"/>
      <c r="S9" s="1133"/>
      <c r="T9" s="1133"/>
      <c r="U9" s="1133"/>
      <c r="V9" s="1133">
        <v>11</v>
      </c>
      <c r="W9" s="1133"/>
      <c r="X9" s="1133"/>
      <c r="Y9" s="1133"/>
      <c r="Z9" s="1133"/>
      <c r="AA9" s="1133">
        <v>0</v>
      </c>
      <c r="AB9" s="1133"/>
      <c r="AC9" s="1133"/>
      <c r="AD9" s="1133"/>
      <c r="AE9" s="1134"/>
      <c r="AF9" s="1108">
        <v>0</v>
      </c>
      <c r="AG9" s="1109"/>
      <c r="AH9" s="1109"/>
      <c r="AI9" s="1109"/>
      <c r="AJ9" s="1110"/>
      <c r="AK9" s="1175">
        <v>3</v>
      </c>
      <c r="AL9" s="1176"/>
      <c r="AM9" s="1176"/>
      <c r="AN9" s="1176"/>
      <c r="AO9" s="1176"/>
      <c r="AP9" s="1176" t="s">
        <v>525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594</v>
      </c>
      <c r="BS9" s="1103" t="s">
        <v>597</v>
      </c>
      <c r="BT9" s="1104"/>
      <c r="BU9" s="1104"/>
      <c r="BV9" s="1104"/>
      <c r="BW9" s="1104"/>
      <c r="BX9" s="1104"/>
      <c r="BY9" s="1104"/>
      <c r="BZ9" s="1104"/>
      <c r="CA9" s="1104"/>
      <c r="CB9" s="1104"/>
      <c r="CC9" s="1104"/>
      <c r="CD9" s="1104"/>
      <c r="CE9" s="1104"/>
      <c r="CF9" s="1104"/>
      <c r="CG9" s="1105"/>
      <c r="CH9" s="1078">
        <v>82</v>
      </c>
      <c r="CI9" s="1079"/>
      <c r="CJ9" s="1079"/>
      <c r="CK9" s="1079"/>
      <c r="CL9" s="1080"/>
      <c r="CM9" s="1078">
        <v>302</v>
      </c>
      <c r="CN9" s="1079"/>
      <c r="CO9" s="1079"/>
      <c r="CP9" s="1079"/>
      <c r="CQ9" s="1080"/>
      <c r="CR9" s="1078">
        <v>210</v>
      </c>
      <c r="CS9" s="1079"/>
      <c r="CT9" s="1079"/>
      <c r="CU9" s="1079"/>
      <c r="CV9" s="1080"/>
      <c r="CW9" s="1078">
        <v>163</v>
      </c>
      <c r="CX9" s="1079"/>
      <c r="CY9" s="1079"/>
      <c r="CZ9" s="1079"/>
      <c r="DA9" s="1080"/>
      <c r="DB9" s="1078" t="s">
        <v>590</v>
      </c>
      <c r="DC9" s="1079"/>
      <c r="DD9" s="1079"/>
      <c r="DE9" s="1079"/>
      <c r="DF9" s="1080"/>
      <c r="DG9" s="1078" t="s">
        <v>590</v>
      </c>
      <c r="DH9" s="1079"/>
      <c r="DI9" s="1079"/>
      <c r="DJ9" s="1079"/>
      <c r="DK9" s="1080"/>
      <c r="DL9" s="1078" t="s">
        <v>590</v>
      </c>
      <c r="DM9" s="1079"/>
      <c r="DN9" s="1079"/>
      <c r="DO9" s="1079"/>
      <c r="DP9" s="1080"/>
      <c r="DQ9" s="1078" t="s">
        <v>590</v>
      </c>
      <c r="DR9" s="1079"/>
      <c r="DS9" s="1079"/>
      <c r="DT9" s="1079"/>
      <c r="DU9" s="1080"/>
      <c r="DV9" s="1081"/>
      <c r="DW9" s="1082"/>
      <c r="DX9" s="1082"/>
      <c r="DY9" s="1082"/>
      <c r="DZ9" s="1083"/>
      <c r="EA9" s="254"/>
    </row>
    <row r="10" spans="1:131" s="255" customFormat="1" ht="26.25" customHeight="1" x14ac:dyDescent="0.2">
      <c r="A10" s="261">
        <v>4</v>
      </c>
      <c r="B10" s="1126" t="s">
        <v>391</v>
      </c>
      <c r="C10" s="1127"/>
      <c r="D10" s="1127"/>
      <c r="E10" s="1127"/>
      <c r="F10" s="1127"/>
      <c r="G10" s="1127"/>
      <c r="H10" s="1127"/>
      <c r="I10" s="1127"/>
      <c r="J10" s="1127"/>
      <c r="K10" s="1127"/>
      <c r="L10" s="1127"/>
      <c r="M10" s="1127"/>
      <c r="N10" s="1127"/>
      <c r="O10" s="1127"/>
      <c r="P10" s="1128"/>
      <c r="Q10" s="1132">
        <v>0</v>
      </c>
      <c r="R10" s="1133"/>
      <c r="S10" s="1133"/>
      <c r="T10" s="1133"/>
      <c r="U10" s="1133"/>
      <c r="V10" s="1133">
        <v>0</v>
      </c>
      <c r="W10" s="1133"/>
      <c r="X10" s="1133"/>
      <c r="Y10" s="1133"/>
      <c r="Z10" s="1133"/>
      <c r="AA10" s="1133">
        <v>0</v>
      </c>
      <c r="AB10" s="1133"/>
      <c r="AC10" s="1133"/>
      <c r="AD10" s="1133"/>
      <c r="AE10" s="1134"/>
      <c r="AF10" s="1108">
        <v>0</v>
      </c>
      <c r="AG10" s="1109"/>
      <c r="AH10" s="1109"/>
      <c r="AI10" s="1109"/>
      <c r="AJ10" s="1110"/>
      <c r="AK10" s="1175">
        <v>0</v>
      </c>
      <c r="AL10" s="1176"/>
      <c r="AM10" s="1176"/>
      <c r="AN10" s="1176"/>
      <c r="AO10" s="1176"/>
      <c r="AP10" s="1176" t="s">
        <v>525</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594</v>
      </c>
      <c r="BS10" s="1103" t="s">
        <v>598</v>
      </c>
      <c r="BT10" s="1104"/>
      <c r="BU10" s="1104"/>
      <c r="BV10" s="1104"/>
      <c r="BW10" s="1104"/>
      <c r="BX10" s="1104"/>
      <c r="BY10" s="1104"/>
      <c r="BZ10" s="1104"/>
      <c r="CA10" s="1104"/>
      <c r="CB10" s="1104"/>
      <c r="CC10" s="1104"/>
      <c r="CD10" s="1104"/>
      <c r="CE10" s="1104"/>
      <c r="CF10" s="1104"/>
      <c r="CG10" s="1105"/>
      <c r="CH10" s="1078">
        <v>42</v>
      </c>
      <c r="CI10" s="1079"/>
      <c r="CJ10" s="1079"/>
      <c r="CK10" s="1079"/>
      <c r="CL10" s="1080"/>
      <c r="CM10" s="1078">
        <v>396</v>
      </c>
      <c r="CN10" s="1079"/>
      <c r="CO10" s="1079"/>
      <c r="CP10" s="1079"/>
      <c r="CQ10" s="1080"/>
      <c r="CR10" s="1078">
        <v>29</v>
      </c>
      <c r="CS10" s="1079"/>
      <c r="CT10" s="1079"/>
      <c r="CU10" s="1079"/>
      <c r="CV10" s="1080"/>
      <c r="CW10" s="1078" t="s">
        <v>590</v>
      </c>
      <c r="CX10" s="1079"/>
      <c r="CY10" s="1079"/>
      <c r="CZ10" s="1079"/>
      <c r="DA10" s="1080"/>
      <c r="DB10" s="1078">
        <v>20</v>
      </c>
      <c r="DC10" s="1079"/>
      <c r="DD10" s="1079"/>
      <c r="DE10" s="1079"/>
      <c r="DF10" s="1080"/>
      <c r="DG10" s="1078" t="s">
        <v>590</v>
      </c>
      <c r="DH10" s="1079"/>
      <c r="DI10" s="1079"/>
      <c r="DJ10" s="1079"/>
      <c r="DK10" s="1080"/>
      <c r="DL10" s="1078" t="s">
        <v>590</v>
      </c>
      <c r="DM10" s="1079"/>
      <c r="DN10" s="1079"/>
      <c r="DO10" s="1079"/>
      <c r="DP10" s="1080"/>
      <c r="DQ10" s="1078">
        <v>2</v>
      </c>
      <c r="DR10" s="1079"/>
      <c r="DS10" s="1079"/>
      <c r="DT10" s="1079"/>
      <c r="DU10" s="1080"/>
      <c r="DV10" s="1081"/>
      <c r="DW10" s="1082"/>
      <c r="DX10" s="1082"/>
      <c r="DY10" s="1082"/>
      <c r="DZ10" s="1083"/>
      <c r="EA10" s="254"/>
    </row>
    <row r="11" spans="1:131" s="255" customFormat="1" ht="26.25" customHeight="1" x14ac:dyDescent="0.2">
      <c r="A11" s="261">
        <v>5</v>
      </c>
      <c r="B11" s="1126" t="s">
        <v>392</v>
      </c>
      <c r="C11" s="1127"/>
      <c r="D11" s="1127"/>
      <c r="E11" s="1127"/>
      <c r="F11" s="1127"/>
      <c r="G11" s="1127"/>
      <c r="H11" s="1127"/>
      <c r="I11" s="1127"/>
      <c r="J11" s="1127"/>
      <c r="K11" s="1127"/>
      <c r="L11" s="1127"/>
      <c r="M11" s="1127"/>
      <c r="N11" s="1127"/>
      <c r="O11" s="1127"/>
      <c r="P11" s="1128"/>
      <c r="Q11" s="1132">
        <v>0</v>
      </c>
      <c r="R11" s="1133"/>
      <c r="S11" s="1133"/>
      <c r="T11" s="1133"/>
      <c r="U11" s="1133"/>
      <c r="V11" s="1133">
        <v>0</v>
      </c>
      <c r="W11" s="1133"/>
      <c r="X11" s="1133"/>
      <c r="Y11" s="1133"/>
      <c r="Z11" s="1133"/>
      <c r="AA11" s="1133">
        <v>0</v>
      </c>
      <c r="AB11" s="1133"/>
      <c r="AC11" s="1133"/>
      <c r="AD11" s="1133"/>
      <c r="AE11" s="1134"/>
      <c r="AF11" s="1108">
        <v>0</v>
      </c>
      <c r="AG11" s="1109"/>
      <c r="AH11" s="1109"/>
      <c r="AI11" s="1109"/>
      <c r="AJ11" s="1110"/>
      <c r="AK11" s="1175">
        <v>0</v>
      </c>
      <c r="AL11" s="1176"/>
      <c r="AM11" s="1176"/>
      <c r="AN11" s="1176"/>
      <c r="AO11" s="1176"/>
      <c r="AP11" s="1176" t="s">
        <v>525</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t="s">
        <v>393</v>
      </c>
      <c r="C12" s="1127"/>
      <c r="D12" s="1127"/>
      <c r="E12" s="1127"/>
      <c r="F12" s="1127"/>
      <c r="G12" s="1127"/>
      <c r="H12" s="1127"/>
      <c r="I12" s="1127"/>
      <c r="J12" s="1127"/>
      <c r="K12" s="1127"/>
      <c r="L12" s="1127"/>
      <c r="M12" s="1127"/>
      <c r="N12" s="1127"/>
      <c r="O12" s="1127"/>
      <c r="P12" s="1128"/>
      <c r="Q12" s="1132">
        <v>0</v>
      </c>
      <c r="R12" s="1133"/>
      <c r="S12" s="1133"/>
      <c r="T12" s="1133"/>
      <c r="U12" s="1133"/>
      <c r="V12" s="1133">
        <v>0</v>
      </c>
      <c r="W12" s="1133"/>
      <c r="X12" s="1133"/>
      <c r="Y12" s="1133"/>
      <c r="Z12" s="1133"/>
      <c r="AA12" s="1133">
        <v>0</v>
      </c>
      <c r="AB12" s="1133"/>
      <c r="AC12" s="1133"/>
      <c r="AD12" s="1133"/>
      <c r="AE12" s="1134"/>
      <c r="AF12" s="1108">
        <v>0</v>
      </c>
      <c r="AG12" s="1109"/>
      <c r="AH12" s="1109"/>
      <c r="AI12" s="1109"/>
      <c r="AJ12" s="1110"/>
      <c r="AK12" s="1175">
        <v>0</v>
      </c>
      <c r="AL12" s="1176"/>
      <c r="AM12" s="1176"/>
      <c r="AN12" s="1176"/>
      <c r="AO12" s="1176"/>
      <c r="AP12" s="1176" t="s">
        <v>525</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395</v>
      </c>
      <c r="B23" s="1033" t="s">
        <v>396</v>
      </c>
      <c r="C23" s="1034"/>
      <c r="D23" s="1034"/>
      <c r="E23" s="1034"/>
      <c r="F23" s="1034"/>
      <c r="G23" s="1034"/>
      <c r="H23" s="1034"/>
      <c r="I23" s="1034"/>
      <c r="J23" s="1034"/>
      <c r="K23" s="1034"/>
      <c r="L23" s="1034"/>
      <c r="M23" s="1034"/>
      <c r="N23" s="1034"/>
      <c r="O23" s="1034"/>
      <c r="P23" s="1035"/>
      <c r="Q23" s="1157">
        <v>19645</v>
      </c>
      <c r="R23" s="1158"/>
      <c r="S23" s="1158"/>
      <c r="T23" s="1158"/>
      <c r="U23" s="1158"/>
      <c r="V23" s="1158">
        <v>18737</v>
      </c>
      <c r="W23" s="1158"/>
      <c r="X23" s="1158"/>
      <c r="Y23" s="1158"/>
      <c r="Z23" s="1158"/>
      <c r="AA23" s="1158">
        <v>907</v>
      </c>
      <c r="AB23" s="1158"/>
      <c r="AC23" s="1158"/>
      <c r="AD23" s="1158"/>
      <c r="AE23" s="1159"/>
      <c r="AF23" s="1160">
        <v>717</v>
      </c>
      <c r="AG23" s="1158"/>
      <c r="AH23" s="1158"/>
      <c r="AI23" s="1158"/>
      <c r="AJ23" s="1161"/>
      <c r="AK23" s="1162"/>
      <c r="AL23" s="1163"/>
      <c r="AM23" s="1163"/>
      <c r="AN23" s="1163"/>
      <c r="AO23" s="1163"/>
      <c r="AP23" s="1158">
        <v>9487</v>
      </c>
      <c r="AQ23" s="1158"/>
      <c r="AR23" s="1158"/>
      <c r="AS23" s="1158"/>
      <c r="AT23" s="1158"/>
      <c r="AU23" s="1164"/>
      <c r="AV23" s="1164"/>
      <c r="AW23" s="1164"/>
      <c r="AX23" s="1164"/>
      <c r="AY23" s="1165"/>
      <c r="AZ23" s="1154" t="s">
        <v>397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371</v>
      </c>
      <c r="B26" s="1085"/>
      <c r="C26" s="1085"/>
      <c r="D26" s="1085"/>
      <c r="E26" s="1085"/>
      <c r="F26" s="1085"/>
      <c r="G26" s="1085"/>
      <c r="H26" s="1085"/>
      <c r="I26" s="1085"/>
      <c r="J26" s="1085"/>
      <c r="K26" s="1085"/>
      <c r="L26" s="1085"/>
      <c r="M26" s="1085"/>
      <c r="N26" s="1085"/>
      <c r="O26" s="1085"/>
      <c r="P26" s="1086"/>
      <c r="Q26" s="1090" t="s">
        <v>400</v>
      </c>
      <c r="R26" s="1091"/>
      <c r="S26" s="1091"/>
      <c r="T26" s="1091"/>
      <c r="U26" s="1092"/>
      <c r="V26" s="1090" t="s">
        <v>401</v>
      </c>
      <c r="W26" s="1091"/>
      <c r="X26" s="1091"/>
      <c r="Y26" s="1091"/>
      <c r="Z26" s="1092"/>
      <c r="AA26" s="1090" t="s">
        <v>402</v>
      </c>
      <c r="AB26" s="1091"/>
      <c r="AC26" s="1091"/>
      <c r="AD26" s="1091"/>
      <c r="AE26" s="1091"/>
      <c r="AF26" s="1148" t="s">
        <v>403</v>
      </c>
      <c r="AG26" s="1097"/>
      <c r="AH26" s="1097"/>
      <c r="AI26" s="1097"/>
      <c r="AJ26" s="1149"/>
      <c r="AK26" s="1091" t="s">
        <v>404</v>
      </c>
      <c r="AL26" s="1091"/>
      <c r="AM26" s="1091"/>
      <c r="AN26" s="1091"/>
      <c r="AO26" s="1092"/>
      <c r="AP26" s="1090" t="s">
        <v>405</v>
      </c>
      <c r="AQ26" s="1091"/>
      <c r="AR26" s="1091"/>
      <c r="AS26" s="1091"/>
      <c r="AT26" s="1092"/>
      <c r="AU26" s="1090" t="s">
        <v>406</v>
      </c>
      <c r="AV26" s="1091"/>
      <c r="AW26" s="1091"/>
      <c r="AX26" s="1091"/>
      <c r="AY26" s="1092"/>
      <c r="AZ26" s="1090" t="s">
        <v>407</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408</v>
      </c>
      <c r="C28" s="1140"/>
      <c r="D28" s="1140"/>
      <c r="E28" s="1140"/>
      <c r="F28" s="1140"/>
      <c r="G28" s="1140"/>
      <c r="H28" s="1140"/>
      <c r="I28" s="1140"/>
      <c r="J28" s="1140"/>
      <c r="K28" s="1140"/>
      <c r="L28" s="1140"/>
      <c r="M28" s="1140"/>
      <c r="N28" s="1140"/>
      <c r="O28" s="1140"/>
      <c r="P28" s="1141"/>
      <c r="Q28" s="1142">
        <v>4970</v>
      </c>
      <c r="R28" s="1143"/>
      <c r="S28" s="1143"/>
      <c r="T28" s="1143"/>
      <c r="U28" s="1143"/>
      <c r="V28" s="1143">
        <v>4886</v>
      </c>
      <c r="W28" s="1143"/>
      <c r="X28" s="1143"/>
      <c r="Y28" s="1143"/>
      <c r="Z28" s="1143"/>
      <c r="AA28" s="1143">
        <v>84</v>
      </c>
      <c r="AB28" s="1143"/>
      <c r="AC28" s="1143"/>
      <c r="AD28" s="1143"/>
      <c r="AE28" s="1144"/>
      <c r="AF28" s="1145">
        <v>84</v>
      </c>
      <c r="AG28" s="1143"/>
      <c r="AH28" s="1143"/>
      <c r="AI28" s="1143"/>
      <c r="AJ28" s="1146"/>
      <c r="AK28" s="1147">
        <v>420</v>
      </c>
      <c r="AL28" s="1135"/>
      <c r="AM28" s="1135"/>
      <c r="AN28" s="1135"/>
      <c r="AO28" s="1135"/>
      <c r="AP28" s="1135" t="s">
        <v>525</v>
      </c>
      <c r="AQ28" s="1135"/>
      <c r="AR28" s="1135"/>
      <c r="AS28" s="1135"/>
      <c r="AT28" s="1135"/>
      <c r="AU28" s="1135" t="s">
        <v>525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409</v>
      </c>
      <c r="C29" s="1127"/>
      <c r="D29" s="1127"/>
      <c r="E29" s="1127"/>
      <c r="F29" s="1127"/>
      <c r="G29" s="1127"/>
      <c r="H29" s="1127"/>
      <c r="I29" s="1127"/>
      <c r="J29" s="1127"/>
      <c r="K29" s="1127"/>
      <c r="L29" s="1127"/>
      <c r="M29" s="1127"/>
      <c r="N29" s="1127"/>
      <c r="O29" s="1127"/>
      <c r="P29" s="1128"/>
      <c r="Q29" s="1132">
        <v>3972</v>
      </c>
      <c r="R29" s="1133"/>
      <c r="S29" s="1133"/>
      <c r="T29" s="1133"/>
      <c r="U29" s="1133"/>
      <c r="V29" s="1133">
        <v>3819</v>
      </c>
      <c r="W29" s="1133"/>
      <c r="X29" s="1133"/>
      <c r="Y29" s="1133"/>
      <c r="Z29" s="1133"/>
      <c r="AA29" s="1133">
        <v>153</v>
      </c>
      <c r="AB29" s="1133"/>
      <c r="AC29" s="1133"/>
      <c r="AD29" s="1133"/>
      <c r="AE29" s="1134"/>
      <c r="AF29" s="1108">
        <v>153</v>
      </c>
      <c r="AG29" s="1109"/>
      <c r="AH29" s="1109"/>
      <c r="AI29" s="1109"/>
      <c r="AJ29" s="1110"/>
      <c r="AK29" s="1069">
        <v>648</v>
      </c>
      <c r="AL29" s="1060"/>
      <c r="AM29" s="1060"/>
      <c r="AN29" s="1060"/>
      <c r="AO29" s="1060"/>
      <c r="AP29" s="1060" t="s">
        <v>525</v>
      </c>
      <c r="AQ29" s="1060"/>
      <c r="AR29" s="1060"/>
      <c r="AS29" s="1060"/>
      <c r="AT29" s="1060"/>
      <c r="AU29" s="1060" t="s">
        <v>525</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410</v>
      </c>
      <c r="C30" s="1127"/>
      <c r="D30" s="1127"/>
      <c r="E30" s="1127"/>
      <c r="F30" s="1127"/>
      <c r="G30" s="1127"/>
      <c r="H30" s="1127"/>
      <c r="I30" s="1127"/>
      <c r="J30" s="1127"/>
      <c r="K30" s="1127"/>
      <c r="L30" s="1127"/>
      <c r="M30" s="1127"/>
      <c r="N30" s="1127"/>
      <c r="O30" s="1127"/>
      <c r="P30" s="1128"/>
      <c r="Q30" s="1132">
        <v>9</v>
      </c>
      <c r="R30" s="1133"/>
      <c r="S30" s="1133"/>
      <c r="T30" s="1133"/>
      <c r="U30" s="1133"/>
      <c r="V30" s="1133">
        <v>9</v>
      </c>
      <c r="W30" s="1133"/>
      <c r="X30" s="1133"/>
      <c r="Y30" s="1133"/>
      <c r="Z30" s="1133"/>
      <c r="AA30" s="1133" t="s">
        <v>525</v>
      </c>
      <c r="AB30" s="1133"/>
      <c r="AC30" s="1133"/>
      <c r="AD30" s="1133"/>
      <c r="AE30" s="1134"/>
      <c r="AF30" s="1108" t="s">
        <v>411</v>
      </c>
      <c r="AG30" s="1109"/>
      <c r="AH30" s="1109"/>
      <c r="AI30" s="1109"/>
      <c r="AJ30" s="1110"/>
      <c r="AK30" s="1069">
        <v>9</v>
      </c>
      <c r="AL30" s="1060"/>
      <c r="AM30" s="1060"/>
      <c r="AN30" s="1060"/>
      <c r="AO30" s="1060"/>
      <c r="AP30" s="1060" t="s">
        <v>525</v>
      </c>
      <c r="AQ30" s="1060"/>
      <c r="AR30" s="1060"/>
      <c r="AS30" s="1060"/>
      <c r="AT30" s="1060"/>
      <c r="AU30" s="1060" t="s">
        <v>525</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412</v>
      </c>
      <c r="C31" s="1127"/>
      <c r="D31" s="1127"/>
      <c r="E31" s="1127"/>
      <c r="F31" s="1127"/>
      <c r="G31" s="1127"/>
      <c r="H31" s="1127"/>
      <c r="I31" s="1127"/>
      <c r="J31" s="1127"/>
      <c r="K31" s="1127"/>
      <c r="L31" s="1127"/>
      <c r="M31" s="1127"/>
      <c r="N31" s="1127"/>
      <c r="O31" s="1127"/>
      <c r="P31" s="1128"/>
      <c r="Q31" s="1132">
        <v>448</v>
      </c>
      <c r="R31" s="1133"/>
      <c r="S31" s="1133"/>
      <c r="T31" s="1133"/>
      <c r="U31" s="1133"/>
      <c r="V31" s="1133">
        <v>446</v>
      </c>
      <c r="W31" s="1133"/>
      <c r="X31" s="1133"/>
      <c r="Y31" s="1133"/>
      <c r="Z31" s="1133"/>
      <c r="AA31" s="1133">
        <v>2</v>
      </c>
      <c r="AB31" s="1133"/>
      <c r="AC31" s="1133"/>
      <c r="AD31" s="1133"/>
      <c r="AE31" s="1134"/>
      <c r="AF31" s="1108">
        <v>2</v>
      </c>
      <c r="AG31" s="1109"/>
      <c r="AH31" s="1109"/>
      <c r="AI31" s="1109"/>
      <c r="AJ31" s="1110"/>
      <c r="AK31" s="1069">
        <v>186</v>
      </c>
      <c r="AL31" s="1060"/>
      <c r="AM31" s="1060"/>
      <c r="AN31" s="1060"/>
      <c r="AO31" s="1060"/>
      <c r="AP31" s="1060" t="s">
        <v>525</v>
      </c>
      <c r="AQ31" s="1060"/>
      <c r="AR31" s="1060"/>
      <c r="AS31" s="1060"/>
      <c r="AT31" s="1060"/>
      <c r="AU31" s="1060" t="s">
        <v>525</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413</v>
      </c>
      <c r="C32" s="1127"/>
      <c r="D32" s="1127"/>
      <c r="E32" s="1127"/>
      <c r="F32" s="1127"/>
      <c r="G32" s="1127"/>
      <c r="H32" s="1127"/>
      <c r="I32" s="1127"/>
      <c r="J32" s="1127"/>
      <c r="K32" s="1127"/>
      <c r="L32" s="1127"/>
      <c r="M32" s="1127"/>
      <c r="N32" s="1127"/>
      <c r="O32" s="1127"/>
      <c r="P32" s="1128"/>
      <c r="Q32" s="1132">
        <v>535</v>
      </c>
      <c r="R32" s="1133"/>
      <c r="S32" s="1133"/>
      <c r="T32" s="1133"/>
      <c r="U32" s="1133"/>
      <c r="V32" s="1133">
        <v>482</v>
      </c>
      <c r="W32" s="1133"/>
      <c r="X32" s="1133"/>
      <c r="Y32" s="1133"/>
      <c r="Z32" s="1133"/>
      <c r="AA32" s="1133">
        <v>53</v>
      </c>
      <c r="AB32" s="1133"/>
      <c r="AC32" s="1133"/>
      <c r="AD32" s="1133"/>
      <c r="AE32" s="1134"/>
      <c r="AF32" s="1108">
        <v>599</v>
      </c>
      <c r="AG32" s="1109"/>
      <c r="AH32" s="1109"/>
      <c r="AI32" s="1109"/>
      <c r="AJ32" s="1110"/>
      <c r="AK32" s="1069">
        <v>103</v>
      </c>
      <c r="AL32" s="1060"/>
      <c r="AM32" s="1060"/>
      <c r="AN32" s="1060"/>
      <c r="AO32" s="1060"/>
      <c r="AP32" s="1060">
        <v>2371</v>
      </c>
      <c r="AQ32" s="1060"/>
      <c r="AR32" s="1060"/>
      <c r="AS32" s="1060"/>
      <c r="AT32" s="1060"/>
      <c r="AU32" s="1060">
        <v>935</v>
      </c>
      <c r="AV32" s="1060"/>
      <c r="AW32" s="1060"/>
      <c r="AX32" s="1060"/>
      <c r="AY32" s="1060"/>
      <c r="AZ32" s="1131" t="s">
        <v>525</v>
      </c>
      <c r="BA32" s="1131"/>
      <c r="BB32" s="1131"/>
      <c r="BC32" s="1131"/>
      <c r="BD32" s="1131"/>
      <c r="BE32" s="1121" t="s">
        <v>414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415</v>
      </c>
      <c r="C33" s="1127"/>
      <c r="D33" s="1127"/>
      <c r="E33" s="1127"/>
      <c r="F33" s="1127"/>
      <c r="G33" s="1127"/>
      <c r="H33" s="1127"/>
      <c r="I33" s="1127"/>
      <c r="J33" s="1127"/>
      <c r="K33" s="1127"/>
      <c r="L33" s="1127"/>
      <c r="M33" s="1127"/>
      <c r="N33" s="1127"/>
      <c r="O33" s="1127"/>
      <c r="P33" s="1128"/>
      <c r="Q33" s="1132">
        <v>42</v>
      </c>
      <c r="R33" s="1133"/>
      <c r="S33" s="1133"/>
      <c r="T33" s="1133"/>
      <c r="U33" s="1133"/>
      <c r="V33" s="1133">
        <v>39</v>
      </c>
      <c r="W33" s="1133"/>
      <c r="X33" s="1133"/>
      <c r="Y33" s="1133"/>
      <c r="Z33" s="1133"/>
      <c r="AA33" s="1133">
        <v>4</v>
      </c>
      <c r="AB33" s="1133"/>
      <c r="AC33" s="1133"/>
      <c r="AD33" s="1133"/>
      <c r="AE33" s="1134"/>
      <c r="AF33" s="1108">
        <v>4</v>
      </c>
      <c r="AG33" s="1109"/>
      <c r="AH33" s="1109"/>
      <c r="AI33" s="1109"/>
      <c r="AJ33" s="1110"/>
      <c r="AK33" s="1069">
        <v>37</v>
      </c>
      <c r="AL33" s="1060"/>
      <c r="AM33" s="1060"/>
      <c r="AN33" s="1060"/>
      <c r="AO33" s="1060"/>
      <c r="AP33" s="1060">
        <v>276</v>
      </c>
      <c r="AQ33" s="1060"/>
      <c r="AR33" s="1060"/>
      <c r="AS33" s="1060"/>
      <c r="AT33" s="1060"/>
      <c r="AU33" s="1060">
        <v>138</v>
      </c>
      <c r="AV33" s="1060"/>
      <c r="AW33" s="1060"/>
      <c r="AX33" s="1060"/>
      <c r="AY33" s="1060"/>
      <c r="AZ33" s="1131" t="s">
        <v>525</v>
      </c>
      <c r="BA33" s="1131"/>
      <c r="BB33" s="1131"/>
      <c r="BC33" s="1131"/>
      <c r="BD33" s="1131"/>
      <c r="BE33" s="1121" t="s">
        <v>416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417</v>
      </c>
      <c r="C34" s="1127"/>
      <c r="D34" s="1127"/>
      <c r="E34" s="1127"/>
      <c r="F34" s="1127"/>
      <c r="G34" s="1127"/>
      <c r="H34" s="1127"/>
      <c r="I34" s="1127"/>
      <c r="J34" s="1127"/>
      <c r="K34" s="1127"/>
      <c r="L34" s="1127"/>
      <c r="M34" s="1127"/>
      <c r="N34" s="1127"/>
      <c r="O34" s="1127"/>
      <c r="P34" s="1128"/>
      <c r="Q34" s="1132">
        <v>785</v>
      </c>
      <c r="R34" s="1133"/>
      <c r="S34" s="1133"/>
      <c r="T34" s="1133"/>
      <c r="U34" s="1133"/>
      <c r="V34" s="1133">
        <v>724</v>
      </c>
      <c r="W34" s="1133"/>
      <c r="X34" s="1133"/>
      <c r="Y34" s="1133"/>
      <c r="Z34" s="1133"/>
      <c r="AA34" s="1133">
        <v>61</v>
      </c>
      <c r="AB34" s="1133"/>
      <c r="AC34" s="1133"/>
      <c r="AD34" s="1133"/>
      <c r="AE34" s="1134"/>
      <c r="AF34" s="1108">
        <v>61</v>
      </c>
      <c r="AG34" s="1109"/>
      <c r="AH34" s="1109"/>
      <c r="AI34" s="1109"/>
      <c r="AJ34" s="1110"/>
      <c r="AK34" s="1069">
        <v>397</v>
      </c>
      <c r="AL34" s="1060"/>
      <c r="AM34" s="1060"/>
      <c r="AN34" s="1060"/>
      <c r="AO34" s="1060"/>
      <c r="AP34" s="1060">
        <v>4796</v>
      </c>
      <c r="AQ34" s="1060"/>
      <c r="AR34" s="1060"/>
      <c r="AS34" s="1060"/>
      <c r="AT34" s="1060"/>
      <c r="AU34" s="1060">
        <v>3495</v>
      </c>
      <c r="AV34" s="1060"/>
      <c r="AW34" s="1060"/>
      <c r="AX34" s="1060"/>
      <c r="AY34" s="1060"/>
      <c r="AZ34" s="1131" t="s">
        <v>525</v>
      </c>
      <c r="BA34" s="1131"/>
      <c r="BB34" s="1131"/>
      <c r="BC34" s="1131"/>
      <c r="BD34" s="1131"/>
      <c r="BE34" s="1121" t="s">
        <v>416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418</v>
      </c>
      <c r="C35" s="1127"/>
      <c r="D35" s="1127"/>
      <c r="E35" s="1127"/>
      <c r="F35" s="1127"/>
      <c r="G35" s="1127"/>
      <c r="H35" s="1127"/>
      <c r="I35" s="1127"/>
      <c r="J35" s="1127"/>
      <c r="K35" s="1127"/>
      <c r="L35" s="1127"/>
      <c r="M35" s="1127"/>
      <c r="N35" s="1127"/>
      <c r="O35" s="1127"/>
      <c r="P35" s="1128"/>
      <c r="Q35" s="1132">
        <v>118</v>
      </c>
      <c r="R35" s="1133"/>
      <c r="S35" s="1133"/>
      <c r="T35" s="1133"/>
      <c r="U35" s="1133"/>
      <c r="V35" s="1133">
        <v>109</v>
      </c>
      <c r="W35" s="1133"/>
      <c r="X35" s="1133"/>
      <c r="Y35" s="1133"/>
      <c r="Z35" s="1133"/>
      <c r="AA35" s="1133">
        <v>10</v>
      </c>
      <c r="AB35" s="1133"/>
      <c r="AC35" s="1133"/>
      <c r="AD35" s="1133"/>
      <c r="AE35" s="1134"/>
      <c r="AF35" s="1108">
        <v>10</v>
      </c>
      <c r="AG35" s="1109"/>
      <c r="AH35" s="1109"/>
      <c r="AI35" s="1109"/>
      <c r="AJ35" s="1110"/>
      <c r="AK35" s="1069">
        <v>82</v>
      </c>
      <c r="AL35" s="1060"/>
      <c r="AM35" s="1060"/>
      <c r="AN35" s="1060"/>
      <c r="AO35" s="1060"/>
      <c r="AP35" s="1060">
        <v>687</v>
      </c>
      <c r="AQ35" s="1060"/>
      <c r="AR35" s="1060"/>
      <c r="AS35" s="1060"/>
      <c r="AT35" s="1060"/>
      <c r="AU35" s="1060">
        <v>680</v>
      </c>
      <c r="AV35" s="1060"/>
      <c r="AW35" s="1060"/>
      <c r="AX35" s="1060"/>
      <c r="AY35" s="1060"/>
      <c r="AZ35" s="1131" t="s">
        <v>525</v>
      </c>
      <c r="BA35" s="1131"/>
      <c r="BB35" s="1131"/>
      <c r="BC35" s="1131"/>
      <c r="BD35" s="1131"/>
      <c r="BE35" s="1121" t="s">
        <v>416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395</v>
      </c>
      <c r="B63" s="1033" t="s">
        <v>420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912</v>
      </c>
      <c r="AG63" s="1048"/>
      <c r="AH63" s="1048"/>
      <c r="AI63" s="1048"/>
      <c r="AJ63" s="1119"/>
      <c r="AK63" s="1120"/>
      <c r="AL63" s="1052"/>
      <c r="AM63" s="1052"/>
      <c r="AN63" s="1052"/>
      <c r="AO63" s="1052"/>
      <c r="AP63" s="1048">
        <v>8130</v>
      </c>
      <c r="AQ63" s="1048"/>
      <c r="AR63" s="1048"/>
      <c r="AS63" s="1048"/>
      <c r="AT63" s="1048"/>
      <c r="AU63" s="1048">
        <v>5248</v>
      </c>
      <c r="AV63" s="1048"/>
      <c r="AW63" s="1048"/>
      <c r="AX63" s="1048"/>
      <c r="AY63" s="1048"/>
      <c r="AZ63" s="1114"/>
      <c r="BA63" s="1114"/>
      <c r="BB63" s="1114"/>
      <c r="BC63" s="1114"/>
      <c r="BD63" s="1114"/>
      <c r="BE63" s="1049"/>
      <c r="BF63" s="1049"/>
      <c r="BG63" s="1049"/>
      <c r="BH63" s="1049"/>
      <c r="BI63" s="1050"/>
      <c r="BJ63" s="1115" t="s">
        <v>421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423</v>
      </c>
      <c r="B66" s="1085"/>
      <c r="C66" s="1085"/>
      <c r="D66" s="1085"/>
      <c r="E66" s="1085"/>
      <c r="F66" s="1085"/>
      <c r="G66" s="1085"/>
      <c r="H66" s="1085"/>
      <c r="I66" s="1085"/>
      <c r="J66" s="1085"/>
      <c r="K66" s="1085"/>
      <c r="L66" s="1085"/>
      <c r="M66" s="1085"/>
      <c r="N66" s="1085"/>
      <c r="O66" s="1085"/>
      <c r="P66" s="1086"/>
      <c r="Q66" s="1090" t="s">
        <v>400</v>
      </c>
      <c r="R66" s="1091"/>
      <c r="S66" s="1091"/>
      <c r="T66" s="1091"/>
      <c r="U66" s="1092"/>
      <c r="V66" s="1090" t="s">
        <v>401</v>
      </c>
      <c r="W66" s="1091"/>
      <c r="X66" s="1091"/>
      <c r="Y66" s="1091"/>
      <c r="Z66" s="1092"/>
      <c r="AA66" s="1090" t="s">
        <v>424</v>
      </c>
      <c r="AB66" s="1091"/>
      <c r="AC66" s="1091"/>
      <c r="AD66" s="1091"/>
      <c r="AE66" s="1092"/>
      <c r="AF66" s="1096" t="s">
        <v>425</v>
      </c>
      <c r="AG66" s="1097"/>
      <c r="AH66" s="1097"/>
      <c r="AI66" s="1097"/>
      <c r="AJ66" s="1098"/>
      <c r="AK66" s="1090" t="s">
        <v>426</v>
      </c>
      <c r="AL66" s="1085"/>
      <c r="AM66" s="1085"/>
      <c r="AN66" s="1085"/>
      <c r="AO66" s="1086"/>
      <c r="AP66" s="1090" t="s">
        <v>427</v>
      </c>
      <c r="AQ66" s="1091"/>
      <c r="AR66" s="1091"/>
      <c r="AS66" s="1091"/>
      <c r="AT66" s="1092"/>
      <c r="AU66" s="1090" t="s">
        <v>428</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589</v>
      </c>
      <c r="C68" s="1075"/>
      <c r="D68" s="1075"/>
      <c r="E68" s="1075"/>
      <c r="F68" s="1075"/>
      <c r="G68" s="1075"/>
      <c r="H68" s="1075"/>
      <c r="I68" s="1075"/>
      <c r="J68" s="1075"/>
      <c r="K68" s="1075"/>
      <c r="L68" s="1075"/>
      <c r="M68" s="1075"/>
      <c r="N68" s="1075"/>
      <c r="O68" s="1075"/>
      <c r="P68" s="1076"/>
      <c r="Q68" s="1077">
        <v>1496</v>
      </c>
      <c r="R68" s="1071"/>
      <c r="S68" s="1071"/>
      <c r="T68" s="1071"/>
      <c r="U68" s="1071"/>
      <c r="V68" s="1071">
        <v>1406</v>
      </c>
      <c r="W68" s="1071"/>
      <c r="X68" s="1071"/>
      <c r="Y68" s="1071"/>
      <c r="Z68" s="1071"/>
      <c r="AA68" s="1071">
        <v>90</v>
      </c>
      <c r="AB68" s="1071"/>
      <c r="AC68" s="1071"/>
      <c r="AD68" s="1071"/>
      <c r="AE68" s="1071"/>
      <c r="AF68" s="1071">
        <v>90</v>
      </c>
      <c r="AG68" s="1071"/>
      <c r="AH68" s="1071"/>
      <c r="AI68" s="1071"/>
      <c r="AJ68" s="1071"/>
      <c r="AK68" s="1071" t="s">
        <v>590</v>
      </c>
      <c r="AL68" s="1071"/>
      <c r="AM68" s="1071"/>
      <c r="AN68" s="1071"/>
      <c r="AO68" s="1071"/>
      <c r="AP68" s="1071">
        <v>693</v>
      </c>
      <c r="AQ68" s="1071"/>
      <c r="AR68" s="1071"/>
      <c r="AS68" s="1071"/>
      <c r="AT68" s="1071"/>
      <c r="AU68" s="1071">
        <v>196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601</v>
      </c>
      <c r="C69" s="1064"/>
      <c r="D69" s="1064"/>
      <c r="E69" s="1064"/>
      <c r="F69" s="1064"/>
      <c r="G69" s="1064"/>
      <c r="H69" s="1064"/>
      <c r="I69" s="1064"/>
      <c r="J69" s="1064"/>
      <c r="K69" s="1064"/>
      <c r="L69" s="1064"/>
      <c r="M69" s="1064"/>
      <c r="N69" s="1064"/>
      <c r="O69" s="1064"/>
      <c r="P69" s="1065"/>
      <c r="Q69" s="1066">
        <v>22</v>
      </c>
      <c r="R69" s="1060"/>
      <c r="S69" s="1060"/>
      <c r="T69" s="1060"/>
      <c r="U69" s="1060"/>
      <c r="V69" s="1060">
        <v>18</v>
      </c>
      <c r="W69" s="1060"/>
      <c r="X69" s="1060"/>
      <c r="Y69" s="1060"/>
      <c r="Z69" s="1060"/>
      <c r="AA69" s="1060">
        <v>4</v>
      </c>
      <c r="AB69" s="1060"/>
      <c r="AC69" s="1060"/>
      <c r="AD69" s="1060"/>
      <c r="AE69" s="1060"/>
      <c r="AF69" s="1060">
        <v>4</v>
      </c>
      <c r="AG69" s="1060"/>
      <c r="AH69" s="1060"/>
      <c r="AI69" s="1060"/>
      <c r="AJ69" s="1060"/>
      <c r="AK69" s="1060" t="s">
        <v>599</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591</v>
      </c>
      <c r="C70" s="1064"/>
      <c r="D70" s="1064"/>
      <c r="E70" s="1064"/>
      <c r="F70" s="1064"/>
      <c r="G70" s="1064"/>
      <c r="H70" s="1064"/>
      <c r="I70" s="1064"/>
      <c r="J70" s="1064"/>
      <c r="K70" s="1064"/>
      <c r="L70" s="1064"/>
      <c r="M70" s="1064"/>
      <c r="N70" s="1064"/>
      <c r="O70" s="1064"/>
      <c r="P70" s="1065"/>
      <c r="Q70" s="1066">
        <v>202</v>
      </c>
      <c r="R70" s="1060"/>
      <c r="S70" s="1060"/>
      <c r="T70" s="1060"/>
      <c r="U70" s="1060"/>
      <c r="V70" s="1060">
        <v>198</v>
      </c>
      <c r="W70" s="1060"/>
      <c r="X70" s="1060"/>
      <c r="Y70" s="1060"/>
      <c r="Z70" s="1060"/>
      <c r="AA70" s="1060">
        <v>5</v>
      </c>
      <c r="AB70" s="1060"/>
      <c r="AC70" s="1060"/>
      <c r="AD70" s="1060"/>
      <c r="AE70" s="1060"/>
      <c r="AF70" s="1060">
        <v>5</v>
      </c>
      <c r="AG70" s="1060"/>
      <c r="AH70" s="1060"/>
      <c r="AI70" s="1060"/>
      <c r="AJ70" s="1060"/>
      <c r="AK70" s="1060">
        <v>5</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592</v>
      </c>
      <c r="C71" s="1064"/>
      <c r="D71" s="1064"/>
      <c r="E71" s="1064"/>
      <c r="F71" s="1064"/>
      <c r="G71" s="1064"/>
      <c r="H71" s="1064"/>
      <c r="I71" s="1064"/>
      <c r="J71" s="1064"/>
      <c r="K71" s="1064"/>
      <c r="L71" s="1064"/>
      <c r="M71" s="1064"/>
      <c r="N71" s="1064"/>
      <c r="O71" s="1064"/>
      <c r="P71" s="1065"/>
      <c r="Q71" s="1066">
        <v>159644</v>
      </c>
      <c r="R71" s="1060"/>
      <c r="S71" s="1060"/>
      <c r="T71" s="1060"/>
      <c r="U71" s="1060"/>
      <c r="V71" s="1060">
        <v>154242</v>
      </c>
      <c r="W71" s="1060"/>
      <c r="X71" s="1060"/>
      <c r="Y71" s="1060"/>
      <c r="Z71" s="1060"/>
      <c r="AA71" s="1060">
        <v>5402</v>
      </c>
      <c r="AB71" s="1060"/>
      <c r="AC71" s="1060"/>
      <c r="AD71" s="1060"/>
      <c r="AE71" s="1060"/>
      <c r="AF71" s="1060">
        <v>5402</v>
      </c>
      <c r="AG71" s="1060"/>
      <c r="AH71" s="1060"/>
      <c r="AI71" s="1060"/>
      <c r="AJ71" s="1060"/>
      <c r="AK71" s="1060">
        <v>529</v>
      </c>
      <c r="AL71" s="1060"/>
      <c r="AM71" s="1060"/>
      <c r="AN71" s="1060"/>
      <c r="AO71" s="1060"/>
      <c r="AP71" s="1060" t="s">
        <v>590</v>
      </c>
      <c r="AQ71" s="1060"/>
      <c r="AR71" s="1060"/>
      <c r="AS71" s="1060"/>
      <c r="AT71" s="1060"/>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593</v>
      </c>
      <c r="C72" s="1064"/>
      <c r="D72" s="1064"/>
      <c r="E72" s="1064"/>
      <c r="F72" s="1064"/>
      <c r="G72" s="1064"/>
      <c r="H72" s="1064"/>
      <c r="I72" s="1064"/>
      <c r="J72" s="1064"/>
      <c r="K72" s="1064"/>
      <c r="L72" s="1064"/>
      <c r="M72" s="1064"/>
      <c r="N72" s="1064"/>
      <c r="O72" s="1064"/>
      <c r="P72" s="1065"/>
      <c r="Q72" s="1066">
        <v>290</v>
      </c>
      <c r="R72" s="1060"/>
      <c r="S72" s="1060"/>
      <c r="T72" s="1060"/>
      <c r="U72" s="1060"/>
      <c r="V72" s="1060">
        <v>265</v>
      </c>
      <c r="W72" s="1060"/>
      <c r="X72" s="1060"/>
      <c r="Y72" s="1060"/>
      <c r="Z72" s="1060"/>
      <c r="AA72" s="1060">
        <v>25</v>
      </c>
      <c r="AB72" s="1060"/>
      <c r="AC72" s="1060"/>
      <c r="AD72" s="1060"/>
      <c r="AE72" s="1060"/>
      <c r="AF72" s="1060">
        <v>25</v>
      </c>
      <c r="AG72" s="1060"/>
      <c r="AH72" s="1060"/>
      <c r="AI72" s="1060"/>
      <c r="AJ72" s="1060"/>
      <c r="AK72" s="1060">
        <v>4</v>
      </c>
      <c r="AL72" s="1060"/>
      <c r="AM72" s="1060"/>
      <c r="AN72" s="1060"/>
      <c r="AO72" s="1060"/>
      <c r="AP72" s="1060">
        <v>261</v>
      </c>
      <c r="AQ72" s="1060"/>
      <c r="AR72" s="1060"/>
      <c r="AS72" s="1060"/>
      <c r="AT72" s="1060"/>
      <c r="AU72" s="1060">
        <v>13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395</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5526</v>
      </c>
      <c r="AG88" s="1048"/>
      <c r="AH88" s="1048"/>
      <c r="AI88" s="1048"/>
      <c r="AJ88" s="1048"/>
      <c r="AK88" s="1052"/>
      <c r="AL88" s="1052"/>
      <c r="AM88" s="1052"/>
      <c r="AN88" s="1052"/>
      <c r="AO88" s="1052"/>
      <c r="AP88" s="1048">
        <v>954</v>
      </c>
      <c r="AQ88" s="1048"/>
      <c r="AR88" s="1048"/>
      <c r="AS88" s="1048"/>
      <c r="AT88" s="1048"/>
      <c r="AU88" s="1048">
        <v>209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240</v>
      </c>
      <c r="CS102" s="1040"/>
      <c r="CT102" s="1040"/>
      <c r="CU102" s="1040"/>
      <c r="CV102" s="1041"/>
      <c r="CW102" s="1039">
        <v>163</v>
      </c>
      <c r="CX102" s="1040"/>
      <c r="CY102" s="1040"/>
      <c r="CZ102" s="1040"/>
      <c r="DA102" s="1041"/>
      <c r="DB102" s="1039">
        <v>90</v>
      </c>
      <c r="DC102" s="1040"/>
      <c r="DD102" s="1040"/>
      <c r="DE102" s="1040"/>
      <c r="DF102" s="1041"/>
      <c r="DG102" s="1039" t="s">
        <v>525</v>
      </c>
      <c r="DH102" s="1040"/>
      <c r="DI102" s="1040"/>
      <c r="DJ102" s="1040"/>
      <c r="DK102" s="1041"/>
      <c r="DL102" s="1039" t="s">
        <v>525</v>
      </c>
      <c r="DM102" s="1040"/>
      <c r="DN102" s="1040"/>
      <c r="DO102" s="1040"/>
      <c r="DP102" s="1041"/>
      <c r="DQ102" s="1039">
        <v>12</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309</v>
      </c>
      <c r="AG109" s="983"/>
      <c r="AH109" s="983"/>
      <c r="AI109" s="983"/>
      <c r="AJ109" s="984"/>
      <c r="AK109" s="985" t="s">
        <v>308</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309</v>
      </c>
      <c r="BW109" s="983"/>
      <c r="BX109" s="983"/>
      <c r="BY109" s="983"/>
      <c r="BZ109" s="984"/>
      <c r="CA109" s="985" t="s">
        <v>308</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309</v>
      </c>
      <c r="DM109" s="983"/>
      <c r="DN109" s="983"/>
      <c r="DO109" s="983"/>
      <c r="DP109" s="984"/>
      <c r="DQ109" s="985" t="s">
        <v>308</v>
      </c>
      <c r="DR109" s="983"/>
      <c r="DS109" s="983"/>
      <c r="DT109" s="983"/>
      <c r="DU109" s="984"/>
      <c r="DV109" s="985" t="s">
        <v>439</v>
      </c>
      <c r="DW109" s="983"/>
      <c r="DX109" s="983"/>
      <c r="DY109" s="983"/>
      <c r="DZ109" s="1014"/>
    </row>
    <row r="110" spans="1:131" s="246" customFormat="1" ht="26.25" customHeight="1" x14ac:dyDescent="0.2">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970978</v>
      </c>
      <c r="AB110" s="976"/>
      <c r="AC110" s="976"/>
      <c r="AD110" s="976"/>
      <c r="AE110" s="977"/>
      <c r="AF110" s="978">
        <v>938487</v>
      </c>
      <c r="AG110" s="976"/>
      <c r="AH110" s="976"/>
      <c r="AI110" s="976"/>
      <c r="AJ110" s="977"/>
      <c r="AK110" s="978">
        <v>926022</v>
      </c>
      <c r="AL110" s="976"/>
      <c r="AM110" s="976"/>
      <c r="AN110" s="976"/>
      <c r="AO110" s="977"/>
      <c r="AP110" s="979">
        <v>12.1</v>
      </c>
      <c r="AQ110" s="980"/>
      <c r="AR110" s="980"/>
      <c r="AS110" s="980"/>
      <c r="AT110" s="981"/>
      <c r="AU110" s="1015" t="s">
        <v>72</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9726708</v>
      </c>
      <c r="BR110" s="923"/>
      <c r="BS110" s="923"/>
      <c r="BT110" s="923"/>
      <c r="BU110" s="923"/>
      <c r="BV110" s="923">
        <v>9519076</v>
      </c>
      <c r="BW110" s="923"/>
      <c r="BX110" s="923"/>
      <c r="BY110" s="923"/>
      <c r="BZ110" s="923"/>
      <c r="CA110" s="923">
        <v>9486759</v>
      </c>
      <c r="CB110" s="923"/>
      <c r="CC110" s="923"/>
      <c r="CD110" s="923"/>
      <c r="CE110" s="923"/>
      <c r="CF110" s="947">
        <v>123.5</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445</v>
      </c>
      <c r="DH110" s="923"/>
      <c r="DI110" s="923"/>
      <c r="DJ110" s="923"/>
      <c r="DK110" s="923"/>
      <c r="DL110" s="923" t="s">
        <v>445</v>
      </c>
      <c r="DM110" s="923"/>
      <c r="DN110" s="923"/>
      <c r="DO110" s="923"/>
      <c r="DP110" s="923"/>
      <c r="DQ110" s="923" t="s">
        <v>445</v>
      </c>
      <c r="DR110" s="923"/>
      <c r="DS110" s="923"/>
      <c r="DT110" s="923"/>
      <c r="DU110" s="923"/>
      <c r="DV110" s="924" t="s">
        <v>445</v>
      </c>
      <c r="DW110" s="924"/>
      <c r="DX110" s="924"/>
      <c r="DY110" s="924"/>
      <c r="DZ110" s="925"/>
    </row>
    <row r="111" spans="1:131" s="246" customFormat="1" ht="26.25" customHeight="1" x14ac:dyDescent="0.2">
      <c r="A111" s="852" t="s">
        <v>446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445</v>
      </c>
      <c r="AB111" s="1004"/>
      <c r="AC111" s="1004"/>
      <c r="AD111" s="1004"/>
      <c r="AE111" s="1005"/>
      <c r="AF111" s="1006" t="s">
        <v>130</v>
      </c>
      <c r="AG111" s="1004"/>
      <c r="AH111" s="1004"/>
      <c r="AI111" s="1004"/>
      <c r="AJ111" s="1005"/>
      <c r="AK111" s="1006" t="s">
        <v>130</v>
      </c>
      <c r="AL111" s="1004"/>
      <c r="AM111" s="1004"/>
      <c r="AN111" s="1004"/>
      <c r="AO111" s="1005"/>
      <c r="AP111" s="1007" t="s">
        <v>445</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v>8220</v>
      </c>
      <c r="BR111" s="895"/>
      <c r="BS111" s="895"/>
      <c r="BT111" s="895"/>
      <c r="BU111" s="895"/>
      <c r="BV111" s="895">
        <v>4574</v>
      </c>
      <c r="BW111" s="895"/>
      <c r="BX111" s="895"/>
      <c r="BY111" s="895"/>
      <c r="BZ111" s="895"/>
      <c r="CA111" s="895">
        <v>1646</v>
      </c>
      <c r="CB111" s="895"/>
      <c r="CC111" s="895"/>
      <c r="CD111" s="895"/>
      <c r="CE111" s="895"/>
      <c r="CF111" s="956">
        <v>0</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449</v>
      </c>
      <c r="DH111" s="895"/>
      <c r="DI111" s="895"/>
      <c r="DJ111" s="895"/>
      <c r="DK111" s="895"/>
      <c r="DL111" s="895" t="s">
        <v>445</v>
      </c>
      <c r="DM111" s="895"/>
      <c r="DN111" s="895"/>
      <c r="DO111" s="895"/>
      <c r="DP111" s="895"/>
      <c r="DQ111" s="895" t="s">
        <v>445</v>
      </c>
      <c r="DR111" s="895"/>
      <c r="DS111" s="895"/>
      <c r="DT111" s="895"/>
      <c r="DU111" s="895"/>
      <c r="DV111" s="872" t="s">
        <v>445</v>
      </c>
      <c r="DW111" s="872"/>
      <c r="DX111" s="872"/>
      <c r="DY111" s="872"/>
      <c r="DZ111" s="873"/>
    </row>
    <row r="112" spans="1:131" s="246" customFormat="1" ht="26.25" customHeight="1" x14ac:dyDescent="0.2">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445</v>
      </c>
      <c r="AG112" s="858"/>
      <c r="AH112" s="858"/>
      <c r="AI112" s="858"/>
      <c r="AJ112" s="859"/>
      <c r="AK112" s="860" t="s">
        <v>452</v>
      </c>
      <c r="AL112" s="858"/>
      <c r="AM112" s="858"/>
      <c r="AN112" s="858"/>
      <c r="AO112" s="859"/>
      <c r="AP112" s="905" t="s">
        <v>445</v>
      </c>
      <c r="AQ112" s="906"/>
      <c r="AR112" s="906"/>
      <c r="AS112" s="906"/>
      <c r="AT112" s="907"/>
      <c r="AU112" s="1017"/>
      <c r="AV112" s="1018"/>
      <c r="AW112" s="1018"/>
      <c r="AX112" s="1018"/>
      <c r="AY112" s="1018"/>
      <c r="AZ112" s="893" t="s">
        <v>453</v>
      </c>
      <c r="BA112" s="828"/>
      <c r="BB112" s="828"/>
      <c r="BC112" s="828"/>
      <c r="BD112" s="828"/>
      <c r="BE112" s="828"/>
      <c r="BF112" s="828"/>
      <c r="BG112" s="828"/>
      <c r="BH112" s="828"/>
      <c r="BI112" s="828"/>
      <c r="BJ112" s="828"/>
      <c r="BK112" s="828"/>
      <c r="BL112" s="828"/>
      <c r="BM112" s="828"/>
      <c r="BN112" s="828"/>
      <c r="BO112" s="828"/>
      <c r="BP112" s="829"/>
      <c r="BQ112" s="894">
        <v>5043053</v>
      </c>
      <c r="BR112" s="895"/>
      <c r="BS112" s="895"/>
      <c r="BT112" s="895"/>
      <c r="BU112" s="895"/>
      <c r="BV112" s="895">
        <v>4726200</v>
      </c>
      <c r="BW112" s="895"/>
      <c r="BX112" s="895"/>
      <c r="BY112" s="895"/>
      <c r="BZ112" s="895"/>
      <c r="CA112" s="895">
        <v>4628294</v>
      </c>
      <c r="CB112" s="895"/>
      <c r="CC112" s="895"/>
      <c r="CD112" s="895"/>
      <c r="CE112" s="895"/>
      <c r="CF112" s="956">
        <v>60.3</v>
      </c>
      <c r="CG112" s="957"/>
      <c r="CH112" s="957"/>
      <c r="CI112" s="957"/>
      <c r="CJ112" s="957"/>
      <c r="CK112" s="1012"/>
      <c r="CL112" s="899"/>
      <c r="CM112" s="902" t="s">
        <v>454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445</v>
      </c>
      <c r="DH112" s="895"/>
      <c r="DI112" s="895"/>
      <c r="DJ112" s="895"/>
      <c r="DK112" s="895"/>
      <c r="DL112" s="895" t="s">
        <v>445</v>
      </c>
      <c r="DM112" s="895"/>
      <c r="DN112" s="895"/>
      <c r="DO112" s="895"/>
      <c r="DP112" s="895"/>
      <c r="DQ112" s="895" t="s">
        <v>455</v>
      </c>
      <c r="DR112" s="895"/>
      <c r="DS112" s="895"/>
      <c r="DT112" s="895"/>
      <c r="DU112" s="895"/>
      <c r="DV112" s="872" t="s">
        <v>445</v>
      </c>
      <c r="DW112" s="872"/>
      <c r="DX112" s="872"/>
      <c r="DY112" s="872"/>
      <c r="DZ112" s="873"/>
    </row>
    <row r="113" spans="1:130" s="246" customFormat="1" ht="26.25" customHeight="1" x14ac:dyDescent="0.2">
      <c r="A113" s="999"/>
      <c r="B113" s="1000"/>
      <c r="C113" s="828" t="s">
        <v>456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446489</v>
      </c>
      <c r="AB113" s="1004"/>
      <c r="AC113" s="1004"/>
      <c r="AD113" s="1004"/>
      <c r="AE113" s="1005"/>
      <c r="AF113" s="1006">
        <v>453118</v>
      </c>
      <c r="AG113" s="1004"/>
      <c r="AH113" s="1004"/>
      <c r="AI113" s="1004"/>
      <c r="AJ113" s="1005"/>
      <c r="AK113" s="1006">
        <v>507809</v>
      </c>
      <c r="AL113" s="1004"/>
      <c r="AM113" s="1004"/>
      <c r="AN113" s="1004"/>
      <c r="AO113" s="1005"/>
      <c r="AP113" s="1007">
        <v>6.6</v>
      </c>
      <c r="AQ113" s="1008"/>
      <c r="AR113" s="1008"/>
      <c r="AS113" s="1008"/>
      <c r="AT113" s="1009"/>
      <c r="AU113" s="1017"/>
      <c r="AV113" s="1018"/>
      <c r="AW113" s="1018"/>
      <c r="AX113" s="1018"/>
      <c r="AY113" s="1018"/>
      <c r="AZ113" s="893" t="s">
        <v>457</v>
      </c>
      <c r="BA113" s="828"/>
      <c r="BB113" s="828"/>
      <c r="BC113" s="828"/>
      <c r="BD113" s="828"/>
      <c r="BE113" s="828"/>
      <c r="BF113" s="828"/>
      <c r="BG113" s="828"/>
      <c r="BH113" s="828"/>
      <c r="BI113" s="828"/>
      <c r="BJ113" s="828"/>
      <c r="BK113" s="828"/>
      <c r="BL113" s="828"/>
      <c r="BM113" s="828"/>
      <c r="BN113" s="828"/>
      <c r="BO113" s="828"/>
      <c r="BP113" s="829"/>
      <c r="BQ113" s="894">
        <v>544945</v>
      </c>
      <c r="BR113" s="895"/>
      <c r="BS113" s="895"/>
      <c r="BT113" s="895"/>
      <c r="BU113" s="895"/>
      <c r="BV113" s="895">
        <v>378651</v>
      </c>
      <c r="BW113" s="895"/>
      <c r="BX113" s="895"/>
      <c r="BY113" s="895"/>
      <c r="BZ113" s="895"/>
      <c r="CA113" s="895">
        <v>208960</v>
      </c>
      <c r="CB113" s="895"/>
      <c r="CC113" s="895"/>
      <c r="CD113" s="895"/>
      <c r="CE113" s="895"/>
      <c r="CF113" s="956">
        <v>2.7</v>
      </c>
      <c r="CG113" s="957"/>
      <c r="CH113" s="957"/>
      <c r="CI113" s="957"/>
      <c r="CJ113" s="957"/>
      <c r="CK113" s="1012"/>
      <c r="CL113" s="899"/>
      <c r="CM113" s="902" t="s">
        <v>458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452</v>
      </c>
      <c r="DH113" s="858"/>
      <c r="DI113" s="858"/>
      <c r="DJ113" s="858"/>
      <c r="DK113" s="859"/>
      <c r="DL113" s="860" t="s">
        <v>445</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x14ac:dyDescent="0.2">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157600</v>
      </c>
      <c r="AB114" s="858"/>
      <c r="AC114" s="858"/>
      <c r="AD114" s="858"/>
      <c r="AE114" s="859"/>
      <c r="AF114" s="860">
        <v>152734</v>
      </c>
      <c r="AG114" s="858"/>
      <c r="AH114" s="858"/>
      <c r="AI114" s="858"/>
      <c r="AJ114" s="859"/>
      <c r="AK114" s="860">
        <v>166249</v>
      </c>
      <c r="AL114" s="858"/>
      <c r="AM114" s="858"/>
      <c r="AN114" s="858"/>
      <c r="AO114" s="859"/>
      <c r="AP114" s="905">
        <v>2.2000000000000002</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3053383</v>
      </c>
      <c r="BR114" s="895"/>
      <c r="BS114" s="895"/>
      <c r="BT114" s="895"/>
      <c r="BU114" s="895"/>
      <c r="BV114" s="895">
        <v>3123748</v>
      </c>
      <c r="BW114" s="895"/>
      <c r="BX114" s="895"/>
      <c r="BY114" s="895"/>
      <c r="BZ114" s="895"/>
      <c r="CA114" s="895">
        <v>2903823</v>
      </c>
      <c r="CB114" s="895"/>
      <c r="CC114" s="895"/>
      <c r="CD114" s="895"/>
      <c r="CE114" s="895"/>
      <c r="CF114" s="956">
        <v>37.799999999999997</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445</v>
      </c>
      <c r="DM114" s="858"/>
      <c r="DN114" s="858"/>
      <c r="DO114" s="858"/>
      <c r="DP114" s="859"/>
      <c r="DQ114" s="860" t="s">
        <v>445</v>
      </c>
      <c r="DR114" s="858"/>
      <c r="DS114" s="858"/>
      <c r="DT114" s="858"/>
      <c r="DU114" s="859"/>
      <c r="DV114" s="905" t="s">
        <v>130</v>
      </c>
      <c r="DW114" s="906"/>
      <c r="DX114" s="906"/>
      <c r="DY114" s="906"/>
      <c r="DZ114" s="907"/>
    </row>
    <row r="115" spans="1:130" s="246" customFormat="1" ht="26.25" customHeight="1" x14ac:dyDescent="0.2">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8540</v>
      </c>
      <c r="AB115" s="1004"/>
      <c r="AC115" s="1004"/>
      <c r="AD115" s="1004"/>
      <c r="AE115" s="1005"/>
      <c r="AF115" s="1006">
        <v>3159</v>
      </c>
      <c r="AG115" s="1004"/>
      <c r="AH115" s="1004"/>
      <c r="AI115" s="1004"/>
      <c r="AJ115" s="1005"/>
      <c r="AK115" s="1006">
        <v>2468</v>
      </c>
      <c r="AL115" s="1004"/>
      <c r="AM115" s="1004"/>
      <c r="AN115" s="1004"/>
      <c r="AO115" s="1005"/>
      <c r="AP115" s="1007">
        <v>0</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v>16461</v>
      </c>
      <c r="BR115" s="895"/>
      <c r="BS115" s="895"/>
      <c r="BT115" s="895"/>
      <c r="BU115" s="895"/>
      <c r="BV115" s="895">
        <v>16461</v>
      </c>
      <c r="BW115" s="895"/>
      <c r="BX115" s="895"/>
      <c r="BY115" s="895"/>
      <c r="BZ115" s="895"/>
      <c r="CA115" s="895">
        <v>12470</v>
      </c>
      <c r="CB115" s="895"/>
      <c r="CC115" s="895"/>
      <c r="CD115" s="895"/>
      <c r="CE115" s="895"/>
      <c r="CF115" s="956">
        <v>0.2</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445</v>
      </c>
      <c r="DH115" s="858"/>
      <c r="DI115" s="858"/>
      <c r="DJ115" s="858"/>
      <c r="DK115" s="859"/>
      <c r="DL115" s="860" t="s">
        <v>130</v>
      </c>
      <c r="DM115" s="858"/>
      <c r="DN115" s="858"/>
      <c r="DO115" s="858"/>
      <c r="DP115" s="859"/>
      <c r="DQ115" s="860" t="s">
        <v>130</v>
      </c>
      <c r="DR115" s="858"/>
      <c r="DS115" s="858"/>
      <c r="DT115" s="858"/>
      <c r="DU115" s="859"/>
      <c r="DV115" s="905" t="s">
        <v>445</v>
      </c>
      <c r="DW115" s="906"/>
      <c r="DX115" s="906"/>
      <c r="DY115" s="906"/>
      <c r="DZ115" s="907"/>
    </row>
    <row r="116" spans="1:130" s="246" customFormat="1" ht="26.25" customHeight="1" x14ac:dyDescent="0.2">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445</v>
      </c>
      <c r="AB116" s="858"/>
      <c r="AC116" s="858"/>
      <c r="AD116" s="858"/>
      <c r="AE116" s="859"/>
      <c r="AF116" s="860" t="s">
        <v>445</v>
      </c>
      <c r="AG116" s="858"/>
      <c r="AH116" s="858"/>
      <c r="AI116" s="858"/>
      <c r="AJ116" s="859"/>
      <c r="AK116" s="860" t="s">
        <v>445</v>
      </c>
      <c r="AL116" s="858"/>
      <c r="AM116" s="858"/>
      <c r="AN116" s="858"/>
      <c r="AO116" s="859"/>
      <c r="AP116" s="905" t="s">
        <v>445</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455</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449</v>
      </c>
      <c r="DH116" s="858"/>
      <c r="DI116" s="858"/>
      <c r="DJ116" s="858"/>
      <c r="DK116" s="859"/>
      <c r="DL116" s="860" t="s">
        <v>452</v>
      </c>
      <c r="DM116" s="858"/>
      <c r="DN116" s="858"/>
      <c r="DO116" s="858"/>
      <c r="DP116" s="859"/>
      <c r="DQ116" s="860" t="s">
        <v>130</v>
      </c>
      <c r="DR116" s="858"/>
      <c r="DS116" s="858"/>
      <c r="DT116" s="858"/>
      <c r="DU116" s="859"/>
      <c r="DV116" s="905" t="s">
        <v>468</v>
      </c>
      <c r="DW116" s="906"/>
      <c r="DX116" s="906"/>
      <c r="DY116" s="906"/>
      <c r="DZ116" s="907"/>
    </row>
    <row r="117" spans="1:130" s="246" customFormat="1" ht="26.25" customHeight="1" x14ac:dyDescent="0.2">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469</v>
      </c>
      <c r="Z117" s="984"/>
      <c r="AA117" s="989">
        <v>1583607</v>
      </c>
      <c r="AB117" s="990"/>
      <c r="AC117" s="990"/>
      <c r="AD117" s="990"/>
      <c r="AE117" s="991"/>
      <c r="AF117" s="992">
        <v>1547498</v>
      </c>
      <c r="AG117" s="990"/>
      <c r="AH117" s="990"/>
      <c r="AI117" s="990"/>
      <c r="AJ117" s="991"/>
      <c r="AK117" s="992">
        <v>1602548</v>
      </c>
      <c r="AL117" s="990"/>
      <c r="AM117" s="990"/>
      <c r="AN117" s="990"/>
      <c r="AO117" s="991"/>
      <c r="AP117" s="993"/>
      <c r="AQ117" s="994"/>
      <c r="AR117" s="994"/>
      <c r="AS117" s="994"/>
      <c r="AT117" s="995"/>
      <c r="AU117" s="1017"/>
      <c r="AV117" s="1018"/>
      <c r="AW117" s="1018"/>
      <c r="AX117" s="1018"/>
      <c r="AY117" s="1018"/>
      <c r="AZ117" s="944" t="s">
        <v>470</v>
      </c>
      <c r="BA117" s="945"/>
      <c r="BB117" s="945"/>
      <c r="BC117" s="945"/>
      <c r="BD117" s="945"/>
      <c r="BE117" s="945"/>
      <c r="BF117" s="945"/>
      <c r="BG117" s="945"/>
      <c r="BH117" s="945"/>
      <c r="BI117" s="945"/>
      <c r="BJ117" s="945"/>
      <c r="BK117" s="945"/>
      <c r="BL117" s="945"/>
      <c r="BM117" s="945"/>
      <c r="BN117" s="945"/>
      <c r="BO117" s="945"/>
      <c r="BP117" s="946"/>
      <c r="BQ117" s="894" t="s">
        <v>468</v>
      </c>
      <c r="BR117" s="895"/>
      <c r="BS117" s="895"/>
      <c r="BT117" s="895"/>
      <c r="BU117" s="895"/>
      <c r="BV117" s="895" t="s">
        <v>130</v>
      </c>
      <c r="BW117" s="895"/>
      <c r="BX117" s="895"/>
      <c r="BY117" s="895"/>
      <c r="BZ117" s="895"/>
      <c r="CA117" s="895" t="s">
        <v>455</v>
      </c>
      <c r="CB117" s="895"/>
      <c r="CC117" s="895"/>
      <c r="CD117" s="895"/>
      <c r="CE117" s="895"/>
      <c r="CF117" s="956" t="s">
        <v>455</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445</v>
      </c>
      <c r="DH117" s="858"/>
      <c r="DI117" s="858"/>
      <c r="DJ117" s="858"/>
      <c r="DK117" s="859"/>
      <c r="DL117" s="860" t="s">
        <v>455</v>
      </c>
      <c r="DM117" s="858"/>
      <c r="DN117" s="858"/>
      <c r="DO117" s="858"/>
      <c r="DP117" s="859"/>
      <c r="DQ117" s="860" t="s">
        <v>468</v>
      </c>
      <c r="DR117" s="858"/>
      <c r="DS117" s="858"/>
      <c r="DT117" s="858"/>
      <c r="DU117" s="859"/>
      <c r="DV117" s="905" t="s">
        <v>452</v>
      </c>
      <c r="DW117" s="906"/>
      <c r="DX117" s="906"/>
      <c r="DY117" s="906"/>
      <c r="DZ117" s="907"/>
    </row>
    <row r="118" spans="1:130" s="246" customFormat="1" ht="26.25" customHeight="1" x14ac:dyDescent="0.2">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309</v>
      </c>
      <c r="AG118" s="983"/>
      <c r="AH118" s="983"/>
      <c r="AI118" s="983"/>
      <c r="AJ118" s="984"/>
      <c r="AK118" s="985" t="s">
        <v>308</v>
      </c>
      <c r="AL118" s="983"/>
      <c r="AM118" s="983"/>
      <c r="AN118" s="983"/>
      <c r="AO118" s="984"/>
      <c r="AP118" s="986" t="s">
        <v>439</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452</v>
      </c>
      <c r="BR118" s="926"/>
      <c r="BS118" s="926"/>
      <c r="BT118" s="926"/>
      <c r="BU118" s="926"/>
      <c r="BV118" s="926" t="s">
        <v>445</v>
      </c>
      <c r="BW118" s="926"/>
      <c r="BX118" s="926"/>
      <c r="BY118" s="926"/>
      <c r="BZ118" s="926"/>
      <c r="CA118" s="926" t="s">
        <v>449</v>
      </c>
      <c r="CB118" s="926"/>
      <c r="CC118" s="926"/>
      <c r="CD118" s="926"/>
      <c r="CE118" s="926"/>
      <c r="CF118" s="956" t="s">
        <v>455</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449</v>
      </c>
      <c r="DM118" s="858"/>
      <c r="DN118" s="858"/>
      <c r="DO118" s="858"/>
      <c r="DP118" s="859"/>
      <c r="DQ118" s="860" t="s">
        <v>445</v>
      </c>
      <c r="DR118" s="858"/>
      <c r="DS118" s="858"/>
      <c r="DT118" s="858"/>
      <c r="DU118" s="859"/>
      <c r="DV118" s="905" t="s">
        <v>445</v>
      </c>
      <c r="DW118" s="906"/>
      <c r="DX118" s="906"/>
      <c r="DY118" s="906"/>
      <c r="DZ118" s="907"/>
    </row>
    <row r="119" spans="1:130" s="246" customFormat="1" ht="26.25" customHeight="1" x14ac:dyDescent="0.2">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445</v>
      </c>
      <c r="AB119" s="976"/>
      <c r="AC119" s="976"/>
      <c r="AD119" s="976"/>
      <c r="AE119" s="977"/>
      <c r="AF119" s="978" t="s">
        <v>455</v>
      </c>
      <c r="AG119" s="976"/>
      <c r="AH119" s="976"/>
      <c r="AI119" s="976"/>
      <c r="AJ119" s="977"/>
      <c r="AK119" s="978" t="s">
        <v>445</v>
      </c>
      <c r="AL119" s="976"/>
      <c r="AM119" s="976"/>
      <c r="AN119" s="976"/>
      <c r="AO119" s="977"/>
      <c r="AP119" s="979" t="s">
        <v>445</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474</v>
      </c>
      <c r="BP119" s="959"/>
      <c r="BQ119" s="963">
        <v>18392770</v>
      </c>
      <c r="BR119" s="926"/>
      <c r="BS119" s="926"/>
      <c r="BT119" s="926"/>
      <c r="BU119" s="926"/>
      <c r="BV119" s="926">
        <v>17768710</v>
      </c>
      <c r="BW119" s="926"/>
      <c r="BX119" s="926"/>
      <c r="BY119" s="926"/>
      <c r="BZ119" s="926"/>
      <c r="CA119" s="926">
        <v>17241952</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8220</v>
      </c>
      <c r="DH119" s="841"/>
      <c r="DI119" s="841"/>
      <c r="DJ119" s="841"/>
      <c r="DK119" s="842"/>
      <c r="DL119" s="843">
        <v>4574</v>
      </c>
      <c r="DM119" s="841"/>
      <c r="DN119" s="841"/>
      <c r="DO119" s="841"/>
      <c r="DP119" s="842"/>
      <c r="DQ119" s="843">
        <v>1646</v>
      </c>
      <c r="DR119" s="841"/>
      <c r="DS119" s="841"/>
      <c r="DT119" s="841"/>
      <c r="DU119" s="842"/>
      <c r="DV119" s="929">
        <v>0</v>
      </c>
      <c r="DW119" s="930"/>
      <c r="DX119" s="930"/>
      <c r="DY119" s="930"/>
      <c r="DZ119" s="931"/>
    </row>
    <row r="120" spans="1:130" s="246" customFormat="1" ht="26.25" customHeight="1" x14ac:dyDescent="0.2">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445</v>
      </c>
      <c r="AB120" s="858"/>
      <c r="AC120" s="858"/>
      <c r="AD120" s="858"/>
      <c r="AE120" s="859"/>
      <c r="AF120" s="860" t="s">
        <v>449</v>
      </c>
      <c r="AG120" s="858"/>
      <c r="AH120" s="858"/>
      <c r="AI120" s="858"/>
      <c r="AJ120" s="859"/>
      <c r="AK120" s="860" t="s">
        <v>455</v>
      </c>
      <c r="AL120" s="858"/>
      <c r="AM120" s="858"/>
      <c r="AN120" s="858"/>
      <c r="AO120" s="859"/>
      <c r="AP120" s="905" t="s">
        <v>455</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7352094</v>
      </c>
      <c r="BR120" s="923"/>
      <c r="BS120" s="923"/>
      <c r="BT120" s="923"/>
      <c r="BU120" s="923"/>
      <c r="BV120" s="923">
        <v>7281620</v>
      </c>
      <c r="BW120" s="923"/>
      <c r="BX120" s="923"/>
      <c r="BY120" s="923"/>
      <c r="BZ120" s="923"/>
      <c r="CA120" s="923">
        <v>6467578</v>
      </c>
      <c r="CB120" s="923"/>
      <c r="CC120" s="923"/>
      <c r="CD120" s="923"/>
      <c r="CE120" s="923"/>
      <c r="CF120" s="947">
        <v>84.2</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3664116</v>
      </c>
      <c r="DH120" s="923"/>
      <c r="DI120" s="923"/>
      <c r="DJ120" s="923"/>
      <c r="DK120" s="923"/>
      <c r="DL120" s="923">
        <v>3530472</v>
      </c>
      <c r="DM120" s="923"/>
      <c r="DN120" s="923"/>
      <c r="DO120" s="923"/>
      <c r="DP120" s="923"/>
      <c r="DQ120" s="923">
        <v>3501101</v>
      </c>
      <c r="DR120" s="923"/>
      <c r="DS120" s="923"/>
      <c r="DT120" s="923"/>
      <c r="DU120" s="923"/>
      <c r="DV120" s="924">
        <v>45.6</v>
      </c>
      <c r="DW120" s="924"/>
      <c r="DX120" s="924"/>
      <c r="DY120" s="924"/>
      <c r="DZ120" s="925"/>
    </row>
    <row r="121" spans="1:130" s="246" customFormat="1" ht="26.25" customHeight="1" x14ac:dyDescent="0.2">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445</v>
      </c>
      <c r="AL121" s="858"/>
      <c r="AM121" s="858"/>
      <c r="AN121" s="858"/>
      <c r="AO121" s="859"/>
      <c r="AP121" s="905" t="s">
        <v>445</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326591</v>
      </c>
      <c r="BR121" s="895"/>
      <c r="BS121" s="895"/>
      <c r="BT121" s="895"/>
      <c r="BU121" s="895"/>
      <c r="BV121" s="895">
        <v>286905</v>
      </c>
      <c r="BW121" s="895"/>
      <c r="BX121" s="895"/>
      <c r="BY121" s="895"/>
      <c r="BZ121" s="895"/>
      <c r="CA121" s="895">
        <v>241735</v>
      </c>
      <c r="CB121" s="895"/>
      <c r="CC121" s="895"/>
      <c r="CD121" s="895"/>
      <c r="CE121" s="895"/>
      <c r="CF121" s="956">
        <v>3.1</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749463</v>
      </c>
      <c r="DH121" s="895"/>
      <c r="DI121" s="895"/>
      <c r="DJ121" s="895"/>
      <c r="DK121" s="895"/>
      <c r="DL121" s="895">
        <v>685548</v>
      </c>
      <c r="DM121" s="895"/>
      <c r="DN121" s="895"/>
      <c r="DO121" s="895"/>
      <c r="DP121" s="895"/>
      <c r="DQ121" s="895">
        <v>632093</v>
      </c>
      <c r="DR121" s="895"/>
      <c r="DS121" s="895"/>
      <c r="DT121" s="895"/>
      <c r="DU121" s="895"/>
      <c r="DV121" s="872">
        <v>8.1999999999999993</v>
      </c>
      <c r="DW121" s="872"/>
      <c r="DX121" s="872"/>
      <c r="DY121" s="872"/>
      <c r="DZ121" s="873"/>
    </row>
    <row r="122" spans="1:130" s="246" customFormat="1" ht="26.25" customHeight="1" x14ac:dyDescent="0.2">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445</v>
      </c>
      <c r="AB122" s="858"/>
      <c r="AC122" s="858"/>
      <c r="AD122" s="858"/>
      <c r="AE122" s="859"/>
      <c r="AF122" s="860" t="s">
        <v>130</v>
      </c>
      <c r="AG122" s="858"/>
      <c r="AH122" s="858"/>
      <c r="AI122" s="858"/>
      <c r="AJ122" s="859"/>
      <c r="AK122" s="860" t="s">
        <v>130</v>
      </c>
      <c r="AL122" s="858"/>
      <c r="AM122" s="858"/>
      <c r="AN122" s="858"/>
      <c r="AO122" s="859"/>
      <c r="AP122" s="905" t="s">
        <v>449</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10944929</v>
      </c>
      <c r="BR122" s="926"/>
      <c r="BS122" s="926"/>
      <c r="BT122" s="926"/>
      <c r="BU122" s="926"/>
      <c r="BV122" s="926">
        <v>10490924</v>
      </c>
      <c r="BW122" s="926"/>
      <c r="BX122" s="926"/>
      <c r="BY122" s="926"/>
      <c r="BZ122" s="926"/>
      <c r="CA122" s="926">
        <v>10114488</v>
      </c>
      <c r="CB122" s="926"/>
      <c r="CC122" s="926"/>
      <c r="CD122" s="926"/>
      <c r="CE122" s="926"/>
      <c r="CF122" s="927">
        <v>131.69999999999999</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231116</v>
      </c>
      <c r="DH122" s="895"/>
      <c r="DI122" s="895"/>
      <c r="DJ122" s="895"/>
      <c r="DK122" s="895"/>
      <c r="DL122" s="895">
        <v>279044</v>
      </c>
      <c r="DM122" s="895"/>
      <c r="DN122" s="895"/>
      <c r="DO122" s="895"/>
      <c r="DP122" s="895"/>
      <c r="DQ122" s="895">
        <v>275060</v>
      </c>
      <c r="DR122" s="895"/>
      <c r="DS122" s="895"/>
      <c r="DT122" s="895"/>
      <c r="DU122" s="895"/>
      <c r="DV122" s="872">
        <v>3.6</v>
      </c>
      <c r="DW122" s="872"/>
      <c r="DX122" s="872"/>
      <c r="DY122" s="872"/>
      <c r="DZ122" s="873"/>
    </row>
    <row r="123" spans="1:130" s="246" customFormat="1" ht="26.25" customHeight="1" x14ac:dyDescent="0.2">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445</v>
      </c>
      <c r="AB123" s="858"/>
      <c r="AC123" s="858"/>
      <c r="AD123" s="858"/>
      <c r="AE123" s="859"/>
      <c r="AF123" s="860" t="s">
        <v>130</v>
      </c>
      <c r="AG123" s="858"/>
      <c r="AH123" s="858"/>
      <c r="AI123" s="858"/>
      <c r="AJ123" s="859"/>
      <c r="AK123" s="860" t="s">
        <v>445</v>
      </c>
      <c r="AL123" s="858"/>
      <c r="AM123" s="858"/>
      <c r="AN123" s="858"/>
      <c r="AO123" s="859"/>
      <c r="AP123" s="905" t="s">
        <v>130</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485</v>
      </c>
      <c r="BP123" s="959"/>
      <c r="BQ123" s="913">
        <v>18623614</v>
      </c>
      <c r="BR123" s="914"/>
      <c r="BS123" s="914"/>
      <c r="BT123" s="914"/>
      <c r="BU123" s="914"/>
      <c r="BV123" s="914">
        <v>18059449</v>
      </c>
      <c r="BW123" s="914"/>
      <c r="BX123" s="914"/>
      <c r="BY123" s="914"/>
      <c r="BZ123" s="914"/>
      <c r="CA123" s="914">
        <v>16823801</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398358</v>
      </c>
      <c r="DH123" s="858"/>
      <c r="DI123" s="858"/>
      <c r="DJ123" s="858"/>
      <c r="DK123" s="859"/>
      <c r="DL123" s="860">
        <v>231136</v>
      </c>
      <c r="DM123" s="858"/>
      <c r="DN123" s="858"/>
      <c r="DO123" s="858"/>
      <c r="DP123" s="859"/>
      <c r="DQ123" s="860">
        <v>220040</v>
      </c>
      <c r="DR123" s="858"/>
      <c r="DS123" s="858"/>
      <c r="DT123" s="858"/>
      <c r="DU123" s="859"/>
      <c r="DV123" s="905">
        <v>2.9</v>
      </c>
      <c r="DW123" s="906"/>
      <c r="DX123" s="906"/>
      <c r="DY123" s="906"/>
      <c r="DZ123" s="907"/>
    </row>
    <row r="124" spans="1:130" s="246" customFormat="1" ht="26.25" customHeight="1" thickBot="1" x14ac:dyDescent="0.25">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445</v>
      </c>
      <c r="AB124" s="858"/>
      <c r="AC124" s="858"/>
      <c r="AD124" s="858"/>
      <c r="AE124" s="859"/>
      <c r="AF124" s="860" t="s">
        <v>445</v>
      </c>
      <c r="AG124" s="858"/>
      <c r="AH124" s="858"/>
      <c r="AI124" s="858"/>
      <c r="AJ124" s="859"/>
      <c r="AK124" s="860" t="s">
        <v>468</v>
      </c>
      <c r="AL124" s="858"/>
      <c r="AM124" s="858"/>
      <c r="AN124" s="858"/>
      <c r="AO124" s="859"/>
      <c r="AP124" s="905" t="s">
        <v>130</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130</v>
      </c>
      <c r="BR124" s="912"/>
      <c r="BS124" s="912"/>
      <c r="BT124" s="912"/>
      <c r="BU124" s="912"/>
      <c r="BV124" s="912" t="s">
        <v>455</v>
      </c>
      <c r="BW124" s="912"/>
      <c r="BX124" s="912"/>
      <c r="BY124" s="912"/>
      <c r="BZ124" s="912"/>
      <c r="CA124" s="912">
        <v>5.4</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445</v>
      </c>
      <c r="DM124" s="841"/>
      <c r="DN124" s="841"/>
      <c r="DO124" s="841"/>
      <c r="DP124" s="842"/>
      <c r="DQ124" s="843" t="s">
        <v>445</v>
      </c>
      <c r="DR124" s="841"/>
      <c r="DS124" s="841"/>
      <c r="DT124" s="841"/>
      <c r="DU124" s="842"/>
      <c r="DV124" s="929" t="s">
        <v>130</v>
      </c>
      <c r="DW124" s="930"/>
      <c r="DX124" s="930"/>
      <c r="DY124" s="930"/>
      <c r="DZ124" s="931"/>
    </row>
    <row r="125" spans="1:130" s="246" customFormat="1" ht="26.25" customHeight="1" x14ac:dyDescent="0.2">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445</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489</v>
      </c>
      <c r="CL125" s="933"/>
      <c r="CM125" s="933"/>
      <c r="CN125" s="933"/>
      <c r="CO125" s="934"/>
      <c r="CP125" s="941" t="s">
        <v>490</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5">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2">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8540</v>
      </c>
      <c r="AB127" s="858"/>
      <c r="AC127" s="858"/>
      <c r="AD127" s="858"/>
      <c r="AE127" s="859"/>
      <c r="AF127" s="860">
        <v>3159</v>
      </c>
      <c r="AG127" s="858"/>
      <c r="AH127" s="858"/>
      <c r="AI127" s="858"/>
      <c r="AJ127" s="859"/>
      <c r="AK127" s="860">
        <v>2468</v>
      </c>
      <c r="AL127" s="858"/>
      <c r="AM127" s="858"/>
      <c r="AN127" s="858"/>
      <c r="AO127" s="859"/>
      <c r="AP127" s="905">
        <v>0</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445</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5">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60451</v>
      </c>
      <c r="AB128" s="879"/>
      <c r="AC128" s="879"/>
      <c r="AD128" s="879"/>
      <c r="AE128" s="880"/>
      <c r="AF128" s="881">
        <v>56910</v>
      </c>
      <c r="AG128" s="879"/>
      <c r="AH128" s="879"/>
      <c r="AI128" s="879"/>
      <c r="AJ128" s="880"/>
      <c r="AK128" s="881">
        <v>50154</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455</v>
      </c>
      <c r="BG128" s="865"/>
      <c r="BH128" s="865"/>
      <c r="BI128" s="865"/>
      <c r="BJ128" s="865"/>
      <c r="BK128" s="865"/>
      <c r="BL128" s="888"/>
      <c r="BM128" s="864">
        <v>13.57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v>16461</v>
      </c>
      <c r="DH128" s="869"/>
      <c r="DI128" s="869"/>
      <c r="DJ128" s="869"/>
      <c r="DK128" s="869"/>
      <c r="DL128" s="869">
        <v>16461</v>
      </c>
      <c r="DM128" s="869"/>
      <c r="DN128" s="869"/>
      <c r="DO128" s="869"/>
      <c r="DP128" s="869"/>
      <c r="DQ128" s="869">
        <v>12470</v>
      </c>
      <c r="DR128" s="869"/>
      <c r="DS128" s="869"/>
      <c r="DT128" s="869"/>
      <c r="DU128" s="869"/>
      <c r="DV128" s="870">
        <v>0.2</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8744790</v>
      </c>
      <c r="AB129" s="858"/>
      <c r="AC129" s="858"/>
      <c r="AD129" s="858"/>
      <c r="AE129" s="859"/>
      <c r="AF129" s="860">
        <v>8755557</v>
      </c>
      <c r="AG129" s="858"/>
      <c r="AH129" s="858"/>
      <c r="AI129" s="858"/>
      <c r="AJ129" s="859"/>
      <c r="AK129" s="860">
        <v>8764588</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504</v>
      </c>
      <c r="BG129" s="848"/>
      <c r="BH129" s="848"/>
      <c r="BI129" s="848"/>
      <c r="BJ129" s="848"/>
      <c r="BK129" s="848"/>
      <c r="BL129" s="849"/>
      <c r="BM129" s="847">
        <v>18.57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1137519</v>
      </c>
      <c r="AB130" s="858"/>
      <c r="AC130" s="858"/>
      <c r="AD130" s="858"/>
      <c r="AE130" s="859"/>
      <c r="AF130" s="860">
        <v>1105693</v>
      </c>
      <c r="AG130" s="858"/>
      <c r="AH130" s="858"/>
      <c r="AI130" s="858"/>
      <c r="AJ130" s="859"/>
      <c r="AK130" s="860">
        <v>1083792</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5.4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7607271</v>
      </c>
      <c r="AB131" s="841"/>
      <c r="AC131" s="841"/>
      <c r="AD131" s="841"/>
      <c r="AE131" s="842"/>
      <c r="AF131" s="843">
        <v>7649864</v>
      </c>
      <c r="AG131" s="841"/>
      <c r="AH131" s="841"/>
      <c r="AI131" s="841"/>
      <c r="AJ131" s="842"/>
      <c r="AK131" s="843">
        <v>7680796</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v>5.4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5.0693211800000002</v>
      </c>
      <c r="AB132" s="821"/>
      <c r="AC132" s="821"/>
      <c r="AD132" s="821"/>
      <c r="AE132" s="822"/>
      <c r="AF132" s="823">
        <v>5.0313966370000003</v>
      </c>
      <c r="AG132" s="821"/>
      <c r="AH132" s="821"/>
      <c r="AI132" s="821"/>
      <c r="AJ132" s="822"/>
      <c r="AK132" s="823">
        <v>6.100956203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6</v>
      </c>
      <c r="AB133" s="800"/>
      <c r="AC133" s="800"/>
      <c r="AD133" s="800"/>
      <c r="AE133" s="801"/>
      <c r="AF133" s="799">
        <v>5.2</v>
      </c>
      <c r="AG133" s="800"/>
      <c r="AH133" s="800"/>
      <c r="AI133" s="800"/>
      <c r="AJ133" s="801"/>
      <c r="AK133" s="799">
        <v>5.4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HiQYned2uHj/wIT69JAFqDiZKm7xY2xXkI/+0Cid8zYXCCk9El5HJVbO57eKLjWifoGoWGX5QuWrYqJuuv0JBw==" saltValue="LRIVlJ/N1CtRMn/jpt6a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GpVKQyk9D8FCkiiRILz89T3ZSYnhzAfHm14uI2paIwVf7mdQ+RDMV2dfeqiyQG0CKGKZwGF7/xm6N+uiEaHvA==" saltValue="vNncncdIga2WT186Y/JAOA=="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5HZd4w2O09dTftndXaUlYTIBnl1uaWE9Vj8hz0YmVnMz74sg4u5xLC5KZBfTy0pZt9dwsL1UmOscNHAvFPuqg==" saltValue="Zpw6xI1XexD3qQkoXfsgCw==" spinCount="100000" sheet="1" objects="1" scenarios="1"/>
  <dataConsolidate/>
  <phoneticPr fontId="2"/>
  <printOptions horizontalCentered="1" verticalCentered="1"/>
  <pageMargins left="0" right="0" top="0" bottom="0" header="0" footer="0"/>
  <pageSetup paperSize="9" scale="50"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516</v>
      </c>
      <c r="AP7" s="303"/>
      <c r="AQ7" s="304" t="s">
        <v>517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518</v>
      </c>
      <c r="AQ8" s="310" t="s">
        <v>519</v>
      </c>
      <c r="AR8" s="311" t="s">
        <v>520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521</v>
      </c>
      <c r="AL9" s="1227"/>
      <c r="AM9" s="1227"/>
      <c r="AN9" s="1228"/>
      <c r="AO9" s="312">
        <v>3115576</v>
      </c>
      <c r="AP9" s="312">
        <v>102147</v>
      </c>
      <c r="AQ9" s="313">
        <v>83394</v>
      </c>
      <c r="AR9" s="314">
        <v>22.5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522</v>
      </c>
      <c r="AL10" s="1227"/>
      <c r="AM10" s="1227"/>
      <c r="AN10" s="1228"/>
      <c r="AO10" s="315">
        <v>79450</v>
      </c>
      <c r="AP10" s="315">
        <v>2605</v>
      </c>
      <c r="AQ10" s="316">
        <v>6219</v>
      </c>
      <c r="AR10" s="317">
        <v>-58.1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523</v>
      </c>
      <c r="AL11" s="1227"/>
      <c r="AM11" s="1227"/>
      <c r="AN11" s="1228"/>
      <c r="AO11" s="315">
        <v>23717</v>
      </c>
      <c r="AP11" s="315">
        <v>778</v>
      </c>
      <c r="AQ11" s="316">
        <v>9118</v>
      </c>
      <c r="AR11" s="317">
        <v>-91.5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524</v>
      </c>
      <c r="AL12" s="1227"/>
      <c r="AM12" s="1227"/>
      <c r="AN12" s="1228"/>
      <c r="AO12" s="315" t="s">
        <v>525</v>
      </c>
      <c r="AP12" s="315" t="s">
        <v>525</v>
      </c>
      <c r="AQ12" s="316">
        <v>987</v>
      </c>
      <c r="AR12" s="317" t="s">
        <v>525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526</v>
      </c>
      <c r="AL13" s="1227"/>
      <c r="AM13" s="1227"/>
      <c r="AN13" s="1228"/>
      <c r="AO13" s="315" t="s">
        <v>525</v>
      </c>
      <c r="AP13" s="315" t="s">
        <v>525</v>
      </c>
      <c r="AQ13" s="316">
        <v>9</v>
      </c>
      <c r="AR13" s="317" t="s">
        <v>525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527</v>
      </c>
      <c r="AL14" s="1227"/>
      <c r="AM14" s="1227"/>
      <c r="AN14" s="1228"/>
      <c r="AO14" s="315">
        <v>195441</v>
      </c>
      <c r="AP14" s="315">
        <v>6408</v>
      </c>
      <c r="AQ14" s="316">
        <v>3664</v>
      </c>
      <c r="AR14" s="317">
        <v>74.900000000000006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528</v>
      </c>
      <c r="AL15" s="1227"/>
      <c r="AM15" s="1227"/>
      <c r="AN15" s="1228"/>
      <c r="AO15" s="315">
        <v>45617</v>
      </c>
      <c r="AP15" s="315">
        <v>1496</v>
      </c>
      <c r="AQ15" s="316">
        <v>1887</v>
      </c>
      <c r="AR15" s="317">
        <v>-20.7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529</v>
      </c>
      <c r="AL16" s="1230"/>
      <c r="AM16" s="1230"/>
      <c r="AN16" s="1231"/>
      <c r="AO16" s="315">
        <v>-362574</v>
      </c>
      <c r="AP16" s="315">
        <v>-11887</v>
      </c>
      <c r="AQ16" s="316">
        <v>-7696</v>
      </c>
      <c r="AR16" s="317">
        <v>54.5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3097227</v>
      </c>
      <c r="AP17" s="315">
        <v>101545</v>
      </c>
      <c r="AQ17" s="316">
        <v>97581</v>
      </c>
      <c r="AR17" s="317">
        <v>4.0999999999999996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534</v>
      </c>
      <c r="AL21" s="1224"/>
      <c r="AM21" s="1224"/>
      <c r="AN21" s="1225"/>
      <c r="AO21" s="327">
        <v>11.05</v>
      </c>
      <c r="AP21" s="328">
        <v>9.5399999999999991</v>
      </c>
      <c r="AQ21" s="329">
        <v>1.51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535</v>
      </c>
      <c r="AL22" s="1224"/>
      <c r="AM22" s="1224"/>
      <c r="AN22" s="1225"/>
      <c r="AO22" s="332">
        <v>97.6</v>
      </c>
      <c r="AP22" s="333">
        <v>97.4</v>
      </c>
      <c r="AQ22" s="334">
        <v>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516</v>
      </c>
      <c r="AP30" s="303"/>
      <c r="AQ30" s="304" t="s">
        <v>517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518</v>
      </c>
      <c r="AQ31" s="310" t="s">
        <v>519</v>
      </c>
      <c r="AR31" s="311" t="s">
        <v>520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539</v>
      </c>
      <c r="AL32" s="1215"/>
      <c r="AM32" s="1215"/>
      <c r="AN32" s="1216"/>
      <c r="AO32" s="342">
        <v>926022</v>
      </c>
      <c r="AP32" s="342">
        <v>30360</v>
      </c>
      <c r="AQ32" s="343">
        <v>62676</v>
      </c>
      <c r="AR32" s="344">
        <v>-51.6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540</v>
      </c>
      <c r="AL33" s="1215"/>
      <c r="AM33" s="1215"/>
      <c r="AN33" s="1216"/>
      <c r="AO33" s="342" t="s">
        <v>525</v>
      </c>
      <c r="AP33" s="342" t="s">
        <v>525</v>
      </c>
      <c r="AQ33" s="343" t="s">
        <v>525</v>
      </c>
      <c r="AR33" s="344" t="s">
        <v>525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541</v>
      </c>
      <c r="AL34" s="1215"/>
      <c r="AM34" s="1215"/>
      <c r="AN34" s="1216"/>
      <c r="AO34" s="342" t="s">
        <v>525</v>
      </c>
      <c r="AP34" s="342" t="s">
        <v>525</v>
      </c>
      <c r="AQ34" s="343">
        <v>16</v>
      </c>
      <c r="AR34" s="344" t="s">
        <v>525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542</v>
      </c>
      <c r="AL35" s="1215"/>
      <c r="AM35" s="1215"/>
      <c r="AN35" s="1216"/>
      <c r="AO35" s="342">
        <v>507809</v>
      </c>
      <c r="AP35" s="342">
        <v>16649</v>
      </c>
      <c r="AQ35" s="343">
        <v>17882</v>
      </c>
      <c r="AR35" s="344">
        <v>-6.9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543</v>
      </c>
      <c r="AL36" s="1215"/>
      <c r="AM36" s="1215"/>
      <c r="AN36" s="1216"/>
      <c r="AO36" s="342">
        <v>166249</v>
      </c>
      <c r="AP36" s="342">
        <v>5451</v>
      </c>
      <c r="AQ36" s="343">
        <v>3809</v>
      </c>
      <c r="AR36" s="344">
        <v>43.1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544</v>
      </c>
      <c r="AL37" s="1215"/>
      <c r="AM37" s="1215"/>
      <c r="AN37" s="1216"/>
      <c r="AO37" s="342">
        <v>2468</v>
      </c>
      <c r="AP37" s="342">
        <v>81</v>
      </c>
      <c r="AQ37" s="343">
        <v>679</v>
      </c>
      <c r="AR37" s="344">
        <v>-88.1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545</v>
      </c>
      <c r="AL38" s="1218"/>
      <c r="AM38" s="1218"/>
      <c r="AN38" s="1219"/>
      <c r="AO38" s="345" t="s">
        <v>525</v>
      </c>
      <c r="AP38" s="345" t="s">
        <v>525</v>
      </c>
      <c r="AQ38" s="346">
        <v>2</v>
      </c>
      <c r="AR38" s="334" t="s">
        <v>525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546</v>
      </c>
      <c r="AL39" s="1218"/>
      <c r="AM39" s="1218"/>
      <c r="AN39" s="1219"/>
      <c r="AO39" s="342">
        <v>-50154</v>
      </c>
      <c r="AP39" s="342">
        <v>-1644</v>
      </c>
      <c r="AQ39" s="343">
        <v>-2913</v>
      </c>
      <c r="AR39" s="344">
        <v>-43.6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547</v>
      </c>
      <c r="AL40" s="1215"/>
      <c r="AM40" s="1215"/>
      <c r="AN40" s="1216"/>
      <c r="AO40" s="342">
        <v>-1083792</v>
      </c>
      <c r="AP40" s="342">
        <v>-35533</v>
      </c>
      <c r="AQ40" s="343">
        <v>-59622</v>
      </c>
      <c r="AR40" s="344">
        <v>-40.4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468602</v>
      </c>
      <c r="AP41" s="342">
        <v>15363</v>
      </c>
      <c r="AQ41" s="343">
        <v>22530</v>
      </c>
      <c r="AR41" s="344">
        <v>-31.8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516</v>
      </c>
      <c r="AN49" s="1209" t="s">
        <v>551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552</v>
      </c>
      <c r="AO50" s="359" t="s">
        <v>553</v>
      </c>
      <c r="AP50" s="360" t="s">
        <v>554</v>
      </c>
      <c r="AQ50" s="361" t="s">
        <v>555</v>
      </c>
      <c r="AR50" s="362" t="s">
        <v>556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3348715</v>
      </c>
      <c r="AN51" s="364">
        <v>104458</v>
      </c>
      <c r="AO51" s="365">
        <v>43.4</v>
      </c>
      <c r="AP51" s="366">
        <v>83623</v>
      </c>
      <c r="AQ51" s="367">
        <v>-0.9</v>
      </c>
      <c r="AR51" s="368">
        <v>44.3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1927292</v>
      </c>
      <c r="AN52" s="372">
        <v>60119</v>
      </c>
      <c r="AO52" s="373">
        <v>97.9</v>
      </c>
      <c r="AP52" s="374">
        <v>48787</v>
      </c>
      <c r="AQ52" s="375">
        <v>10</v>
      </c>
      <c r="AR52" s="376">
        <v>87.9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2160946</v>
      </c>
      <c r="AN53" s="364">
        <v>68354</v>
      </c>
      <c r="AO53" s="365">
        <v>-34.6</v>
      </c>
      <c r="AP53" s="366">
        <v>87974</v>
      </c>
      <c r="AQ53" s="367">
        <v>5.2</v>
      </c>
      <c r="AR53" s="368">
        <v>-39.799999999999997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1224244</v>
      </c>
      <c r="AN54" s="372">
        <v>38725</v>
      </c>
      <c r="AO54" s="373">
        <v>-35.6</v>
      </c>
      <c r="AP54" s="374">
        <v>48183</v>
      </c>
      <c r="AQ54" s="375">
        <v>-1.2</v>
      </c>
      <c r="AR54" s="376">
        <v>-34.4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1969631</v>
      </c>
      <c r="AN55" s="364">
        <v>63008</v>
      </c>
      <c r="AO55" s="365">
        <v>-7.8</v>
      </c>
      <c r="AP55" s="366">
        <v>78864</v>
      </c>
      <c r="AQ55" s="367">
        <v>-10.4</v>
      </c>
      <c r="AR55" s="368">
        <v>2.6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768702</v>
      </c>
      <c r="AN56" s="372">
        <v>24591</v>
      </c>
      <c r="AO56" s="373">
        <v>-36.5</v>
      </c>
      <c r="AP56" s="374">
        <v>46136</v>
      </c>
      <c r="AQ56" s="375">
        <v>-4.2</v>
      </c>
      <c r="AR56" s="376">
        <v>-32.299999999999997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2107757</v>
      </c>
      <c r="AN57" s="364">
        <v>68285</v>
      </c>
      <c r="AO57" s="365">
        <v>8.4</v>
      </c>
      <c r="AP57" s="366">
        <v>85042</v>
      </c>
      <c r="AQ57" s="367">
        <v>7.8</v>
      </c>
      <c r="AR57" s="368">
        <v>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1011207</v>
      </c>
      <c r="AN58" s="372">
        <v>32760</v>
      </c>
      <c r="AO58" s="373">
        <v>33.200000000000003</v>
      </c>
      <c r="AP58" s="374">
        <v>50806</v>
      </c>
      <c r="AQ58" s="375">
        <v>10.1</v>
      </c>
      <c r="AR58" s="376">
        <v>23.1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2350922</v>
      </c>
      <c r="AN59" s="364">
        <v>77077</v>
      </c>
      <c r="AO59" s="365">
        <v>12.9</v>
      </c>
      <c r="AP59" s="366">
        <v>83774</v>
      </c>
      <c r="AQ59" s="367">
        <v>-1.5</v>
      </c>
      <c r="AR59" s="368">
        <v>14.4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1327056</v>
      </c>
      <c r="AN60" s="372">
        <v>43509</v>
      </c>
      <c r="AO60" s="373">
        <v>32.799999999999997</v>
      </c>
      <c r="AP60" s="374">
        <v>52179</v>
      </c>
      <c r="AQ60" s="375">
        <v>2.7</v>
      </c>
      <c r="AR60" s="376">
        <v>30.1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2387594</v>
      </c>
      <c r="AN61" s="379">
        <v>76236</v>
      </c>
      <c r="AO61" s="380">
        <v>4.5</v>
      </c>
      <c r="AP61" s="381">
        <v>83855</v>
      </c>
      <c r="AQ61" s="382">
        <v>0</v>
      </c>
      <c r="AR61" s="368">
        <v>4.5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1251700</v>
      </c>
      <c r="AN62" s="372">
        <v>39941</v>
      </c>
      <c r="AO62" s="373">
        <v>18.399999999999999</v>
      </c>
      <c r="AP62" s="374">
        <v>49218</v>
      </c>
      <c r="AQ62" s="375">
        <v>3.5</v>
      </c>
      <c r="AR62" s="376">
        <v>14.9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y7Nkdr2I5eNosNb6xGs0bX3Ix0SBWKHQ/DeioH5dzRk08g+Prb9Bn6NHISQ+NlCsIw9m92eZDS5c+WDbpNA5ZQ==" saltValue="eXV9ePTZUPUGRLlcFUzI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Hf/TH6OavtNPKT+fz3p7DDE6Y/fUu/evXJzJPjUHpQl0b/9zn8H1gVYfw0F3/bP0JgCj+iH1o53RXJxrVnsA==" saltValue="d9YqyF1mvCWtZhFO38BV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kWeO4qbfJH5OzA5Ea4fQHKM+jzohQ1r6grhaz/4eV0ckqfiMzDFcNUL32glvh9CvD0aLznBYSbtXLYSAyRXyQ==" saltValue="1yLg6pGPmh1iJLu1oLO1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2" t="s">
        <v>3</v>
      </c>
      <c r="D47" s="1232"/>
      <c r="E47" s="1233"/>
      <c r="F47" s="11">
        <v>9.58</v>
      </c>
      <c r="G47" s="12">
        <v>11.78</v>
      </c>
      <c r="H47" s="12">
        <v>9.41</v>
      </c>
      <c r="I47" s="12">
        <v>9.4</v>
      </c>
      <c r="J47" s="13">
        <v>9.4499999999999993</v>
      </c>
    </row>
    <row r="48" spans="2:10" ht="57.75" customHeight="1" x14ac:dyDescent="0.2">
      <c r="B48" s="14"/>
      <c r="C48" s="1234" t="s">
        <v>4</v>
      </c>
      <c r="D48" s="1234"/>
      <c r="E48" s="1235"/>
      <c r="F48" s="15">
        <v>4.6500000000000004</v>
      </c>
      <c r="G48" s="16">
        <v>6.33</v>
      </c>
      <c r="H48" s="16">
        <v>5.69</v>
      </c>
      <c r="I48" s="16">
        <v>5.97</v>
      </c>
      <c r="J48" s="17">
        <v>8.18</v>
      </c>
    </row>
    <row r="49" spans="2:10" ht="57.75" customHeight="1" thickBot="1" x14ac:dyDescent="0.25">
      <c r="B49" s="18"/>
      <c r="C49" s="1236" t="s">
        <v>5</v>
      </c>
      <c r="D49" s="1236"/>
      <c r="E49" s="1237"/>
      <c r="F49" s="19">
        <v>0.36</v>
      </c>
      <c r="G49" s="20">
        <v>4.18</v>
      </c>
      <c r="H49" s="20" t="s">
        <v>572</v>
      </c>
      <c r="I49" s="20">
        <v>0.28999999999999998</v>
      </c>
      <c r="J49" s="21">
        <v>2.29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72M9iocK4WVBGRUEr50BMp2LLfkaZssgxuzlE2eXWjfdzZgNXOna9OS1JOqUmbL7Gfj9Eda02uhDehxPp1/Lg==" saltValue="DWb6ct+uVKSEVI7qOa75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2020-09-18T01:00:45Z</cp:lastPrinted>
  <dcterms:created xsi:type="dcterms:W3CDTF">2020-02-10T06:23:09Z</dcterms:created>
  <dcterms:modified xsi:type="dcterms:W3CDTF">2020-09-29T01:31:39Z</dcterms:modified>
  <cp:category/>
</cp:coreProperties>
</file>