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09348844-4A66-4E7E-9684-2BFCE401D22A}"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s="1"/>
  <c r="DG42" i="10"/>
  <c r="CQ42" i="10"/>
  <c r="CO42" i="10" s="1"/>
  <c r="BY42" i="10"/>
  <c r="BW42" i="10" s="1"/>
  <c r="BE42" i="10"/>
  <c r="AM42" i="10"/>
  <c r="U42" i="10"/>
  <c r="E42" i="10"/>
  <c r="C42" i="10"/>
  <c r="DG41" i="10"/>
  <c r="CQ41" i="10"/>
  <c r="CO41" i="10" s="1"/>
  <c r="BY41" i="10"/>
  <c r="BW41" i="10" s="1"/>
  <c r="BE41" i="10"/>
  <c r="AM41" i="10"/>
  <c r="U41" i="10"/>
  <c r="E41" i="10"/>
  <c r="C41" i="10" s="1"/>
  <c r="DG40" i="10"/>
  <c r="CQ40" i="10"/>
  <c r="CO40" i="10" s="1"/>
  <c r="BY40" i="10"/>
  <c r="BE40" i="10"/>
  <c r="AM40" i="10"/>
  <c r="U40" i="10"/>
  <c r="E40" i="10"/>
  <c r="C40" i="10"/>
  <c r="DG39" i="10"/>
  <c r="CQ39" i="10"/>
  <c r="CO39" i="10" s="1"/>
  <c r="BY39" i="10"/>
  <c r="BE39" i="10"/>
  <c r="AM39" i="10"/>
  <c r="U39" i="10"/>
  <c r="E39" i="10"/>
  <c r="C39" i="10" s="1"/>
  <c r="DG38" i="10"/>
  <c r="CQ38" i="10"/>
  <c r="CO38" i="10" s="1"/>
  <c r="BY38" i="10"/>
  <c r="BE38" i="10"/>
  <c r="AM38" i="10"/>
  <c r="U38" i="10"/>
  <c r="E38" i="10"/>
  <c r="C38" i="10"/>
  <c r="DG37" i="10"/>
  <c r="CQ37" i="10"/>
  <c r="CO37" i="10" s="1"/>
  <c r="BY37" i="10"/>
  <c r="BE37" i="10"/>
  <c r="AM37" i="10"/>
  <c r="W37" i="10"/>
  <c r="E37" i="10"/>
  <c r="C37" i="10" s="1"/>
  <c r="DG36" i="10"/>
  <c r="CQ36" i="10"/>
  <c r="CO36" i="10" s="1"/>
  <c r="BY36" i="10"/>
  <c r="BE36" i="10"/>
  <c r="AO36" i="10"/>
  <c r="W36" i="10"/>
  <c r="E36" i="10"/>
  <c r="C36" i="10" s="1"/>
  <c r="DG35" i="10"/>
  <c r="CQ35" i="10"/>
  <c r="CO35" i="10" s="1"/>
  <c r="BY35" i="10"/>
  <c r="BE35" i="10"/>
  <c r="AO35" i="10"/>
  <c r="W35" i="10"/>
  <c r="E35" i="10"/>
  <c r="C35" i="10" s="1"/>
  <c r="DG34" i="10"/>
  <c r="CQ34" i="10"/>
  <c r="CO34" i="10" s="1"/>
  <c r="BY34" i="10"/>
  <c r="BG34" i="10"/>
  <c r="AO34" i="10"/>
  <c r="W34" i="10"/>
  <c r="E34" i="10"/>
  <c r="C34" i="10"/>
  <c r="U34" i="10" l="1"/>
  <c r="U35" i="10" s="1"/>
  <c r="U36" i="10" l="1"/>
  <c r="U37" i="10" s="1"/>
  <c r="AM34" i="10"/>
  <c r="AM35" i="10" s="1"/>
  <c r="AM36" i="10" s="1"/>
  <c r="BE34" i="10" l="1"/>
  <c r="BW34" i="10" s="1"/>
  <c r="BW35" i="10" s="1"/>
  <c r="BW36" i="10" s="1"/>
  <c r="BW37" i="10" s="1"/>
  <c r="BW38" i="10" s="1"/>
  <c r="BW39" i="10" s="1"/>
  <c r="BW40" i="10" s="1"/>
</calcChain>
</file>

<file path=xl/sharedStrings.xml><?xml version="1.0" encoding="utf-8"?>
<sst xmlns="http://schemas.openxmlformats.org/spreadsheetml/2006/main" count="1149" uniqueCount="617">
  <si>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</si>
  <si>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</si>
  <si>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</si>
  <si>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</si>
  <si>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</si>
  <si>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</si>
  <si>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</si>
  <si>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</si>
  <si>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</si>
  <si>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</si>
  <si>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</si>
  <si>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</si>
  <si>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</si>
  <si>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</si>
  <si>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</si>
  <si>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</si>
  <si>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</si>
  <si>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</si>
  <si>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</si>
  <si>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</si>
  <si>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</si>
  <si>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</si>
  <si>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</si>
  <si>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</si>
  <si>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</si>
  <si>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</si>
  <si>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</si>
  <si>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</si>
  <si>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</si>
  <si>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</si>
  <si>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</si>
  <si>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</si>
  <si>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</si>
  <si>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</si>
  <si>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</si>
  <si>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</si>
  <si>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</si>
  <si>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</si>
  <si>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</si>
  <si>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</si>
  <si>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</si>
  <si>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</si>
  <si>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</si>
  <si>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</si>
  <si>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</si>
  <si>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</si>
  <si>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</si>
  <si>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</si>
  <si>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</si>
  <si>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</si>
  <si>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</si>
  <si>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</si>
  <si>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</si>
  <si>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</si>
  <si>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</si>
  <si>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</si>
  <si>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</si>
  <si>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</si>
  <si>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</si>
  <si>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</si>
  <si>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</si>
  <si>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</si>
  <si>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</si>
  <si>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</si>
  <si>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</si>
  <si>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</si>
  <si>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</si>
  <si>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</si>
  <si>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</si>
  <si>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</si>
  <si>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</si>
  <si>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</si>
  <si>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</si>
  <si>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</si>
  <si>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</si>
  <si>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</si>
  <si>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</si>
  <si>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</si>
  <si>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</si>
  <si>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</si>
  <si>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</si>
  <si>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</si>
  <si>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</si>
  <si>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</si>
  <si>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</si>
  <si>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</si>
  <si>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</si>
  <si>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</si>
  <si>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</si>
  <si>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</si>
  <si>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</si>
  <si>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</si>
  <si>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</si>
  <si>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</si>
  <si>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</si>
  <si>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</si>
  <si>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</si>
  <si>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</si>
  <si>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</si>
  <si>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</si>
  <si>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</si>
  <si>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</si>
  <si>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</si>
  <si>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</si>
  <si>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</si>
  <si>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</si>
  <si>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</si>
  <si>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</si>
  <si>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</si>
  <si>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</si>
  <si>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</si>
  <si>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</si>
  <si>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</si>
  <si>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</si>
  <si>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</si>
  <si>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</si>
  <si>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</si>
  <si>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</si>
  <si>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</si>
  <si>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</si>
  <si>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</si>
  <si>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</si>
  <si>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</si>
  <si>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</si>
  <si>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</si>
  <si>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</si>
  <si>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</si>
  <si>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</si>
  <si>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</si>
  <si>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</si>
  <si>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</si>
  <si>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</si>
  <si>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</si>
  <si>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</si>
  <si>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</si>
  <si>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</si>
  <si>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</si>
  <si>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</si>
  <si>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</si>
  <si>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</si>
  <si>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</si>
  <si>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</si>
  <si>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</si>
  <si>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</si>
  <si>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</si>
  <si>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</si>
  <si>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</si>
  <si>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</si>
  <si>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</si>
  <si>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</si>
  <si>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</si>
  <si>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</si>
  <si>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</si>
  <si>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</si>
  <si>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</si>
  <si>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</si>
  <si>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</si>
  <si>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</si>
  <si>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</si>
  <si>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</si>
  <si>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</si>
  <si>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</si>
  <si>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</si>
  <si>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</si>
  <si>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</si>
  <si>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</si>
  <si>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</si>
  <si>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</si>
  <si>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</si>
  <si>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</si>
  <si>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</si>
  <si>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</si>
  <si>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</si>
  <si>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</si>
  <si>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</si>
  <si>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</si>
  <si>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</si>
  <si>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</si>
  <si>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</si>
  <si>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</si>
  <si>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</si>
  <si>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</si>
  <si>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</si>
  <si>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</si>
  <si>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</si>
  <si>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</si>
  <si>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</si>
  <si>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</si>
  <si>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</si>
  <si>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</si>
  <si>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</si>
  <si>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</si>
  <si>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</si>
  <si>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</si>
  <si>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</si>
  <si>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</si>
  <si>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</si>
  <si>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</si>
  <si>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</si>
  <si>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</si>
  <si>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</si>
  <si>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</si>
  <si>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</si>
  <si>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</si>
  <si>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</si>
  <si>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</si>
  <si>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</si>
  <si>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</si>
  <si>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</si>
  <si>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</si>
  <si>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</si>
  <si>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</si>
  <si>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</si>
  <si>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</si>
  <si>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</si>
  <si>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</si>
  <si>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</si>
  <si>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宮崎県高原町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</si>
  <si>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</si>
  <si>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</si>
  <si>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</si>
  <si>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</si>
  <si>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</si>
  <si>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</si>
  <si>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</si>
  <si>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</si>
  <si>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</si>
  <si>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</si>
  <si>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</si>
  <si>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</si>
  <si>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</si>
  <si>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</si>
  <si>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</si>
  <si>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</si>
  <si>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</si>
  <si>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</si>
  <si>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</si>
  <si>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</si>
  <si>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</si>
  <si>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</si>
  <si>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</si>
  <si>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</si>
  <si>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</si>
  <si>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</si>
  <si>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</si>
  <si>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</si>
  <si>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</si>
  <si>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</si>
  <si>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</si>
  <si>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</si>
  <si>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</si>
  <si>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</si>
  <si>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</si>
  <si>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</si>
  <si>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</si>
  <si>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</si>
  <si>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</si>
  <si>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</si>
  <si>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</si>
  <si>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</si>
  <si>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</si>
  <si>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</si>
  <si>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</si>
  <si>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</si>
  <si>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</si>
  <si>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</si>
  <si>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</si>
  <si>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</si>
  <si>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</si>
  <si>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</si>
  <si>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</si>
  <si>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</si>
  <si>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</si>
  <si>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</si>
  <si>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</si>
  <si>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</si>
  <si>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</si>
  <si>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</si>
  <si>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</si>
  <si>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</si>
  <si>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</si>
  <si>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</si>
  <si>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</si>
  <si>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</si>
  <si>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</si>
  <si>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</si>
  <si>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</si>
  <si>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</si>
  <si>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</si>
  <si>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</si>
  <si>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</si>
  <si>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</si>
  <si>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</si>
  <si>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</si>
  <si>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</si>
  <si>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</si>
  <si>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</si>
  <si>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</si>
  <si>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</si>
  <si>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</si>
  <si>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</si>
  <si>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</si>
  <si>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</si>
  <si>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</si>
  <si>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</si>
  <si>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</si>
  <si>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</si>
  <si>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</si>
  <si>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</si>
  <si>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</si>
  <si>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</si>
  <si>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</si>
  <si>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</si>
  <si>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</si>
  <si>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</si>
  <si>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</si>
  <si>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</si>
  <si>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</si>
  <si>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</si>
  <si>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</si>
  <si>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</si>
  <si>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</si>
  <si>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</si>
  <si>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</si>
  <si>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</si>
  <si>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</si>
  <si>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</si>
  <si>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</si>
  <si>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</si>
  <si>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</si>
  <si>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</si>
  <si>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</si>
  <si>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</si>
  <si>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</si>
  <si>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</si>
  <si>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</si>
  <si>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</si>
  <si>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</si>
  <si>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</si>
  <si>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</si>
  <si>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</si>
  <si>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</si>
  <si>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</si>
  <si>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</si>
  <si>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</si>
  <si>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</si>
  <si>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</si>
  <si>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</si>
  <si>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</si>
  <si>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</si>
  <si>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</si>
  <si>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</si>
  <si>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</si>
  <si>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</si>
  <si>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</si>
  <si>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</si>
  <si>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</si>
  <si>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</si>
  <si>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</si>
  <si>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</si>
  <si>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</si>
  <si>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</si>
  <si>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</si>
  <si>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</si>
  <si>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</si>
  <si>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</si>
  <si>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</si>
  <si>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宮崎県高原町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</si>
  <si>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</si>
  <si>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</si>
  <si>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</si>
  <si>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</si>
  <si>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</si>
  <si>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</si>
  <si>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</si>
  <si>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</si>
  <si>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</si>
  <si>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</si>
  <si>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</si>
  <si>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</si>
  <si>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</si>
  <si>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</si>
  <si>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</si>
  <si>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</si>
  <si>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</si>
  <si>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</si>
  <si>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</si>
  <si>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</si>
  <si>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高原町住宅新築資金等貸付事業特別会計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</si>
  <si>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</si>
  <si>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</si>
  <si>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</si>
  <si>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</si>
  <si>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</si>
  <si>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</si>
  <si>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</si>
  <si>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</si>
  <si>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</si>
  <si>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</si>
  <si>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</si>
  <si>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</si>
  <si>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</si>
  <si>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</si>
  <si>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高原町国民健康保険特別会計</t>
    <phoneticPr fontId="5"/>
  </si>
  <si>
    <t>高原町介護保険事業特別会計（介護保険事業勘定）</t>
    <phoneticPr fontId="5"/>
  </si>
  <si>
    <t>高原町介護保険事業特別会計（介護サービス勘定）</t>
    <phoneticPr fontId="5"/>
  </si>
  <si>
    <t>高原町後期高齢者医療特別会計</t>
    <phoneticPr fontId="5"/>
  </si>
  <si>
    <t>高原町水道事業会計</t>
    <phoneticPr fontId="5"/>
  </si>
  <si>
    <t>法適用企業</t>
    <phoneticPr fontId="5"/>
  </si>
  <si>
    <t>高原町工業用水道事業会計</t>
    <phoneticPr fontId="5"/>
  </si>
  <si>
    <t>-</t>
    <phoneticPr fontId="5"/>
  </si>
  <si>
    <t>法適用企業</t>
    <phoneticPr fontId="5"/>
  </si>
  <si>
    <t>高原町病院事業会計</t>
    <phoneticPr fontId="5"/>
  </si>
  <si>
    <t>法適用企業</t>
    <phoneticPr fontId="5"/>
  </si>
  <si>
    <t>高原町農業集落排水事業特別会計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</si>
  <si>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</si>
  <si>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</si>
  <si>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</si>
  <si>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</si>
  <si>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</si>
  <si>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</si>
  <si>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</si>
  <si>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</si>
  <si>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</si>
  <si>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</si>
  <si>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</si>
  <si>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</si>
  <si>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</si>
  <si>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</si>
  <si>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</si>
  <si>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</si>
  <si>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</si>
  <si>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</si>
  <si>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</si>
  <si>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</si>
  <si>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</si>
  <si>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</si>
  <si>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</si>
  <si>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</si>
  <si>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</si>
  <si>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</si>
  <si>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</si>
  <si>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</si>
  <si>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</si>
  <si>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</si>
  <si>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</si>
  <si>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</si>
  <si>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</si>
  <si>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</si>
  <si>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</si>
  <si>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</si>
  <si>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</si>
  <si>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</si>
  <si>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</si>
  <si>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</si>
  <si>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</si>
  <si>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</si>
  <si>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</si>
  <si>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</si>
  <si>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</si>
  <si>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</si>
  <si>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</si>
  <si>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</si>
  <si>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</si>
  <si>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</si>
  <si>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</si>
  <si>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</si>
  <si>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</si>
  <si>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</si>
  <si>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</si>
  <si>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</si>
  <si>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</si>
  <si>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</si>
  <si>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高原町病院事業会計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</si>
  <si>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</si>
  <si>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</si>
  <si>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高原町農業集落排水事業特別会計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</si>
  <si>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</si>
  <si>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</si>
  <si>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</si>
  <si>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</si>
  <si>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</si>
  <si>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</si>
  <si>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</si>
  <si>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</si>
  <si>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</si>
  <si>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</si>
  <si>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</si>
  <si>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</si>
  <si>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</si>
  <si>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</si>
  <si>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</si>
  <si>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</si>
  <si>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</si>
  <si>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</si>
  <si>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</si>
  <si>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</si>
  <si>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</si>
  <si>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</si>
  <si>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</si>
  <si>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</si>
  <si>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</si>
  <si>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</si>
  <si>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</si>
  <si>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</si>
  <si>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</si>
  <si>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</si>
  <si>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</si>
  <si>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</si>
  <si>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</si>
  <si>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</si>
  <si>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</si>
  <si>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</si>
  <si>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</si>
  <si>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</si>
  <si>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</si>
  <si>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</si>
  <si>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</si>
  <si>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</si>
  <si>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</si>
  <si>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</si>
  <si>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</si>
  <si>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</si>
  <si>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</si>
  <si>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</si>
  <si>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</si>
  <si>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</si>
  <si>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</si>
  <si>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</si>
  <si>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</si>
  <si>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</si>
  <si>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</si>
  <si>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</si>
  <si>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</si>
  <si>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</si>
  <si>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</si>
  <si>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</si>
  <si>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</si>
  <si>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</si>
  <si>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</si>
  <si>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</si>
  <si>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</si>
  <si>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</si>
  <si>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</si>
  <si>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</si>
  <si>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</si>
  <si>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</si>
  <si>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</si>
  <si>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</si>
  <si>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</si>
  <si>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</si>
  <si>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</si>
  <si>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</si>
  <si>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</si>
  <si>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</si>
  <si>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</si>
  <si>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</si>
  <si>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</si>
  <si>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</si>
  <si>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</si>
  <si>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</si>
  <si>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</si>
  <si>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</si>
  <si>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</si>
  <si>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4.96</t>
  </si>
  <si>
    <t>▲ 3.18</t>
  </si>
  <si>
    <t>▲ 1.12</t>
  </si>
  <si>
    <t>▲ 8.11</t>
  </si>
  <si>
    <t>高原町水道事業会計</t>
  </si>
  <si>
    <t>一般会計</t>
  </si>
  <si>
    <t>高原町介護保険事業特別会計（介護保険事業勘定）</t>
  </si>
  <si>
    <t>高原町国民健康保険特別会計</t>
  </si>
  <si>
    <t>高原町病院事業会計</t>
  </si>
  <si>
    <t>▲ 2.86</t>
  </si>
  <si>
    <t>▲ 0.19</t>
  </si>
  <si>
    <t>高原町後期高齢者医療特別会計</t>
  </si>
  <si>
    <t>高原町農業集落排水事業特別会計</t>
  </si>
  <si>
    <t>高原町介護保険事業特別会計（介護サービス勘定）</t>
  </si>
  <si>
    <t>その他会計（赤字）</t>
  </si>
  <si>
    <t>その他会計（黒字）</t>
  </si>
  <si>
    <t>H25末</t>
    <phoneticPr fontId="5"/>
  </si>
  <si>
    <t>H26末</t>
    <phoneticPr fontId="5"/>
  </si>
  <si>
    <t>H27末</t>
    <phoneticPr fontId="5"/>
  </si>
  <si>
    <t>H28末</t>
    <phoneticPr fontId="5"/>
  </si>
  <si>
    <t>H29末</t>
    <phoneticPr fontId="5"/>
  </si>
  <si>
    <t>西諸土地改良基金</t>
    <phoneticPr fontId="2"/>
  </si>
  <si>
    <t>社会福祉事業基金</t>
    <phoneticPr fontId="2"/>
  </si>
  <si>
    <t>ふるさと振興基金</t>
    <phoneticPr fontId="2"/>
  </si>
  <si>
    <t>公共施設等整備基金</t>
    <phoneticPr fontId="2"/>
  </si>
  <si>
    <t>企業立地奨励金等交付基金</t>
    <phoneticPr fontId="2"/>
  </si>
  <si>
    <t>-</t>
    <phoneticPr fontId="2"/>
  </si>
  <si>
    <t>西諸広域行政事務組合</t>
    <rPh sb="0" eb="2">
      <t>ニシモロ</t>
    </rPh>
    <rPh sb="2" eb="4">
      <t>コウイキ</t>
    </rPh>
    <rPh sb="4" eb="6">
      <t>ギョウセイ</t>
    </rPh>
    <rPh sb="6" eb="8">
      <t>ジム</t>
    </rPh>
    <rPh sb="8" eb="10">
      <t>クミアイ</t>
    </rPh>
    <phoneticPr fontId="2"/>
  </si>
  <si>
    <t>霧島美化センター事務組合</t>
    <rPh sb="0" eb="2">
      <t>キリシマ</t>
    </rPh>
    <rPh sb="2" eb="4">
      <t>ビカ</t>
    </rPh>
    <rPh sb="8" eb="10">
      <t>ジム</t>
    </rPh>
    <rPh sb="10" eb="12">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</si>
  <si>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</si>
  <si>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</si>
  <si>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</si>
  <si>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</si>
  <si>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</si>
  <si>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</si>
  <si>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</si>
  <si>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</si>
  <si>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</si>
  <si>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</si>
  <si>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</si>
  <si>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</si>
  <si>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</si>
  <si>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</si>
  <si>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</si>
  <si>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</si>
  <si>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</si>
  <si>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</si>
  <si>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</si>
  <si>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</si>
  <si>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</si>
  <si>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</si>
  <si>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前年より抑制してきた結果、将来負担比率は０のままである。一方、有形固定資産減価償却率は上昇傾向にある。昭和４０年代に建設された保育所３箇所が９０％以上になっており、役場庁舎についても昭和４８年度に建設され、８０％以上となっていることが挙げられる。今後各施設の在り方について積極的に議論を重ねていくことが必要である。</t>
    <rPh sb="0" eb="3">
      <t>チホウサイ</t>
    </rPh>
    <rPh sb="4" eb="6">
      <t>シンキ</t>
    </rPh>
    <rPh sb="6" eb="8">
      <t>ハッコウ</t>
    </rPh>
    <rPh sb="9" eb="11">
      <t>ゼンネン</t>
    </rPh>
    <rPh sb="13" eb="15">
      <t>ヨクセイ</t>
    </rPh>
    <rPh sb="19" eb="21">
      <t>ケッカ</t>
    </rPh>
    <rPh sb="22" eb="24">
      <t>ショウライ</t>
    </rPh>
    <rPh sb="24" eb="26">
      <t>フタン</t>
    </rPh>
    <rPh sb="26" eb="28">
      <t>ヒリツ</t>
    </rPh>
    <rPh sb="37" eb="39">
      <t>イッポウ</t>
    </rPh>
    <rPh sb="40" eb="42">
      <t>ユウケイ</t>
    </rPh>
    <rPh sb="42" eb="44">
      <t>コテイ</t>
    </rPh>
    <rPh sb="44" eb="46">
      <t>シサン</t>
    </rPh>
    <rPh sb="46" eb="48">
      <t>ゲンカ</t>
    </rPh>
    <rPh sb="48" eb="50">
      <t>ショウキャク</t>
    </rPh>
    <rPh sb="50" eb="51">
      <t>リツ</t>
    </rPh>
    <rPh sb="52" eb="54">
      <t>ジョウショウ</t>
    </rPh>
    <rPh sb="54" eb="56">
      <t>ケイコウ</t>
    </rPh>
    <rPh sb="60" eb="62">
      <t>ショウワ</t>
    </rPh>
    <rPh sb="64" eb="66">
      <t>ネンダイ</t>
    </rPh>
    <rPh sb="67" eb="69">
      <t>ケンセツ</t>
    </rPh>
    <rPh sb="72" eb="74">
      <t>ホイク</t>
    </rPh>
    <rPh sb="74" eb="75">
      <t>ショ</t>
    </rPh>
    <rPh sb="76" eb="78">
      <t>カショ</t>
    </rPh>
    <rPh sb="82" eb="84">
      <t>イジョウ</t>
    </rPh>
    <rPh sb="91" eb="93">
      <t>ヤクバ</t>
    </rPh>
    <rPh sb="93" eb="95">
      <t>チョウシャ</t>
    </rPh>
    <rPh sb="100" eb="102">
      <t>ショウワ</t>
    </rPh>
    <rPh sb="104" eb="106">
      <t>ネンド</t>
    </rPh>
    <rPh sb="107" eb="109">
      <t>ケンセツ</t>
    </rPh>
    <rPh sb="115" eb="117">
      <t>イジョウ</t>
    </rPh>
    <rPh sb="126" eb="127">
      <t>ア</t>
    </rPh>
    <rPh sb="132" eb="134">
      <t>コンゴ</t>
    </rPh>
    <rPh sb="134" eb="135">
      <t>カク</t>
    </rPh>
    <rPh sb="135" eb="137">
      <t>シセツ</t>
    </rPh>
    <rPh sb="138" eb="139">
      <t>ア</t>
    </rPh>
    <rPh sb="140" eb="141">
      <t>カタ</t>
    </rPh>
    <rPh sb="145" eb="148">
      <t>セッキョクテキ</t>
    </rPh>
    <rPh sb="149" eb="151">
      <t>ギロン</t>
    </rPh>
    <rPh sb="152" eb="153">
      <t>カサ</t>
    </rPh>
    <rPh sb="160" eb="162">
      <t>ヒツヨウ</t>
    </rPh>
    <phoneticPr fontId="5"/>
  </si>
  <si>
    <t>実質公債費率、将来負担比率ともに類似団体と比較して低くなっている。これは毎年の地方債の新規発行を返還額をおおむね下回るよう設定してきたためである。今後老朽化した施設の立替等により増加することが想定される。</t>
    <rPh sb="0" eb="2">
      <t>ジッシツ</t>
    </rPh>
    <rPh sb="2" eb="5">
      <t>コウサイヒ</t>
    </rPh>
    <rPh sb="5" eb="6">
      <t>リツ</t>
    </rPh>
    <rPh sb="7" eb="9">
      <t>ショウライ</t>
    </rPh>
    <rPh sb="9" eb="11">
      <t>フタン</t>
    </rPh>
    <rPh sb="11" eb="13">
      <t>ヒリツ</t>
    </rPh>
    <rPh sb="16" eb="18">
      <t>ルイジ</t>
    </rPh>
    <rPh sb="18" eb="20">
      <t>ダンタイ</t>
    </rPh>
    <rPh sb="21" eb="23">
      <t>ヒカク</t>
    </rPh>
    <rPh sb="25" eb="26">
      <t>ヒク</t>
    </rPh>
    <rPh sb="36" eb="38">
      <t>マイネン</t>
    </rPh>
    <rPh sb="39" eb="42">
      <t>チホウサイ</t>
    </rPh>
    <rPh sb="43" eb="45">
      <t>シンキ</t>
    </rPh>
    <rPh sb="45" eb="47">
      <t>ハッコウ</t>
    </rPh>
    <rPh sb="48" eb="51">
      <t>ヘンカンガク</t>
    </rPh>
    <rPh sb="56" eb="58">
      <t>シタマワ</t>
    </rPh>
    <rPh sb="61" eb="63">
      <t>セッテイ</t>
    </rPh>
    <rPh sb="73" eb="75">
      <t>コンゴ</t>
    </rPh>
    <rPh sb="75" eb="78">
      <t>ロウキュウカ</t>
    </rPh>
    <rPh sb="80" eb="82">
      <t>シセツ</t>
    </rPh>
    <rPh sb="83" eb="85">
      <t>タテカエ</t>
    </rPh>
    <rPh sb="85" eb="86">
      <t>トウ</t>
    </rPh>
    <rPh sb="89" eb="91">
      <t>ゾウカ</t>
    </rPh>
    <rPh sb="96" eb="98">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</si>
</sst>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162193</c:v>
                </c:pt>
                <c:pt idx="2">
                  <c:v>168868</c:v>
                </c:pt>
                <c:pt idx="3">
                  <c:v>202870</c:v>
                </c:pt>
                <c:pt idx="4">
                  <c:v>167497</c:v>
                </c:pt>
              </c:numCache>
            </c:numRef>
          </c:val>
          <c:smooth val="0"/>
          <c:extLst>
            <c:ext xmlns:c16="http://schemas.microsoft.com/office/drawing/2014/chart" uri="{C3380CC4-5D6E-409C-BE32-E72D297353CC}">
              <c16:uniqueId val="{00000000-A842-4C47-8F7C-9215FCB177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64151</c:v>
                </c:pt>
                <c:pt idx="1">
                  <c:v>78174</c:v>
                </c:pt>
                <c:pt idx="2">
                  <c:v>107136</c:v>
                </c:pt>
                <c:pt idx="3">
                  <c:v>79691</c:v>
                </c:pt>
                <c:pt idx="4">
                  <c:v>77106</c:v>
                </c:pt>
              </c:numCache>
            </c:numRef>
          </c:val>
          <c:smooth val="0"/>
          <c:extLst>
            <c:ext xmlns:c16="http://schemas.microsoft.com/office/drawing/2014/chart" uri="{C3380CC4-5D6E-409C-BE32-E72D297353CC}">
              <c16:uniqueId val="{00000001-A842-4C47-8F7C-9215FCB177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3.12</c:v>
                </c:pt>
                <c:pt idx="1">
                  <c:v>2.36</c:v>
                </c:pt>
                <c:pt idx="2">
                  <c:v>2.92</c:v>
                </c:pt>
                <c:pt idx="3">
                  <c:v>2.98</c:v>
                </c:pt>
                <c:pt idx="4">
                  <c:v>2.38</c:v>
                </c:pt>
              </c:numCache>
            </c:numRef>
          </c:val>
          <c:extLst>
            <c:ext xmlns:c16="http://schemas.microsoft.com/office/drawing/2014/chart" uri="{C3380CC4-5D6E-409C-BE32-E72D297353CC}">
              <c16:uniqueId val="{00000000-2019-4837-8C91-37CCFD8979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32.58</c:v>
                </c:pt>
                <c:pt idx="1">
                  <c:v>31.34</c:v>
                </c:pt>
                <c:pt idx="2">
                  <c:v>37.29</c:v>
                </c:pt>
                <c:pt idx="3">
                  <c:v>38.33</c:v>
                </c:pt>
                <c:pt idx="4">
                  <c:v>32.76</c:v>
                </c:pt>
              </c:numCache>
            </c:numRef>
          </c:val>
          <c:extLst>
            <c:ext xmlns:c16="http://schemas.microsoft.com/office/drawing/2014/chart" uri="{C3380CC4-5D6E-409C-BE32-E72D297353CC}">
              <c16:uniqueId val="{00000001-2019-4837-8C91-37CCFD8979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-4.96</c:v>
                </c:pt>
                <c:pt idx="1">
                  <c:v>-3.18</c:v>
                </c:pt>
                <c:pt idx="2">
                  <c:v>3.48</c:v>
                </c:pt>
                <c:pt idx="3">
                  <c:v>-1.1200000000000001</c:v>
                </c:pt>
                <c:pt idx="4">
                  <c:v>-8.11</c:v>
                </c:pt>
              </c:numCache>
            </c:numRef>
          </c:val>
          <c:smooth val="0"/>
          <c:extLst>
            <c:ext xmlns:c16="http://schemas.microsoft.com/office/drawing/2014/chart" uri="{C3380CC4-5D6E-409C-BE32-E72D297353CC}">
              <c16:uniqueId val="{00000002-2019-4837-8C91-37CCFD8979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6CA-4587-A01B-DAAD84AD49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CA-4587-A01B-DAAD84AD4964}"/>
            </c:ext>
          </c:extLst>
        </c:ser>
        <c:ser>
          <c:idx val="2"/>
          <c:order val="2"/>
          <c:tx>
            <c:strRef>
              <c:f>データシート!$A$29</c:f>
              <c:strCache>
                <c:ptCount val="1"/>
                <c:pt idx="0">
                  <c:v>高原町介護保険事業特別会計（介護サービス勘定）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2-06CA-4587-A01B-DAAD84AD4964}"/>
            </c:ext>
          </c:extLst>
        </c:ser>
        <c:ser>
          <c:idx val="3"/>
          <c:order val="3"/>
          <c:tx>
            <c:strRef>
              <c:f>データシート!$A$30</c:f>
              <c:strCache>
                <c:ptCount val="1"/>
                <c:pt idx="0">
                  <c:v>高原町農業集落排水事業特別会計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0.03</c:v>
                </c:pt>
                <c:pt idx="4">
                  <c:v>#N/A</c:v>
                </c:pt>
                <c:pt idx="5">
                  <c:v>0.03</c:v>
                </c:pt>
                <c:pt idx="6">
                  <c:v>#N/A</c:v>
                </c:pt>
                <c:pt idx="7">
                  <c:v>0.06</c:v>
                </c:pt>
                <c:pt idx="8">
                  <c:v>#N/A</c:v>
                </c:pt>
                <c:pt idx="9">
                  <c:v>0.09</c:v>
                </c:pt>
              </c:numCache>
            </c:numRef>
          </c:val>
          <c:extLst>
            <c:ext xmlns:c16="http://schemas.microsoft.com/office/drawing/2014/chart" uri="{C3380CC4-5D6E-409C-BE32-E72D297353CC}">
              <c16:uniqueId val="{00000003-06CA-4587-A01B-DAAD84AD4964}"/>
            </c:ext>
          </c:extLst>
        </c:ser>
        <c:ser>
          <c:idx val="4"/>
          <c:order val="4"/>
          <c:tx>
            <c:strRef>
              <c:f>データシート!$A$31</c:f>
              <c:strCache>
                <c:ptCount val="1"/>
                <c:pt idx="0">
                  <c:v>高原町後期高齢者医療特別会計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0.11</c:v>
                </c:pt>
                <c:pt idx="4">
                  <c:v>#N/A</c:v>
                </c:pt>
                <c:pt idx="5">
                  <c:v>0.13</c:v>
                </c:pt>
                <c:pt idx="6">
                  <c:v>#N/A</c:v>
                </c:pt>
                <c:pt idx="7">
                  <c:v>0.17</c:v>
                </c:pt>
                <c:pt idx="8">
                  <c:v>#N/A</c:v>
                </c:pt>
                <c:pt idx="9">
                  <c:v>0.14000000000000001</c:v>
                </c:pt>
              </c:numCache>
            </c:numRef>
          </c:val>
          <c:extLst>
            <c:ext xmlns:c16="http://schemas.microsoft.com/office/drawing/2014/chart" uri="{C3380CC4-5D6E-409C-BE32-E72D297353CC}">
              <c16:uniqueId val="{00000004-06CA-4587-A01B-DAAD84AD4964}"/>
            </c:ext>
          </c:extLst>
        </c:ser>
        <c:ser>
          <c:idx val="5"/>
          <c:order val="5"/>
          <c:tx>
            <c:strRef>
              <c:f>データシート!$A$32</c:f>
              <c:strCache>
                <c:ptCount val="1"/>
                <c:pt idx="0">
                  <c:v>高原町病院事業会計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2.86</c:v>
                </c:pt>
                <c:pt idx="1">
                  <c:v>#N/A</c:v>
                </c:pt>
                <c:pt idx="2">
                  <c:v>#N/A</c:v>
                </c:pt>
                <c:pt idx="3">
                  <c:v>1.19</c:v>
                </c:pt>
                <c:pt idx="4">
                  <c:v>#N/A</c:v>
                </c:pt>
                <c:pt idx="5">
                  <c:v>1.4</c:v>
                </c:pt>
                <c:pt idx="6">
                  <c:v>0.19</c:v>
                </c:pt>
                <c:pt idx="7">
                  <c:v>#N/A</c:v>
                </c:pt>
                <c:pt idx="8">
                  <c:v>#N/A</c:v>
                </c:pt>
                <c:pt idx="9">
                  <c:v>0.34</c:v>
                </c:pt>
              </c:numCache>
            </c:numRef>
          </c:val>
          <c:extLst>
            <c:ext xmlns:c16="http://schemas.microsoft.com/office/drawing/2014/chart" uri="{C3380CC4-5D6E-409C-BE32-E72D297353CC}">
              <c16:uniqueId val="{00000005-06CA-4587-A01B-DAAD84AD4964}"/>
            </c:ext>
          </c:extLst>
        </c:ser>
        <c:ser>
          <c:idx val="6"/>
          <c:order val="6"/>
          <c:tx>
            <c:strRef>
              <c:f>データシート!$A$33</c:f>
              <c:strCache>
                <c:ptCount val="1"/>
                <c:pt idx="0">
                  <c:v>高原町国民健康保険特別会計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2.0299999999999998</c:v>
                </c:pt>
                <c:pt idx="2">
                  <c:v>#N/A</c:v>
                </c:pt>
                <c:pt idx="3">
                  <c:v>3.6</c:v>
                </c:pt>
                <c:pt idx="4">
                  <c:v>#N/A</c:v>
                </c:pt>
                <c:pt idx="5">
                  <c:v>1.48</c:v>
                </c:pt>
                <c:pt idx="6">
                  <c:v>#N/A</c:v>
                </c:pt>
                <c:pt idx="7">
                  <c:v>2.44</c:v>
                </c:pt>
                <c:pt idx="8">
                  <c:v>#N/A</c:v>
                </c:pt>
                <c:pt idx="9">
                  <c:v>0.65</c:v>
                </c:pt>
              </c:numCache>
            </c:numRef>
          </c:val>
          <c:extLst>
            <c:ext xmlns:c16="http://schemas.microsoft.com/office/drawing/2014/chart" uri="{C3380CC4-5D6E-409C-BE32-E72D297353CC}">
              <c16:uniqueId val="{00000006-06CA-4587-A01B-DAAD84AD4964}"/>
            </c:ext>
          </c:extLst>
        </c:ser>
        <c:ser>
          <c:idx val="7"/>
          <c:order val="7"/>
          <c:tx>
            <c:strRef>
              <c:f>データシート!$A$34</c:f>
              <c:strCache>
                <c:ptCount val="1"/>
                <c:pt idx="0">
                  <c:v>高原町介護保険事業特別会計（介護保険事業勘定）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c:v>
                </c:pt>
                <c:pt idx="2">
                  <c:v>#N/A</c:v>
                </c:pt>
                <c:pt idx="3">
                  <c:v>0.85</c:v>
                </c:pt>
                <c:pt idx="4">
                  <c:v>#N/A</c:v>
                </c:pt>
                <c:pt idx="5">
                  <c:v>1.6</c:v>
                </c:pt>
                <c:pt idx="6">
                  <c:v>#N/A</c:v>
                </c:pt>
                <c:pt idx="7">
                  <c:v>1.52</c:v>
                </c:pt>
                <c:pt idx="8">
                  <c:v>#N/A</c:v>
                </c:pt>
                <c:pt idx="9">
                  <c:v>1.22</c:v>
                </c:pt>
              </c:numCache>
            </c:numRef>
          </c:val>
          <c:extLst>
            <c:ext xmlns:c16="http://schemas.microsoft.com/office/drawing/2014/chart" uri="{C3380CC4-5D6E-409C-BE32-E72D297353CC}">
              <c16:uniqueId val="{00000007-06CA-4587-A01B-DAAD84AD49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3.12</c:v>
                </c:pt>
                <c:pt idx="2">
                  <c:v>#N/A</c:v>
                </c:pt>
                <c:pt idx="3">
                  <c:v>2.36</c:v>
                </c:pt>
                <c:pt idx="4">
                  <c:v>#N/A</c:v>
                </c:pt>
                <c:pt idx="5">
                  <c:v>2.92</c:v>
                </c:pt>
                <c:pt idx="6">
                  <c:v>#N/A</c:v>
                </c:pt>
                <c:pt idx="7">
                  <c:v>2.97</c:v>
                </c:pt>
                <c:pt idx="8">
                  <c:v>#N/A</c:v>
                </c:pt>
                <c:pt idx="9">
                  <c:v>2.37</c:v>
                </c:pt>
              </c:numCache>
            </c:numRef>
          </c:val>
          <c:extLst>
            <c:ext xmlns:c16="http://schemas.microsoft.com/office/drawing/2014/chart" uri="{C3380CC4-5D6E-409C-BE32-E72D297353CC}">
              <c16:uniqueId val="{00000008-06CA-4587-A01B-DAAD84AD4964}"/>
            </c:ext>
          </c:extLst>
        </c:ser>
        <c:ser>
          <c:idx val="9"/>
          <c:order val="9"/>
          <c:tx>
            <c:strRef>
              <c:f>データシート!$A$36</c:f>
              <c:strCache>
                <c:ptCount val="1"/>
                <c:pt idx="0">
                  <c:v>高原町水道事業会計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5.38</c:v>
                </c:pt>
                <c:pt idx="2">
                  <c:v>#N/A</c:v>
                </c:pt>
                <c:pt idx="3">
                  <c:v>5.22</c:v>
                </c:pt>
                <c:pt idx="4">
                  <c:v>#N/A</c:v>
                </c:pt>
                <c:pt idx="5">
                  <c:v>5.62</c:v>
                </c:pt>
                <c:pt idx="6">
                  <c:v>#N/A</c:v>
                </c:pt>
                <c:pt idx="7">
                  <c:v>5.95</c:v>
                </c:pt>
                <c:pt idx="8">
                  <c:v>#N/A</c:v>
                </c:pt>
                <c:pt idx="9">
                  <c:v>6.87</c:v>
                </c:pt>
              </c:numCache>
            </c:numRef>
          </c:val>
          <c:extLst>
            <c:ext xmlns:c16="http://schemas.microsoft.com/office/drawing/2014/chart" uri="{C3380CC4-5D6E-409C-BE32-E72D297353CC}">
              <c16:uniqueId val="{00000009-06CA-4587-A01B-DAAD84AD49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657</c:v>
                </c:pt>
                <c:pt idx="5">
                  <c:v>598</c:v>
                </c:pt>
                <c:pt idx="8">
                  <c:v>490</c:v>
                </c:pt>
                <c:pt idx="11">
                  <c:v>468</c:v>
                </c:pt>
                <c:pt idx="14">
                  <c:v>452</c:v>
                </c:pt>
              </c:numCache>
            </c:numRef>
          </c:val>
          <c:extLst>
            <c:ext xmlns:c16="http://schemas.microsoft.com/office/drawing/2014/chart" uri="{C3380CC4-5D6E-409C-BE32-E72D297353CC}">
              <c16:uniqueId val="{00000000-063E-4A13-8F92-E32C9705DB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3E-4A13-8F92-E32C9705DB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63E-4A13-8F92-E32C9705DB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41</c:v>
                </c:pt>
                <c:pt idx="3">
                  <c:v>49</c:v>
                </c:pt>
                <c:pt idx="6">
                  <c:v>37</c:v>
                </c:pt>
                <c:pt idx="9">
                  <c:v>11</c:v>
                </c:pt>
                <c:pt idx="12">
                  <c:v>11</c:v>
                </c:pt>
              </c:numCache>
            </c:numRef>
          </c:val>
          <c:extLst>
            <c:ext xmlns:c16="http://schemas.microsoft.com/office/drawing/2014/chart" uri="{C3380CC4-5D6E-409C-BE32-E72D297353CC}">
              <c16:uniqueId val="{00000003-063E-4A13-8F92-E32C9705DB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c:v>
                </c:pt>
                <c:pt idx="3">
                  <c:v>70</c:v>
                </c:pt>
                <c:pt idx="6">
                  <c:v>67</c:v>
                </c:pt>
                <c:pt idx="9">
                  <c:v>64</c:v>
                </c:pt>
                <c:pt idx="12">
                  <c:v>68</c:v>
                </c:pt>
              </c:numCache>
            </c:numRef>
          </c:val>
          <c:extLst>
            <c:ext xmlns:c16="http://schemas.microsoft.com/office/drawing/2014/chart" uri="{C3380CC4-5D6E-409C-BE32-E72D297353CC}">
              <c16:uniqueId val="{00000004-063E-4A13-8F92-E32C9705DB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3E-4A13-8F92-E32C9705DB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3E-4A13-8F92-E32C9705DB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795</c:v>
                </c:pt>
                <c:pt idx="3">
                  <c:v>715</c:v>
                </c:pt>
                <c:pt idx="6">
                  <c:v>627</c:v>
                </c:pt>
                <c:pt idx="9">
                  <c:v>628</c:v>
                </c:pt>
                <c:pt idx="12">
                  <c:v>596</c:v>
                </c:pt>
              </c:numCache>
            </c:numRef>
          </c:val>
          <c:extLst>
            <c:ext xmlns:c16="http://schemas.microsoft.com/office/drawing/2014/chart" uri="{C3380CC4-5D6E-409C-BE32-E72D297353CC}">
              <c16:uniqueId val="{00000007-063E-4A13-8F92-E32C9705DB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238</c:v>
                </c:pt>
                <c:pt idx="2">
                  <c:v>#N/A</c:v>
                </c:pt>
                <c:pt idx="3">
                  <c:v>#N/A</c:v>
                </c:pt>
                <c:pt idx="4">
                  <c:v>236</c:v>
                </c:pt>
                <c:pt idx="5">
                  <c:v>#N/A</c:v>
                </c:pt>
                <c:pt idx="6">
                  <c:v>#N/A</c:v>
                </c:pt>
                <c:pt idx="7">
                  <c:v>241</c:v>
                </c:pt>
                <c:pt idx="8">
                  <c:v>#N/A</c:v>
                </c:pt>
                <c:pt idx="9">
                  <c:v>#N/A</c:v>
                </c:pt>
                <c:pt idx="10">
                  <c:v>235</c:v>
                </c:pt>
                <c:pt idx="11">
                  <c:v>#N/A</c:v>
                </c:pt>
                <c:pt idx="12">
                  <c:v>#N/A</c:v>
                </c:pt>
                <c:pt idx="13">
                  <c:v>223</c:v>
                </c:pt>
                <c:pt idx="14">
                  <c:v>#N/A</c:v>
                </c:pt>
              </c:numCache>
            </c:numRef>
          </c:val>
          <c:smooth val="0"/>
          <c:extLst>
            <c:ext xmlns:c16="http://schemas.microsoft.com/office/drawing/2014/chart" uri="{C3380CC4-5D6E-409C-BE32-E72D297353CC}">
              <c16:uniqueId val="{00000008-063E-4A13-8F92-E32C9705DB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4178</c:v>
                </c:pt>
                <c:pt idx="5">
                  <c:v>4105</c:v>
                </c:pt>
                <c:pt idx="8">
                  <c:v>4225</c:v>
                </c:pt>
                <c:pt idx="11">
                  <c:v>4192</c:v>
                </c:pt>
                <c:pt idx="14">
                  <c:v>4032</c:v>
                </c:pt>
              </c:numCache>
            </c:numRef>
          </c:val>
          <c:extLst>
            <c:ext xmlns:c16="http://schemas.microsoft.com/office/drawing/2014/chart" uri="{C3380CC4-5D6E-409C-BE32-E72D297353CC}">
              <c16:uniqueId val="{00000000-94D9-4FF4-91EE-5EB89F59A2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373</c:v>
                </c:pt>
                <c:pt idx="5">
                  <c:v>344</c:v>
                </c:pt>
                <c:pt idx="8">
                  <c:v>304</c:v>
                </c:pt>
                <c:pt idx="11">
                  <c:v>271</c:v>
                </c:pt>
                <c:pt idx="14">
                  <c:v>239</c:v>
                </c:pt>
              </c:numCache>
            </c:numRef>
          </c:val>
          <c:extLst>
            <c:ext xmlns:c16="http://schemas.microsoft.com/office/drawing/2014/chart" uri="{C3380CC4-5D6E-409C-BE32-E72D297353CC}">
              <c16:uniqueId val="{00000001-94D9-4FF4-91EE-5EB89F59A2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2266</c:v>
                </c:pt>
                <c:pt idx="5">
                  <c:v>2580</c:v>
                </c:pt>
                <c:pt idx="8">
                  <c:v>2850</c:v>
                </c:pt>
                <c:pt idx="11">
                  <c:v>2883</c:v>
                </c:pt>
                <c:pt idx="14">
                  <c:v>2941</c:v>
                </c:pt>
              </c:numCache>
            </c:numRef>
          </c:val>
          <c:extLst>
            <c:ext xmlns:c16="http://schemas.microsoft.com/office/drawing/2014/chart" uri="{C3380CC4-5D6E-409C-BE32-E72D297353CC}">
              <c16:uniqueId val="{00000002-94D9-4FF4-91EE-5EB89F59A2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D9-4FF4-91EE-5EB89F59A2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D9-4FF4-91EE-5EB89F59A2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D9-4FF4-91EE-5EB89F59A2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487</c:v>
                </c:pt>
                <c:pt idx="3">
                  <c:v>437</c:v>
                </c:pt>
                <c:pt idx="6">
                  <c:v>399</c:v>
                </c:pt>
                <c:pt idx="9">
                  <c:v>391</c:v>
                </c:pt>
                <c:pt idx="12">
                  <c:v>260</c:v>
                </c:pt>
              </c:numCache>
            </c:numRef>
          </c:val>
          <c:extLst>
            <c:ext xmlns:c16="http://schemas.microsoft.com/office/drawing/2014/chart" uri="{C3380CC4-5D6E-409C-BE32-E72D297353CC}">
              <c16:uniqueId val="{00000006-94D9-4FF4-91EE-5EB89F59A2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149</c:v>
                </c:pt>
                <c:pt idx="3">
                  <c:v>101</c:v>
                </c:pt>
                <c:pt idx="6">
                  <c:v>65</c:v>
                </c:pt>
                <c:pt idx="9">
                  <c:v>54</c:v>
                </c:pt>
                <c:pt idx="12">
                  <c:v>44</c:v>
                </c:pt>
              </c:numCache>
            </c:numRef>
          </c:val>
          <c:extLst>
            <c:ext xmlns:c16="http://schemas.microsoft.com/office/drawing/2014/chart" uri="{C3380CC4-5D6E-409C-BE32-E72D297353CC}">
              <c16:uniqueId val="{00000007-94D9-4FF4-91EE-5EB89F59A2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708</c:v>
                </c:pt>
                <c:pt idx="3">
                  <c:v>738</c:v>
                </c:pt>
                <c:pt idx="6">
                  <c:v>707</c:v>
                </c:pt>
                <c:pt idx="9">
                  <c:v>715</c:v>
                </c:pt>
                <c:pt idx="12">
                  <c:v>694</c:v>
                </c:pt>
              </c:numCache>
            </c:numRef>
          </c:val>
          <c:extLst>
            <c:ext xmlns:c16="http://schemas.microsoft.com/office/drawing/2014/chart" uri="{C3380CC4-5D6E-409C-BE32-E72D297353CC}">
              <c16:uniqueId val="{00000008-94D9-4FF4-91EE-5EB89F59A2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4D9-4FF4-91EE-5EB89F59A2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5249</c:v>
                </c:pt>
                <c:pt idx="3">
                  <c:v>5321</c:v>
                </c:pt>
                <c:pt idx="6">
                  <c:v>5428</c:v>
                </c:pt>
                <c:pt idx="9">
                  <c:v>5338</c:v>
                </c:pt>
                <c:pt idx="12">
                  <c:v>5341</c:v>
                </c:pt>
              </c:numCache>
            </c:numRef>
          </c:val>
          <c:extLst>
            <c:ext xmlns:c16="http://schemas.microsoft.com/office/drawing/2014/chart" uri="{C3380CC4-5D6E-409C-BE32-E72D297353CC}">
              <c16:uniqueId val="{0000000A-94D9-4FF4-91EE-5EB89F59A2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D9-4FF4-91EE-5EB89F59A2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1256</c:v>
                </c:pt>
                <c:pt idx="1">
                  <c:v>1269</c:v>
                </c:pt>
                <c:pt idx="2">
                  <c:v>1074</c:v>
                </c:pt>
              </c:numCache>
            </c:numRef>
          </c:val>
          <c:extLst>
            <c:ext xmlns:c16="http://schemas.microsoft.com/office/drawing/2014/chart" uri="{C3380CC4-5D6E-409C-BE32-E72D297353CC}">
              <c16:uniqueId val="{00000000-C3C6-499A-8394-E3D02B0F57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C3C6-499A-8394-E3D02B0F57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1146</c:v>
                </c:pt>
                <c:pt idx="1">
                  <c:v>1136</c:v>
                </c:pt>
                <c:pt idx="2">
                  <c:v>1044</c:v>
                </c:pt>
              </c:numCache>
            </c:numRef>
          </c:val>
          <c:extLst>
            <c:ext xmlns:c16="http://schemas.microsoft.com/office/drawing/2014/chart" uri="{C3380CC4-5D6E-409C-BE32-E72D297353CC}">
              <c16:uniqueId val="{00000002-C3C6-499A-8394-E3D02B0F57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{0E5E823A-A4AE-43CC-9C78-009F08852D34}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55E-4F74-A825-E60D99F1B1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{0AF9C277-8513-4ABA-B73A-867585C57370}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5E-4F74-A825-E60D99F1B1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{2E3AE000-3946-4CFA-833B-A21BE05C322C}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5E-4F74-A825-E60D99F1B1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{720A2054-BFEE-46F6-B9E5-8A790FAE0E8A}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5E-4F74-A825-E60D99F1B1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{2F681929-8B50-4736-93D3-9AAB0CFB76FA}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5E-4F74-A825-E60D99F1B16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{8EA1EEA3-19BA-4D1B-A120-BBC3295C8063}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55E-4F74-A825-E60D99F1B16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{92A4DBDC-5950-4BBF-B4C2-2B2F8F3CA1A1}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55E-4F74-A825-E60D99F1B16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{BDEAB28D-6D16-4DB3-A9B7-F6DCAFB39A4F}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55E-4F74-A825-E60D99F1B16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{F4C6175E-5881-4EF2-9CA3-FCA44D7A3491}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55E-4F74-A825-E60D99F1B1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48.5</c:v>
                </c:pt>
                <c:pt idx="24">
                  <c:v>49.6</c:v>
                </c:pt>
                <c:pt idx="32">
                  <c:v>51.4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55E-4F74-A825-E60D99F1B1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{CF8CBBA0-3D1D-49FB-8F16-54F40AFEE57E}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55E-4F74-A825-E60D99F1B1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{3CAD4DA5-70C4-4428-8537-04B87B22AE07}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5E-4F74-A825-E60D99F1B1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{48001767-D17C-4423-8602-F0182B53DE4C}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5E-4F74-A825-E60D99F1B1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{87417798-2CB1-40C7-9AD7-D197C2C6410F}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5E-4F74-A825-E60D99F1B1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{C707DC34-E6EB-4548-B3D1-75703693E50F}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5E-4F74-A825-E60D99F1B16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{A323BF70-1A05-4BA2-86AB-CA327A2CF902}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55E-4F74-A825-E60D99F1B16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{E3687B8D-ED26-4D2C-A0A9-FED879728A8C}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55E-4F74-A825-E60D99F1B16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{25B57168-9F3D-456E-A258-879720D60DC1}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55E-4F74-A825-E60D99F1B16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{D03A4289-E62A-4616-A597-5E5177731618}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55E-4F74-A825-E60D99F1B1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E55E-4F74-A825-E60D99F1B161}"/>
            </c:ext>
          </c:extLst>
        </c:ser>
        <c:dLbls>
          <c:showLegendKey val="0"/>
          <c:showVal val="1"/>
          <c:showCatName val="0"/>
          <c:showSerName val="0"/>
          <c:showPercent val="0"/>
          <c:showBubbleSize val="0"/>
        </c:dLbls>
        <c:axId val="46179840"/>
        <c:axId val="46181760"/>
      </c:scatterChart>
      <c:valAx>
        <c:axId val="46179840"/>
        <c:scaling>
          <c:orientation val="minMax"/>
          <c:max val="59.3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{14A0D3CD-BA9F-49BB-8340-8D5DD453838F}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026-459E-B1A5-432051675D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{9C614BBA-1E12-4874-8633-537D7E542456}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26-459E-B1A5-432051675D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{854DF06A-AA14-4714-93CA-F6BF4086AB04}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26-459E-B1A5-432051675D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{E06C4764-EA4E-4400-98E3-F6D111B4C15A}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26-459E-B1A5-432051675D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{5935EC40-6DFB-45CC-8574-891EAD5B0FB9}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26-459E-B1A5-432051675D0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{99BCF6F3-C6A1-4893-AC21-3E0D7F0CC6D2}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026-459E-B1A5-432051675D0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{DBC2F2F6-55BD-49F7-B1D4-93B8142FDDEC}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026-459E-B1A5-432051675D0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{F498CF06-2670-4917-B6D7-7B14CDB64D81}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026-459E-B1A5-432051675D0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{7B496E16-C976-40D5-AA43-584F9D20E210}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026-459E-B1A5-432051675D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8.6999999999999993</c:v>
                </c:pt>
                <c:pt idx="16">
                  <c:v>8.1999999999999993</c:v>
                </c:pt>
                <c:pt idx="24">
                  <c:v>8.1</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026-459E-B1A5-432051675D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{8AA18CB9-8ED2-40C4-9AA9-C1B6177D4CEF}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026-459E-B1A5-432051675D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{B5BC5771-FB99-4C29-9AAF-CB7F1418E074}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26-459E-B1A5-432051675D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{081000B3-1C88-48A2-8B04-9C098EB99974}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26-459E-B1A5-432051675D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{EEEE3010-94C6-4864-8A9D-F7C014A3C71F}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26-459E-B1A5-432051675D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{3CD0001D-BF8B-4386-A0EC-FA535AB62B61}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26-459E-B1A5-432051675D0F}"/>
                </c:ext>
              </c:extLst>
            </c:dLbl>
            <c:dLbl>
              <c:idx val="8"/>
              <c:layout>
                <c:manualLayout>
                  <c:x val="-3.0343319526001892E-2"/>
                  <c:y val="-9.316295490055195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{1DFD7117-1BA5-4283-9F3D-98BDDD9CB35C}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026-459E-B1A5-432051675D0F}"/>
                </c:ext>
              </c:extLst>
            </c:dLbl>
            <c:dLbl>
              <c:idx val="16"/>
              <c:layout>
                <c:manualLayout>
                  <c:x val="-3.3052663712219377E-2"/>
                  <c:y val="-8.983705811397582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{246F13F3-F105-45A2-BAEB-7D8E8674A864}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026-459E-B1A5-432051675D0F}"/>
                </c:ext>
              </c:extLst>
            </c:dLbl>
            <c:dLbl>
              <c:idx val="24"/>
              <c:layout>
                <c:manualLayout>
                  <c:x val="-3.1697991619110633E-2"/>
                  <c:y val="-1.44127331398506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{CD70D952-BD9C-466A-9D09-7D2A66B7E136}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026-459E-B1A5-432051675D0F}"/>
                </c:ext>
              </c:extLst>
            </c:dLbl>
            <c:dLbl>
              <c:idx val="32"/>
              <c:layout>
                <c:manualLayout>
                  <c:x val="-3.1697991619110633E-2"/>
                  <c:y val="-5.225418468436696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{0E6B4E4A-ECA7-4048-AA32-DB981DA0D5E5}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026-459E-B1A5-432051675D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8.6</c:v>
                </c:pt>
                <c:pt idx="16">
                  <c:v>8.5</c:v>
                </c:pt>
                <c:pt idx="24">
                  <c:v>8.5</c:v>
                </c:pt>
                <c:pt idx="32">
                  <c:v>8.6</c:v>
                </c:pt>
              </c:numCache>
            </c:numRef>
          </c:xVal>
          <c:yVal>
            <c:numRef>
              <c:f>公会計指標分析・財政指標組合せ分析表!$BP$77:$DC$77</c:f>
              <c:numCache>
                <c:formatCode>#,##0.0;"▲ "#,##0.0</c:formatCode>
                <c:ptCount val="40"/>
                <c:pt idx="0">
                  <c:v>54</c:v>
                </c:pt>
                <c:pt idx="8">
                  <c:v>0</c:v>
                </c:pt>
                <c:pt idx="16">
                  <c:v>0</c:v>
                </c:pt>
                <c:pt idx="24">
                  <c:v>0</c:v>
                </c:pt>
                <c:pt idx="32">
                  <c:v>0</c:v>
                </c:pt>
              </c:numCache>
            </c:numRef>
          </c:yVal>
          <c:smooth val="0"/>
          <c:extLst>
            <c:ext xmlns:c16="http://schemas.microsoft.com/office/drawing/2014/chart" uri="{C3380CC4-5D6E-409C-BE32-E72D297353CC}">
              <c16:uniqueId val="{00000013-4026-459E-B1A5-432051675D0F}"/>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などの町負担分は、元利償還金の額が償還のピークを過ぎたことにより減少傾向が続いている。また、一部事務組合等の起こした地方債に充てた負担金が、霧島美化センターの償還完了に伴い以前に比べ大きく減少している。しかし、公営企業の元利償還金に対する繰入金において、統合水道に係る繰出金の元金の償還が始まることに伴い微増傾向にある。これに対し、町が実質的に負担しない特定財源等においては、災害復旧費等に係る基準財政需要額が公債費の減少に伴い減少した。</a:t>
          </a:r>
        </a:p>
        <a:p>
          <a:r>
            <a:rPr kumimoji="1" lang="ja-JP" altLang="en-US" sz="1200">
              <a:latin typeface="ＭＳ ゴシック" pitchFamily="49" charset="-128"/>
              <a:ea typeface="ＭＳ ゴシック" pitchFamily="49" charset="-128"/>
            </a:rPr>
            <a:t>　このため、実質公債比費率の分子は、地方債などの町負担分が減少したものの、町が実質的に負担しない特定財源等も減少したことから前年比</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百万円の減少となった。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地方債の現在高は微増したものの、若年の職員の比率が増加したことによる退職手当負担見込額の減少や公営企業等繰入見込額が減少したことにより加算項目が</a:t>
          </a:r>
          <a:r>
            <a:rPr kumimoji="1" lang="en-US" altLang="ja-JP" sz="1200">
              <a:latin typeface="ＭＳ ゴシック" pitchFamily="49" charset="-128"/>
              <a:ea typeface="ＭＳ ゴシック" pitchFamily="49" charset="-128"/>
            </a:rPr>
            <a:t>159</a:t>
          </a:r>
          <a:r>
            <a:rPr kumimoji="1" lang="ja-JP" altLang="en-US" sz="1200">
              <a:latin typeface="ＭＳ ゴシック" pitchFamily="49" charset="-128"/>
              <a:ea typeface="ＭＳ ゴシック" pitchFamily="49" charset="-128"/>
            </a:rPr>
            <a:t>百万円減少した。また、充当可能特定歳入及び基準財政需要額算入見込額が減少したが、ふるさと納税寄付金を積立てたふるさと振興基金等の残高が上昇したため、減算項目も</a:t>
          </a:r>
          <a:r>
            <a:rPr kumimoji="1" lang="en-US" altLang="ja-JP" sz="1200">
              <a:latin typeface="ＭＳ ゴシック" pitchFamily="49" charset="-128"/>
              <a:ea typeface="ＭＳ ゴシック" pitchFamily="49" charset="-128"/>
            </a:rPr>
            <a:t>134</a:t>
          </a:r>
          <a:r>
            <a:rPr kumimoji="1" lang="ja-JP" altLang="en-US" sz="1200">
              <a:latin typeface="ＭＳ ゴシック" pitchFamily="49" charset="-128"/>
              <a:ea typeface="ＭＳ ゴシック" pitchFamily="49" charset="-128"/>
            </a:rPr>
            <a:t>百万円の減少となったところである。結果、前年度より分子が</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百万円改善したところである。</a:t>
          </a:r>
        </a:p>
        <a:p>
          <a:r>
            <a:rPr kumimoji="1" lang="ja-JP" altLang="en-US" sz="1200">
              <a:latin typeface="ＭＳ ゴシック" pitchFamily="49" charset="-128"/>
              <a:ea typeface="ＭＳ ゴシック" pitchFamily="49" charset="-128"/>
            </a:rPr>
            <a:t>　しかしながら、今後、老朽化した公共施設の改修が本格化することが見込まれ、それに伴う地方債の発行が増えることが予想される。また、国営かんがい排水ダム整備事業負担金の償還を目的として積み立てた基金が負担金の支払いに充てられることにより皆減することから将来負担比率は増加する見込みである。</a:t>
          </a:r>
        </a:p>
        <a:p>
          <a:r>
            <a:rPr kumimoji="1" lang="ja-JP" altLang="en-US" sz="1200">
              <a:latin typeface="ＭＳ ゴシック" pitchFamily="49" charset="-128"/>
              <a:ea typeface="ＭＳ ゴシック" pitchFamily="49" charset="-128"/>
            </a:rPr>
            <a:t>　このため、これまで以上に公債費の適正化に取り組んでいく必要がある。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・財政調整基金は、病院事業会計への繰出金の増加等により、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百万円減少している。増減の大きいものとして、西諸土地改良基金が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百万円減少し、ふるさと振興基金が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・財政調整基金の減少については、病院事業会計の経営悪化が寄与している面もあり、経営改善する必要があり、また、単独補助金等も見直しを行い、減少傾向に歯止めをかけたい。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・特定目的基金については、全体的に減少傾向が続いている。西諸土地改良基金が令和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立目的の国営土地改良事業負担金支出のため、全額取崩すこととしている。また企業立地奨励金等交付基金についても、本町のフリーウェイ工業団地への企業立地が進み、立地企業への補助金として基金を取崩しているため減少傾向が続いている。一方町有林等の財産売却があった場合は、公共施設等整備基金に積立てることとしており、少しでも基金の残高を増やし、健全財政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・西諸土地改良基金：国営土地改良事業の負担金の支払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・社会福祉事業基金：社会福祉事業の振興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・ふるさと振興基金：本町の特性を生かし、個性的で魅力的な地域づくりの推進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・公共施設等整備基金：公用又は公共の用に供する施設の整備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・企業立地奨励金等交付基金：企業の立地に伴う奨励金等の交付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・西諸土地改良基金：国営土地改良事業の負担金の支払いに充てたため、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・ふるさと振興基金：ふるさと納税寄付金を積立てており、納税額が減少したため、基金の取崩し額が積立額を上回り、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・企業立地奨励金等交付基金：立地企業の振興のため、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・西諸土地改良基金：令和２年度に国営土地改良事業の負担金の支払いが終了するため、基金が枯渇し、基金の廃止をする予定である。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・ふるさと振興基金：ふるさと納税寄付金の範囲内で事業実施することとしているが、制度の先行きが不透明であり、今後の見込みが立ちづらくなっている。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・公共施設等整備基金：老朽化した施設を多数抱える本町において、今後施設整備が増加することが予想されることから、適宜積立てを行い、安定的な財政運営に資するようにしたい。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・病院事業会計や国民健康保険特別会計への繰出金の増加等により、財政調整基金に頼った予算となっており、基金残高が減少している。今年度は単年で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億円弱減少しており、近年で最大の減少となった。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会計の経営の悪化や扶助費、単独補助金の増加が基金残高の減少を招いている。数年は病院経営が厳しい見通しのため、基金残高の減少が見込まれるが、単独補助金等について見直しを行い、健全財政と基金残高の維持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・満期一括償還の地方債がなく、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年以上も積立ても取崩しも行っていないが、将来の健全財政のため財政に余裕があるときは積立てを行いたい。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9,423
9,395
85.39
6,190,711
6,092,347
78,003
3,278,628
5,341,392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本町では、平成２８年度に策定した公共施設等総合管理計画において、公共施設等の更新費用を１０年間で１３％圧縮するという目標を掲げ、老朽化した施設の集約化・除却を検討している。有形固定資産</a:t>
          </a:r>
          <a:r>
            <a:rPr kumimoji="1" lang="ja-JP" altLang="en-US" sz="1100">
              <a:solidFill>
                <a:schemeClr val="tx1"/>
              </a:solidFill>
              <a:latin typeface="ＭＳ Ｐゴシック" panose="020B0600070205080204" pitchFamily="50" charset="-128"/>
              <a:ea typeface="ＭＳ Ｐゴシック" panose="020B0600070205080204" pitchFamily="50" charset="-128"/>
            </a:rPr>
            <a:t>減価</a:t>
          </a:r>
          <a:r>
            <a:rPr kumimoji="1" lang="ja-JP" altLang="en-US" sz="1100">
              <a:latin typeface="ＭＳ Ｐゴシック" panose="020B0600070205080204" pitchFamily="50" charset="-128"/>
              <a:ea typeface="ＭＳ Ｐゴシック" panose="020B0600070205080204" pitchFamily="50" charset="-128"/>
            </a:rPr>
            <a:t>償却率は上昇傾向にあるため、目標に向け早急に取り組んでいく必要がある。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D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D00-000047000000}"/>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D00-000049000000}"/>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D00-00004B000000}"/>
            </a:ext>
          </a:extLst>
        </xdr:cNvPr>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36449</xdr:rowOff>
    </xdr:from>
    <xdr:to>
      <xdr:col>23</xdr:col>
      <xdr:colOff>136525</xdr:colOff>
      <xdr:row>30</xdr:row>
      <xdr:rowOff>138049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14876</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92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75311</xdr:rowOff>
    </xdr:from>
    <xdr:to>
      <xdr:col>19</xdr:col>
      <xdr:colOff>187325</xdr:colOff>
      <xdr:row>31</xdr:row>
      <xdr:rowOff>5461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9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87249</xdr:rowOff>
    </xdr:from>
    <xdr:to>
      <xdr:col>23</xdr:col>
      <xdr:colOff>85725</xdr:colOff>
      <xdr:row>30</xdr:row>
      <xdr:rowOff>126111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6002274"/>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126111</xdr:rowOff>
    </xdr:from>
    <xdr:to>
      <xdr:col>19</xdr:col>
      <xdr:colOff>136525</xdr:colOff>
      <xdr:row>30</xdr:row>
      <xdr:rowOff>149860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3289300" y="6041136"/>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168038</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6083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借入額が償還額を上回らない様、予算づくりに努めており、類似団体と比較しても１．１％</a:t>
          </a:r>
          <a:r>
            <a:rPr kumimoji="1" lang="ja-JP" altLang="en-US" sz="1100">
              <a:solidFill>
                <a:schemeClr val="tx1"/>
              </a:solidFill>
              <a:latin typeface="ＭＳ Ｐゴシック" panose="020B0600070205080204" pitchFamily="50" charset="-128"/>
              <a:ea typeface="ＭＳ Ｐゴシック" panose="020B0600070205080204" pitchFamily="50" charset="-128"/>
            </a:rPr>
            <a:t>高い</a:t>
          </a:r>
          <a:r>
            <a:rPr kumimoji="1" lang="ja-JP" altLang="en-US" sz="1100">
              <a:latin typeface="ＭＳ Ｐゴシック" panose="020B0600070205080204" pitchFamily="50" charset="-128"/>
              <a:ea typeface="ＭＳ Ｐゴシック" panose="020B0600070205080204" pitchFamily="50" charset="-128"/>
            </a:rPr>
            <a:t>状況である。しかしながら、人件費が増加していくことが見込まれ、債務償還比率も増加することが予想される。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21372</xdr:rowOff>
    </xdr:from>
    <xdr:to>
      <xdr:col>76</xdr:col>
      <xdr:colOff>73025</xdr:colOff>
      <xdr:row>31</xdr:row>
      <xdr:rowOff>122972</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744700" y="610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44249</xdr:rowOff>
    </xdr:from>
    <xdr:ext cx="469744" cy="259045"/>
    <xdr:sp macro="" textlink="">
      <xdr:nvSpPr>
        <xdr:cNvPr id="140" name="債務償還比率該当値テキスト">
          <a:extLst>
            <a:ext uri="{FF2B5EF4-FFF2-40B4-BE49-F238E27FC236}">
              <a16:creationId xmlns:a16="http://schemas.microsoft.com/office/drawing/2014/main" id="{00000000-0008-0000-0D00-00008C000000}"/>
            </a:ext>
          </a:extLst>
        </xdr:cNvPr>
        <xdr:cNvSpPr txBox="1"/>
      </xdr:nvSpPr>
      <xdr:spPr>
        <a:xfrm>
          <a:off x="14846300" y="595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81824</xdr:rowOff>
    </xdr:from>
    <xdr:to>
      <xdr:col>72</xdr:col>
      <xdr:colOff>123825</xdr:colOff>
      <xdr:row>32</xdr:row>
      <xdr:rowOff>11974</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033500" y="61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72172</xdr:rowOff>
    </xdr:from>
    <xdr:to>
      <xdr:col>76</xdr:col>
      <xdr:colOff>22225</xdr:colOff>
      <xdr:row>31</xdr:row>
      <xdr:rowOff>132624</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flipV="1">
          <a:off x="14084300" y="6158647"/>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3" name="n_1aveValue債務償還比率">
          <a:extLst>
            <a:ext uri="{FF2B5EF4-FFF2-40B4-BE49-F238E27FC236}">
              <a16:creationId xmlns:a16="http://schemas.microsoft.com/office/drawing/2014/main" id="{00000000-0008-0000-0D00-00008F000000}"/>
            </a:ext>
          </a:extLst>
        </xdr:cNvPr>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3101</xdr:rowOff>
    </xdr:from>
    <xdr:ext cx="469744" cy="259045"/>
    <xdr:sp macro="" textlink="">
      <xdr:nvSpPr>
        <xdr:cNvPr id="144" name="n_1mainValue債務償還比率">
          <a:extLst>
            <a:ext uri="{FF2B5EF4-FFF2-40B4-BE49-F238E27FC236}">
              <a16:creationId xmlns:a16="http://schemas.microsoft.com/office/drawing/2014/main" id="{00000000-0008-0000-0D00-000090000000}"/>
            </a:ext>
          </a:extLst>
        </xdr:cNvPr>
        <xdr:cNvSpPr txBox="1"/>
      </xdr:nvSpPr>
      <xdr:spPr>
        <a:xfrm>
          <a:off x="13836727" y="626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00000000-0008-0000-0D00-00009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9,423
9,395
85.39
6,190,711
6,092,347
78,003
3,278,628
5,341,392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73025</xdr:rowOff>
    </xdr:from>
    <xdr:to>
      <xdr:col>24</xdr:col>
      <xdr:colOff>114300</xdr:colOff>
      <xdr:row>40</xdr:row>
      <xdr:rowOff>3175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51452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107315</xdr:rowOff>
    </xdr:from>
    <xdr:to>
      <xdr:col>20</xdr:col>
      <xdr:colOff>38100</xdr:colOff>
      <xdr:row>40</xdr:row>
      <xdr:rowOff>37465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123825</xdr:rowOff>
    </xdr:from>
    <xdr:to>
      <xdr:col>24</xdr:col>
      <xdr:colOff>63500</xdr:colOff>
      <xdr:row>39</xdr:row>
      <xdr:rowOff>158115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8103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116840</xdr:rowOff>
    </xdr:from>
    <xdr:to>
      <xdr:col>15</xdr:col>
      <xdr:colOff>101600</xdr:colOff>
      <xdr:row>40</xdr:row>
      <xdr:rowOff>46990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158115</xdr:rowOff>
    </xdr:from>
    <xdr:to>
      <xdr:col>19</xdr:col>
      <xdr:colOff>177800</xdr:colOff>
      <xdr:row>39</xdr:row>
      <xdr:rowOff>167640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8446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28592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38117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149728</xdr:rowOff>
    </xdr:from>
    <xdr:to>
      <xdr:col>55</xdr:col>
      <xdr:colOff>50800</xdr:colOff>
      <xdr:row>42</xdr:row>
      <xdr:rowOff>79878</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10426700" y="717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64655</xdr:rowOff>
    </xdr:from>
    <xdr:ext cx="469744" cy="259045"/>
    <xdr:sp macro="" textlink="">
      <xdr:nvSpPr>
        <xdr:cNvPr id="121" name="【道路】&#10;一人当たり延長該当値テキスト">
          <a:extLst>
            <a:ext uri="{FF2B5EF4-FFF2-40B4-BE49-F238E27FC236}">
              <a16:creationId xmlns:a16="http://schemas.microsoft.com/office/drawing/2014/main" id="{00000000-0008-0000-0E00-000079000000}"/>
            </a:ext>
          </a:extLst>
        </xdr:cNvPr>
        <xdr:cNvSpPr txBox="1"/>
      </xdr:nvSpPr>
      <xdr:spPr>
        <a:xfrm>
          <a:off x="10515600" y="709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150677</xdr:rowOff>
    </xdr:from>
    <xdr:to>
      <xdr:col>50</xdr:col>
      <xdr:colOff>165100</xdr:colOff>
      <xdr:row>42</xdr:row>
      <xdr:rowOff>80827</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9588500" y="71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29078</xdr:rowOff>
    </xdr:from>
    <xdr:to>
      <xdr:col>55</xdr:col>
      <xdr:colOff>0</xdr:colOff>
      <xdr:row>42</xdr:row>
      <xdr:rowOff>30027</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9639300" y="7229978"/>
          <a:ext cx="8382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98510</xdr:rowOff>
    </xdr:from>
    <xdr:to>
      <xdr:col>46</xdr:col>
      <xdr:colOff>38100</xdr:colOff>
      <xdr:row>41</xdr:row>
      <xdr:rowOff>28660</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8699500" y="69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149310</xdr:rowOff>
    </xdr:from>
    <xdr:to>
      <xdr:col>50</xdr:col>
      <xdr:colOff>114300</xdr:colOff>
      <xdr:row>42</xdr:row>
      <xdr:rowOff>30027</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8750300" y="7007310"/>
          <a:ext cx="889000" cy="22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a:extLst>
            <a:ext uri="{FF2B5EF4-FFF2-40B4-BE49-F238E27FC236}">
              <a16:creationId xmlns:a16="http://schemas.microsoft.com/office/drawing/2014/main" id="{00000000-0008-0000-0E00-000080000000}"/>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71954</xdr:rowOff>
    </xdr:from>
    <xdr:ext cx="469744" cy="259045"/>
    <xdr:sp macro="" textlink="">
      <xdr:nvSpPr>
        <xdr:cNvPr id="129" name="n_1mainValue【道路】&#10;一人当たり延長">
          <a:extLst>
            <a:ext uri="{FF2B5EF4-FFF2-40B4-BE49-F238E27FC236}">
              <a16:creationId xmlns:a16="http://schemas.microsoft.com/office/drawing/2014/main" id="{00000000-0008-0000-0E00-000081000000}"/>
            </a:ext>
          </a:extLst>
        </xdr:cNvPr>
        <xdr:cNvSpPr txBox="1"/>
      </xdr:nvSpPr>
      <xdr:spPr>
        <a:xfrm>
          <a:off x="9391727" y="727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45187</xdr:rowOff>
    </xdr:from>
    <xdr:ext cx="534377" cy="259045"/>
    <xdr:sp macro="" textlink="">
      <xdr:nvSpPr>
        <xdr:cNvPr id="130" name="n_2mainValue【道路】&#10;一人当たり延長">
          <a:extLst>
            <a:ext uri="{FF2B5EF4-FFF2-40B4-BE49-F238E27FC236}">
              <a16:creationId xmlns:a16="http://schemas.microsoft.com/office/drawing/2014/main" id="{00000000-0008-0000-0E00-000082000000}"/>
            </a:ext>
          </a:extLst>
        </xdr:cNvPr>
        <xdr:cNvSpPr txBox="1"/>
      </xdr:nvSpPr>
      <xdr:spPr>
        <a:xfrm>
          <a:off x="8483111" y="67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00000000-0008-0000-0E00-00009D000000}"/>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id="{00000000-0008-0000-0E00-00009F000000}"/>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00000000-0008-0000-0E00-0000A1000000}"/>
            </a:ext>
          </a:extLst>
        </xdr:cNvPr>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00000000-0008-0000-0E00-0000AC000000}"/>
            </a:ext>
          </a:extLst>
        </xdr:cNvPr>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70213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3797300" y="1016127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159838</xdr:rowOff>
    </xdr:from>
    <xdr:to>
      <xdr:col>15</xdr:col>
      <xdr:colOff>101600</xdr:colOff>
      <xdr:row>59</xdr:row>
      <xdr:rowOff>89988</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2857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39188</xdr:rowOff>
    </xdr:from>
    <xdr:to>
      <xdr:col>19</xdr:col>
      <xdr:colOff>177800</xdr:colOff>
      <xdr:row>59</xdr:row>
      <xdr:rowOff>70213</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2908300" y="101547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137540</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3582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106515</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2705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id="{00000000-0008-0000-0E00-0000CC000000}"/>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00000000-0008-0000-0E00-0000CE000000}"/>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00000000-0008-0000-0E00-0000D0000000}"/>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99884</xdr:rowOff>
    </xdr:from>
    <xdr:to>
      <xdr:col>55</xdr:col>
      <xdr:colOff>50800</xdr:colOff>
      <xdr:row>63</xdr:row>
      <xdr:rowOff>30034</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10426700" y="1072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78311</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00000000-0008-0000-0E00-0000DB000000}"/>
            </a:ext>
          </a:extLst>
        </xdr:cNvPr>
        <xdr:cNvSpPr txBox="1"/>
      </xdr:nvSpPr>
      <xdr:spPr>
        <a:xfrm>
          <a:off x="10515600" y="1070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102321</xdr:rowOff>
    </xdr:from>
    <xdr:to>
      <xdr:col>50</xdr:col>
      <xdr:colOff>165100</xdr:colOff>
      <xdr:row>63</xdr:row>
      <xdr:rowOff>32471</xdr:rowOff>
    </xdr:to>
    <xdr:sp macro="" textlink="">
      <xdr:nvSpPr>
        <xdr:cNvPr id="220" name="楕円 219">
          <a:extLst>
            <a:ext uri="{FF2B5EF4-FFF2-40B4-BE49-F238E27FC236}">
              <a16:creationId xmlns:a16="http://schemas.microsoft.com/office/drawing/2014/main" id="{00000000-0008-0000-0E00-0000DC000000}"/>
            </a:ext>
          </a:extLst>
        </xdr:cNvPr>
        <xdr:cNvSpPr/>
      </xdr:nvSpPr>
      <xdr:spPr>
        <a:xfrm>
          <a:off x="9588500" y="1073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150684</xdr:rowOff>
    </xdr:from>
    <xdr:to>
      <xdr:col>55</xdr:col>
      <xdr:colOff>0</xdr:colOff>
      <xdr:row>62</xdr:row>
      <xdr:rowOff>153121</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flipV="1">
          <a:off x="9639300" y="10780584"/>
          <a:ext cx="8382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115829</xdr:rowOff>
    </xdr:from>
    <xdr:to>
      <xdr:col>46</xdr:col>
      <xdr:colOff>38100</xdr:colOff>
      <xdr:row>63</xdr:row>
      <xdr:rowOff>45979</xdr:rowOff>
    </xdr:to>
    <xdr:sp macro="" textlink="">
      <xdr:nvSpPr>
        <xdr:cNvPr id="222" name="楕円 221">
          <a:extLst>
            <a:ext uri="{FF2B5EF4-FFF2-40B4-BE49-F238E27FC236}">
              <a16:creationId xmlns:a16="http://schemas.microsoft.com/office/drawing/2014/main" id="{00000000-0008-0000-0E00-0000DE000000}"/>
            </a:ext>
          </a:extLst>
        </xdr:cNvPr>
        <xdr:cNvSpPr/>
      </xdr:nvSpPr>
      <xdr:spPr>
        <a:xfrm>
          <a:off x="8699500" y="107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153121</xdr:rowOff>
    </xdr:from>
    <xdr:to>
      <xdr:col>50</xdr:col>
      <xdr:colOff>114300</xdr:colOff>
      <xdr:row>62</xdr:row>
      <xdr:rowOff>166629</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8750300" y="10783021"/>
          <a:ext cx="889000" cy="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23598</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9327095" y="1082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37106</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8450795" y="1083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00000000-0008-0000-0E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a:extLst>
            <a:ext uri="{FF2B5EF4-FFF2-40B4-BE49-F238E27FC236}">
              <a16:creationId xmlns:a16="http://schemas.microsoft.com/office/drawing/2014/main" id="{00000000-0008-0000-0E00-0000FE000000}"/>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00000000-0008-0000-0E00-000000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00000000-0008-0000-0E00-000002010000}"/>
            </a:ext>
          </a:extLst>
        </xdr:cNvPr>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xdr:rowOff>
    </xdr:from>
    <xdr:to>
      <xdr:col>24</xdr:col>
      <xdr:colOff>114300</xdr:colOff>
      <xdr:row>82</xdr:row>
      <xdr:rowOff>107950</xdr:rowOff>
    </xdr:to>
    <xdr:sp macro="" textlink="">
      <xdr:nvSpPr>
        <xdr:cNvPr id="268" name="楕円 267">
          <a:extLst>
            <a:ext uri="{FF2B5EF4-FFF2-40B4-BE49-F238E27FC236}">
              <a16:creationId xmlns:a16="http://schemas.microsoft.com/office/drawing/2014/main" id="{00000000-0008-0000-0E00-00000C010000}"/>
            </a:ext>
          </a:extLst>
        </xdr:cNvPr>
        <xdr:cNvSpPr/>
      </xdr:nvSpPr>
      <xdr:spPr>
        <a:xfrm>
          <a:off x="4584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156227</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00000000-0008-0000-0E00-00000D010000}"/>
            </a:ext>
          </a:extLst>
        </xdr:cNvPr>
        <xdr:cNvSpPr txBox="1"/>
      </xdr:nvSpPr>
      <xdr:spPr>
        <a:xfrm>
          <a:off x="4673600"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42545</xdr:rowOff>
    </xdr:from>
    <xdr:to>
      <xdr:col>20</xdr:col>
      <xdr:colOff>38100</xdr:colOff>
      <xdr:row>82</xdr:row>
      <xdr:rowOff>144145</xdr:rowOff>
    </xdr:to>
    <xdr:sp macro="" textlink="">
      <xdr:nvSpPr>
        <xdr:cNvPr id="270" name="楕円 269">
          <a:extLst>
            <a:ext uri="{FF2B5EF4-FFF2-40B4-BE49-F238E27FC236}">
              <a16:creationId xmlns:a16="http://schemas.microsoft.com/office/drawing/2014/main" id="{00000000-0008-0000-0E00-00000E010000}"/>
            </a:ext>
          </a:extLst>
        </xdr:cNvPr>
        <xdr:cNvSpPr/>
      </xdr:nvSpPr>
      <xdr:spPr>
        <a:xfrm>
          <a:off x="3746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93345</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3797300" y="141160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272" name="楕円 271">
          <a:extLst>
            <a:ext uri="{FF2B5EF4-FFF2-40B4-BE49-F238E27FC236}">
              <a16:creationId xmlns:a16="http://schemas.microsoft.com/office/drawing/2014/main" id="{00000000-0008-0000-0E00-000010010000}"/>
            </a:ext>
          </a:extLst>
        </xdr:cNvPr>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93345</xdr:rowOff>
    </xdr:from>
    <xdr:to>
      <xdr:col>19</xdr:col>
      <xdr:colOff>177800</xdr:colOff>
      <xdr:row>82</xdr:row>
      <xdr:rowOff>133350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flipV="1">
          <a:off x="2908300" y="141522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74" name="n_1aveValue【公営住宅】&#10;有形固定資産減価償却率">
          <a:extLst>
            <a:ext uri="{FF2B5EF4-FFF2-40B4-BE49-F238E27FC236}">
              <a16:creationId xmlns:a16="http://schemas.microsoft.com/office/drawing/2014/main" id="{00000000-0008-0000-0E00-000012010000}"/>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75" name="n_2aveValue【公営住宅】&#10;有形固定資産減価償却率">
          <a:extLst>
            <a:ext uri="{FF2B5EF4-FFF2-40B4-BE49-F238E27FC236}">
              <a16:creationId xmlns:a16="http://schemas.microsoft.com/office/drawing/2014/main" id="{00000000-0008-0000-0E00-000013010000}"/>
            </a:ext>
          </a:extLst>
        </xdr:cNvPr>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a:extLst>
            <a:ext uri="{FF2B5EF4-FFF2-40B4-BE49-F238E27FC236}">
              <a16:creationId xmlns:a16="http://schemas.microsoft.com/office/drawing/2014/main" id="{00000000-0008-0000-0E00-000014010000}"/>
            </a:ext>
          </a:extLst>
        </xdr:cNvPr>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135272</xdr:rowOff>
    </xdr:from>
    <xdr:ext cx="405111" cy="259045"/>
    <xdr:sp macro="" textlink="">
      <xdr:nvSpPr>
        <xdr:cNvPr id="277" name="n_1mainValue【公営住宅】&#10;有形固定資産減価償却率">
          <a:extLst>
            <a:ext uri="{FF2B5EF4-FFF2-40B4-BE49-F238E27FC236}">
              <a16:creationId xmlns:a16="http://schemas.microsoft.com/office/drawing/2014/main" id="{00000000-0008-0000-0E00-000015010000}"/>
            </a:ext>
          </a:extLst>
        </xdr:cNvPr>
        <xdr:cNvSpPr txBox="1"/>
      </xdr:nvSpPr>
      <xdr:spPr>
        <a:xfrm>
          <a:off x="35820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278" name="n_2mainValue【公営住宅】&#10;有形固定資産減価償却率">
          <a:extLst>
            <a:ext uri="{FF2B5EF4-FFF2-40B4-BE49-F238E27FC236}">
              <a16:creationId xmlns:a16="http://schemas.microsoft.com/office/drawing/2014/main" id="{00000000-0008-0000-0E00-000016010000}"/>
            </a:ext>
          </a:extLst>
        </xdr:cNvPr>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00000000-0008-0000-0E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a:extLst>
            <a:ext uri="{FF2B5EF4-FFF2-40B4-BE49-F238E27FC236}">
              <a16:creationId xmlns:a16="http://schemas.microsoft.com/office/drawing/2014/main" id="{00000000-0008-0000-0E00-00002F010000}"/>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a:extLst>
            <a:ext uri="{FF2B5EF4-FFF2-40B4-BE49-F238E27FC236}">
              <a16:creationId xmlns:a16="http://schemas.microsoft.com/office/drawing/2014/main" id="{00000000-0008-0000-0E00-000031010000}"/>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07" name="【公営住宅】&#10;一人当たり面積平均値テキスト">
          <a:extLst>
            <a:ext uri="{FF2B5EF4-FFF2-40B4-BE49-F238E27FC236}">
              <a16:creationId xmlns:a16="http://schemas.microsoft.com/office/drawing/2014/main" id="{00000000-0008-0000-0E00-000033010000}"/>
            </a:ext>
          </a:extLst>
        </xdr:cNvPr>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10426700" y="1454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119079</xdr:rowOff>
    </xdr:from>
    <xdr:ext cx="469744" cy="259045"/>
    <xdr:sp macro="" textlink="">
      <xdr:nvSpPr>
        <xdr:cNvPr id="318" name="【公営住宅】&#10;一人当たり面積該当値テキスト">
          <a:extLst>
            <a:ext uri="{FF2B5EF4-FFF2-40B4-BE49-F238E27FC236}">
              <a16:creationId xmlns:a16="http://schemas.microsoft.com/office/drawing/2014/main" id="{00000000-0008-0000-0E00-00003E010000}"/>
            </a:ext>
          </a:extLst>
        </xdr:cNvPr>
        <xdr:cNvSpPr txBox="1"/>
      </xdr:nvSpPr>
      <xdr:spPr>
        <a:xfrm>
          <a:off x="10515600" y="1452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144081</xdr:rowOff>
    </xdr:from>
    <xdr:to>
      <xdr:col>50</xdr:col>
      <xdr:colOff>165100</xdr:colOff>
      <xdr:row>85</xdr:row>
      <xdr:rowOff>74231</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9588500" y="1454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20002</xdr:rowOff>
    </xdr:from>
    <xdr:to>
      <xdr:col>55</xdr:col>
      <xdr:colOff>0</xdr:colOff>
      <xdr:row>85</xdr:row>
      <xdr:rowOff>23431</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9639300" y="1459325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148462</xdr:rowOff>
    </xdr:from>
    <xdr:to>
      <xdr:col>46</xdr:col>
      <xdr:colOff>38100</xdr:colOff>
      <xdr:row>85</xdr:row>
      <xdr:rowOff>78612</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8699500" y="145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23431</xdr:rowOff>
    </xdr:from>
    <xdr:to>
      <xdr:col>50</xdr:col>
      <xdr:colOff>114300</xdr:colOff>
      <xdr:row>85</xdr:row>
      <xdr:rowOff>27812</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8750300" y="1459668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23" name="n_1aveValue【公営住宅】&#10;一人当たり面積">
          <a:extLst>
            <a:ext uri="{FF2B5EF4-FFF2-40B4-BE49-F238E27FC236}">
              <a16:creationId xmlns:a16="http://schemas.microsoft.com/office/drawing/2014/main" id="{00000000-0008-0000-0E00-000043010000}"/>
            </a:ext>
          </a:extLst>
        </xdr:cNvPr>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24" name="n_2aveValue【公営住宅】&#10;一人当たり面積">
          <a:extLst>
            <a:ext uri="{FF2B5EF4-FFF2-40B4-BE49-F238E27FC236}">
              <a16:creationId xmlns:a16="http://schemas.microsoft.com/office/drawing/2014/main" id="{00000000-0008-0000-0E00-000044010000}"/>
            </a:ext>
          </a:extLst>
        </xdr:cNvPr>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a:extLst>
            <a:ext uri="{FF2B5EF4-FFF2-40B4-BE49-F238E27FC236}">
              <a16:creationId xmlns:a16="http://schemas.microsoft.com/office/drawing/2014/main" id="{00000000-0008-0000-0E00-000045010000}"/>
            </a:ext>
          </a:extLst>
        </xdr:cNvPr>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65358</xdr:rowOff>
    </xdr:from>
    <xdr:ext cx="469744" cy="259045"/>
    <xdr:sp macro="" textlink="">
      <xdr:nvSpPr>
        <xdr:cNvPr id="326" name="n_1mainValue【公営住宅】&#10;一人当たり面積">
          <a:extLst>
            <a:ext uri="{FF2B5EF4-FFF2-40B4-BE49-F238E27FC236}">
              <a16:creationId xmlns:a16="http://schemas.microsoft.com/office/drawing/2014/main" id="{00000000-0008-0000-0E00-000046010000}"/>
            </a:ext>
          </a:extLst>
        </xdr:cNvPr>
        <xdr:cNvSpPr txBox="1"/>
      </xdr:nvSpPr>
      <xdr:spPr>
        <a:xfrm>
          <a:off x="9391727" y="1463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69739</xdr:rowOff>
    </xdr:from>
    <xdr:ext cx="469744" cy="259045"/>
    <xdr:sp macro="" textlink="">
      <xdr:nvSpPr>
        <xdr:cNvPr id="327" name="n_2mainValue【公営住宅】&#10;一人当たり面積">
          <a:extLst>
            <a:ext uri="{FF2B5EF4-FFF2-40B4-BE49-F238E27FC236}">
              <a16:creationId xmlns:a16="http://schemas.microsoft.com/office/drawing/2014/main" id="{00000000-0008-0000-0E00-000047010000}"/>
            </a:ext>
          </a:extLst>
        </xdr:cNvPr>
        <xdr:cNvSpPr txBox="1"/>
      </xdr:nvSpPr>
      <xdr:spPr>
        <a:xfrm>
          <a:off x="8515427" y="1464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a:extLst>
            <a:ext uri="{FF2B5EF4-FFF2-40B4-BE49-F238E27FC236}">
              <a16:creationId xmlns:a16="http://schemas.microsoft.com/office/drawing/2014/main" id="{00000000-0008-0000-0E00-00007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70" name="【認定こども園・幼稚園・保育所】&#10;有形固定資産減価償却率最小値テキスト">
          <a:extLst>
            <a:ext uri="{FF2B5EF4-FFF2-40B4-BE49-F238E27FC236}">
              <a16:creationId xmlns:a16="http://schemas.microsoft.com/office/drawing/2014/main" id="{00000000-0008-0000-0E00-000072010000}"/>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72" name="【認定こども園・幼稚園・保育所】&#10;有形固定資産減価償却率最大値テキスト">
          <a:extLst>
            <a:ext uri="{FF2B5EF4-FFF2-40B4-BE49-F238E27FC236}">
              <a16:creationId xmlns:a16="http://schemas.microsoft.com/office/drawing/2014/main" id="{00000000-0008-0000-0E00-000074010000}"/>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74" name="【認定こども園・幼稚園・保育所】&#10;有形固定資産減価償却率平均値テキスト">
          <a:extLst>
            <a:ext uri="{FF2B5EF4-FFF2-40B4-BE49-F238E27FC236}">
              <a16:creationId xmlns:a16="http://schemas.microsoft.com/office/drawing/2014/main" id="{00000000-0008-0000-0E00-000076010000}"/>
            </a:ext>
          </a:extLst>
        </xdr:cNvPr>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75" name="フローチャート: 判断 374">
          <a:extLst>
            <a:ext uri="{FF2B5EF4-FFF2-40B4-BE49-F238E27FC236}">
              <a16:creationId xmlns:a16="http://schemas.microsoft.com/office/drawing/2014/main" id="{00000000-0008-0000-0E00-000077010000}"/>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78" name="フローチャート: 判断 377">
          <a:extLst>
            <a:ext uri="{FF2B5EF4-FFF2-40B4-BE49-F238E27FC236}">
              <a16:creationId xmlns:a16="http://schemas.microsoft.com/office/drawing/2014/main" id="{00000000-0008-0000-0E00-00007A010000}"/>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2540</xdr:rowOff>
    </xdr:from>
    <xdr:to>
      <xdr:col>85</xdr:col>
      <xdr:colOff>177800</xdr:colOff>
      <xdr:row>33</xdr:row>
      <xdr:rowOff>104140</xdr:rowOff>
    </xdr:to>
    <xdr:sp macro="" textlink="">
      <xdr:nvSpPr>
        <xdr:cNvPr id="384" name="楕円 383">
          <a:extLst>
            <a:ext uri="{FF2B5EF4-FFF2-40B4-BE49-F238E27FC236}">
              <a16:creationId xmlns:a16="http://schemas.microsoft.com/office/drawing/2014/main" id="{00000000-0008-0000-0E00-000080010000}"/>
            </a:ext>
          </a:extLst>
        </xdr:cNvPr>
        <xdr:cNvSpPr/>
      </xdr:nvSpPr>
      <xdr:spPr>
        <a:xfrm>
          <a:off x="162687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122118</xdr:rowOff>
    </xdr:from>
    <xdr:ext cx="405111" cy="259045"/>
    <xdr:sp macro="" textlink="">
      <xdr:nvSpPr>
        <xdr:cNvPr id="385" name="【認定こども園・幼稚園・保育所】&#10;有形固定資産減価償却率該当値テキスト">
          <a:extLst>
            <a:ext uri="{FF2B5EF4-FFF2-40B4-BE49-F238E27FC236}">
              <a16:creationId xmlns:a16="http://schemas.microsoft.com/office/drawing/2014/main" id="{00000000-0008-0000-0E00-000081010000}"/>
            </a:ext>
          </a:extLst>
        </xdr:cNvPr>
        <xdr:cNvSpPr txBox="1"/>
      </xdr:nvSpPr>
      <xdr:spPr>
        <a:xfrm>
          <a:off x="16357600" y="56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136434</xdr:rowOff>
    </xdr:from>
    <xdr:to>
      <xdr:col>81</xdr:col>
      <xdr:colOff>101600</xdr:colOff>
      <xdr:row>33</xdr:row>
      <xdr:rowOff>66584</xdr:rowOff>
    </xdr:to>
    <xdr:sp macro="" textlink="">
      <xdr:nvSpPr>
        <xdr:cNvPr id="386" name="楕円 385">
          <a:extLst>
            <a:ext uri="{FF2B5EF4-FFF2-40B4-BE49-F238E27FC236}">
              <a16:creationId xmlns:a16="http://schemas.microsoft.com/office/drawing/2014/main" id="{00000000-0008-0000-0E00-000082010000}"/>
            </a:ext>
          </a:extLst>
        </xdr:cNvPr>
        <xdr:cNvSpPr/>
      </xdr:nvSpPr>
      <xdr:spPr>
        <a:xfrm>
          <a:off x="15430500" y="56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15784</xdr:rowOff>
    </xdr:from>
    <xdr:to>
      <xdr:col>85</xdr:col>
      <xdr:colOff>127000</xdr:colOff>
      <xdr:row>33</xdr:row>
      <xdr:rowOff>53340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5481300" y="567363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88" name="楕円 387">
          <a:extLst>
            <a:ext uri="{FF2B5EF4-FFF2-40B4-BE49-F238E27FC236}">
              <a16:creationId xmlns:a16="http://schemas.microsoft.com/office/drawing/2014/main" id="{00000000-0008-0000-0E00-000084010000}"/>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15784</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4592300" y="56605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390" name="n_1aveValue【認定こども園・幼稚園・保育所】&#10;有形固定資産減価償却率">
          <a:extLst>
            <a:ext uri="{FF2B5EF4-FFF2-40B4-BE49-F238E27FC236}">
              <a16:creationId xmlns:a16="http://schemas.microsoft.com/office/drawing/2014/main" id="{00000000-0008-0000-0E00-000086010000}"/>
            </a:ext>
          </a:extLst>
        </xdr:cNvPr>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391" name="n_2aveValue【認定こども園・幼稚園・保育所】&#10;有形固定資産減価償却率">
          <a:extLst>
            <a:ext uri="{FF2B5EF4-FFF2-40B4-BE49-F238E27FC236}">
              <a16:creationId xmlns:a16="http://schemas.microsoft.com/office/drawing/2014/main" id="{00000000-0008-0000-0E00-000087010000}"/>
            </a:ext>
          </a:extLst>
        </xdr:cNvPr>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92" name="n_3aveValue【認定こども園・幼稚園・保育所】&#10;有形固定資産減価償却率">
          <a:extLst>
            <a:ext uri="{FF2B5EF4-FFF2-40B4-BE49-F238E27FC236}">
              <a16:creationId xmlns:a16="http://schemas.microsoft.com/office/drawing/2014/main" id="{00000000-0008-0000-0E00-000088010000}"/>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83111</xdr:rowOff>
    </xdr:from>
    <xdr:ext cx="405111" cy="259045"/>
    <xdr:sp macro="" textlink="">
      <xdr:nvSpPr>
        <xdr:cNvPr id="393" name="n_1mainValue【認定こども園・幼稚園・保育所】&#10;有形固定資産減価償却率">
          <a:extLst>
            <a:ext uri="{FF2B5EF4-FFF2-40B4-BE49-F238E27FC236}">
              <a16:creationId xmlns:a16="http://schemas.microsoft.com/office/drawing/2014/main" id="{00000000-0008-0000-0E00-000089010000}"/>
            </a:ext>
          </a:extLst>
        </xdr:cNvPr>
        <xdr:cNvSpPr txBox="1"/>
      </xdr:nvSpPr>
      <xdr:spPr>
        <a:xfrm>
          <a:off x="15266044" y="539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94" name="n_2mainValue【認定こども園・幼稚園・保育所】&#10;有形固定資産減価償却率">
          <a:extLst>
            <a:ext uri="{FF2B5EF4-FFF2-40B4-BE49-F238E27FC236}">
              <a16:creationId xmlns:a16="http://schemas.microsoft.com/office/drawing/2014/main" id="{00000000-0008-0000-0E00-00008A010000}"/>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a:extLst>
            <a:ext uri="{FF2B5EF4-FFF2-40B4-BE49-F238E27FC236}">
              <a16:creationId xmlns:a16="http://schemas.microsoft.com/office/drawing/2014/main" id="{00000000-0008-0000-0E00-00009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7" name="【認定こども園・幼稚園・保育所】&#10;一人当たり面積最小値テキスト">
          <a:extLst>
            <a:ext uri="{FF2B5EF4-FFF2-40B4-BE49-F238E27FC236}">
              <a16:creationId xmlns:a16="http://schemas.microsoft.com/office/drawing/2014/main" id="{00000000-0008-0000-0E00-0000A1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19" name="【認定こども園・幼稚園・保育所】&#10;一人当たり面積最大値テキスト">
          <a:extLst>
            <a:ext uri="{FF2B5EF4-FFF2-40B4-BE49-F238E27FC236}">
              <a16:creationId xmlns:a16="http://schemas.microsoft.com/office/drawing/2014/main" id="{00000000-0008-0000-0E00-0000A3010000}"/>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21" name="【認定こども園・幼稚園・保育所】&#10;一人当たり面積平均値テキスト">
          <a:extLst>
            <a:ext uri="{FF2B5EF4-FFF2-40B4-BE49-F238E27FC236}">
              <a16:creationId xmlns:a16="http://schemas.microsoft.com/office/drawing/2014/main" id="{00000000-0008-0000-0E00-0000A5010000}"/>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163475</xdr:rowOff>
    </xdr:from>
    <xdr:to>
      <xdr:col>116</xdr:col>
      <xdr:colOff>114300</xdr:colOff>
      <xdr:row>41</xdr:row>
      <xdr:rowOff>93625</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22110700" y="70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78402</xdr:rowOff>
    </xdr:from>
    <xdr:ext cx="469744" cy="259045"/>
    <xdr:sp macro="" textlink="">
      <xdr:nvSpPr>
        <xdr:cNvPr id="432" name="【認定こども園・幼稚園・保育所】&#10;一人当たり面積該当値テキスト">
          <a:extLst>
            <a:ext uri="{FF2B5EF4-FFF2-40B4-BE49-F238E27FC236}">
              <a16:creationId xmlns:a16="http://schemas.microsoft.com/office/drawing/2014/main" id="{00000000-0008-0000-0E00-0000B0010000}"/>
            </a:ext>
          </a:extLst>
        </xdr:cNvPr>
        <xdr:cNvSpPr txBox="1"/>
      </xdr:nvSpPr>
      <xdr:spPr>
        <a:xfrm>
          <a:off x="22199600" y="69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164388</xdr:rowOff>
    </xdr:from>
    <xdr:to>
      <xdr:col>112</xdr:col>
      <xdr:colOff>38100</xdr:colOff>
      <xdr:row>41</xdr:row>
      <xdr:rowOff>94538</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21272500" y="70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42825</xdr:rowOff>
    </xdr:from>
    <xdr:to>
      <xdr:col>116</xdr:col>
      <xdr:colOff>63500</xdr:colOff>
      <xdr:row>41</xdr:row>
      <xdr:rowOff>43738</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21323300" y="7072275"/>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166218</xdr:rowOff>
    </xdr:from>
    <xdr:to>
      <xdr:col>107</xdr:col>
      <xdr:colOff>101600</xdr:colOff>
      <xdr:row>41</xdr:row>
      <xdr:rowOff>96368</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20383500" y="70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43738</xdr:rowOff>
    </xdr:from>
    <xdr:to>
      <xdr:col>111</xdr:col>
      <xdr:colOff>177800</xdr:colOff>
      <xdr:row>41</xdr:row>
      <xdr:rowOff>45568</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20434300" y="707318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37" name="n_1aveValue【認定こども園・幼稚園・保育所】&#10;一人当たり面積">
          <a:extLst>
            <a:ext uri="{FF2B5EF4-FFF2-40B4-BE49-F238E27FC236}">
              <a16:creationId xmlns:a16="http://schemas.microsoft.com/office/drawing/2014/main" id="{00000000-0008-0000-0E00-0000B5010000}"/>
            </a:ext>
          </a:extLst>
        </xdr:cNvPr>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38" name="n_2aveValue【認定こども園・幼稚園・保育所】&#10;一人当たり面積">
          <a:extLst>
            <a:ext uri="{FF2B5EF4-FFF2-40B4-BE49-F238E27FC236}">
              <a16:creationId xmlns:a16="http://schemas.microsoft.com/office/drawing/2014/main" id="{00000000-0008-0000-0E00-0000B6010000}"/>
            </a:ext>
          </a:extLst>
        </xdr:cNvPr>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39" name="n_3aveValue【認定こども園・幼稚園・保育所】&#10;一人当たり面積">
          <a:extLst>
            <a:ext uri="{FF2B5EF4-FFF2-40B4-BE49-F238E27FC236}">
              <a16:creationId xmlns:a16="http://schemas.microsoft.com/office/drawing/2014/main" id="{00000000-0008-0000-0E00-0000B7010000}"/>
            </a:ext>
          </a:extLst>
        </xdr:cNvPr>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85665</xdr:rowOff>
    </xdr:from>
    <xdr:ext cx="469744" cy="259045"/>
    <xdr:sp macro="" textlink="">
      <xdr:nvSpPr>
        <xdr:cNvPr id="440" name="n_1mainValue【認定こども園・幼稚園・保育所】&#10;一人当たり面積">
          <a:extLst>
            <a:ext uri="{FF2B5EF4-FFF2-40B4-BE49-F238E27FC236}">
              <a16:creationId xmlns:a16="http://schemas.microsoft.com/office/drawing/2014/main" id="{00000000-0008-0000-0E00-0000B8010000}"/>
            </a:ext>
          </a:extLst>
        </xdr:cNvPr>
        <xdr:cNvSpPr txBox="1"/>
      </xdr:nvSpPr>
      <xdr:spPr>
        <a:xfrm>
          <a:off x="21075727" y="711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87495</xdr:rowOff>
    </xdr:from>
    <xdr:ext cx="469744" cy="259045"/>
    <xdr:sp macro="" textlink="">
      <xdr:nvSpPr>
        <xdr:cNvPr id="441" name="n_2mainValue【認定こども園・幼稚園・保育所】&#10;一人当たり面積">
          <a:extLst>
            <a:ext uri="{FF2B5EF4-FFF2-40B4-BE49-F238E27FC236}">
              <a16:creationId xmlns:a16="http://schemas.microsoft.com/office/drawing/2014/main" id="{00000000-0008-0000-0E00-0000B9010000}"/>
            </a:ext>
          </a:extLst>
        </xdr:cNvPr>
        <xdr:cNvSpPr txBox="1"/>
      </xdr:nvSpPr>
      <xdr:spPr>
        <a:xfrm>
          <a:off x="20199427" y="711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a:extLst>
            <a:ext uri="{FF2B5EF4-FFF2-40B4-BE49-F238E27FC236}">
              <a16:creationId xmlns:a16="http://schemas.microsoft.com/office/drawing/2014/main" id="{00000000-0008-0000-0E00-0000D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8" name="【学校施設】&#10;有形固定資産減価償却率最小値テキスト">
          <a:extLst>
            <a:ext uri="{FF2B5EF4-FFF2-40B4-BE49-F238E27FC236}">
              <a16:creationId xmlns:a16="http://schemas.microsoft.com/office/drawing/2014/main" id="{00000000-0008-0000-0E00-0000D4010000}"/>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0" name="【学校施設】&#10;有形固定資産減価償却率最大値テキスト">
          <a:extLst>
            <a:ext uri="{FF2B5EF4-FFF2-40B4-BE49-F238E27FC236}">
              <a16:creationId xmlns:a16="http://schemas.microsoft.com/office/drawing/2014/main" id="{00000000-0008-0000-0E00-0000D6010000}"/>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2" name="【学校施設】&#10;有形固定資産減価償却率平均値テキスト">
          <a:extLst>
            <a:ext uri="{FF2B5EF4-FFF2-40B4-BE49-F238E27FC236}">
              <a16:creationId xmlns:a16="http://schemas.microsoft.com/office/drawing/2014/main" id="{00000000-0008-0000-0E00-0000D8010000}"/>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162687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112503</xdr:rowOff>
    </xdr:from>
    <xdr:ext cx="405111" cy="259045"/>
    <xdr:sp macro="" textlink="">
      <xdr:nvSpPr>
        <xdr:cNvPr id="483" name="【学校施設】&#10;有形固定資産減価償却率該当値テキスト">
          <a:extLst>
            <a:ext uri="{FF2B5EF4-FFF2-40B4-BE49-F238E27FC236}">
              <a16:creationId xmlns:a16="http://schemas.microsoft.com/office/drawing/2014/main" id="{00000000-0008-0000-0E00-0000E3010000}"/>
            </a:ext>
          </a:extLst>
        </xdr:cNvPr>
        <xdr:cNvSpPr txBox="1"/>
      </xdr:nvSpPr>
      <xdr:spPr>
        <a:xfrm>
          <a:off x="16357600"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119017</xdr:rowOff>
    </xdr:from>
    <xdr:to>
      <xdr:col>81</xdr:col>
      <xdr:colOff>101600</xdr:colOff>
      <xdr:row>59</xdr:row>
      <xdr:rowOff>49167</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15430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140426</xdr:rowOff>
    </xdr:from>
    <xdr:to>
      <xdr:col>85</xdr:col>
      <xdr:colOff>127000</xdr:colOff>
      <xdr:row>58</xdr:row>
      <xdr:rowOff>169817</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15481300" y="1008452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133713</xdr:rowOff>
    </xdr:from>
    <xdr:to>
      <xdr:col>76</xdr:col>
      <xdr:colOff>165100</xdr:colOff>
      <xdr:row>59</xdr:row>
      <xdr:rowOff>63863</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14541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169817</xdr:rowOff>
    </xdr:from>
    <xdr:to>
      <xdr:col>81</xdr:col>
      <xdr:colOff>50800</xdr:colOff>
      <xdr:row>59</xdr:row>
      <xdr:rowOff>13063</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14592300" y="1011391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88" name="n_1aveValue【学校施設】&#10;有形固定資産減価償却率">
          <a:extLst>
            <a:ext uri="{FF2B5EF4-FFF2-40B4-BE49-F238E27FC236}">
              <a16:creationId xmlns:a16="http://schemas.microsoft.com/office/drawing/2014/main" id="{00000000-0008-0000-0E00-0000E8010000}"/>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89" name="n_2aveValue【学校施設】&#10;有形固定資産減価償却率">
          <a:extLst>
            <a:ext uri="{FF2B5EF4-FFF2-40B4-BE49-F238E27FC236}">
              <a16:creationId xmlns:a16="http://schemas.microsoft.com/office/drawing/2014/main" id="{00000000-0008-0000-0E00-0000E9010000}"/>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90" name="n_3aveValue【学校施設】&#10;有形固定資産減価償却率">
          <a:extLst>
            <a:ext uri="{FF2B5EF4-FFF2-40B4-BE49-F238E27FC236}">
              <a16:creationId xmlns:a16="http://schemas.microsoft.com/office/drawing/2014/main" id="{00000000-0008-0000-0E00-0000EA010000}"/>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65694</xdr:rowOff>
    </xdr:from>
    <xdr:ext cx="405111" cy="259045"/>
    <xdr:sp macro="" textlink="">
      <xdr:nvSpPr>
        <xdr:cNvPr id="491" name="n_1mainValue【学校施設】&#10;有形固定資産減価償却率">
          <a:extLst>
            <a:ext uri="{FF2B5EF4-FFF2-40B4-BE49-F238E27FC236}">
              <a16:creationId xmlns:a16="http://schemas.microsoft.com/office/drawing/2014/main" id="{00000000-0008-0000-0E00-0000EB010000}"/>
            </a:ext>
          </a:extLst>
        </xdr:cNvPr>
        <xdr:cNvSpPr txBox="1"/>
      </xdr:nvSpPr>
      <xdr:spPr>
        <a:xfrm>
          <a:off x="15266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80390</xdr:rowOff>
    </xdr:from>
    <xdr:ext cx="405111" cy="259045"/>
    <xdr:sp macro="" textlink="">
      <xdr:nvSpPr>
        <xdr:cNvPr id="492" name="n_2mainValue【学校施設】&#10;有形固定資産減価償却率">
          <a:extLst>
            <a:ext uri="{FF2B5EF4-FFF2-40B4-BE49-F238E27FC236}">
              <a16:creationId xmlns:a16="http://schemas.microsoft.com/office/drawing/2014/main" id="{00000000-0008-0000-0E00-0000EC010000}"/>
            </a:ext>
          </a:extLst>
        </xdr:cNvPr>
        <xdr:cNvSpPr txBox="1"/>
      </xdr:nvSpPr>
      <xdr:spPr>
        <a:xfrm>
          <a:off x="14389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a:extLst>
            <a:ext uri="{FF2B5EF4-FFF2-40B4-BE49-F238E27FC236}">
              <a16:creationId xmlns:a16="http://schemas.microsoft.com/office/drawing/2014/main" id="{00000000-0008-0000-0E00-00000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8" name="【学校施設】&#10;一人当たり面積最小値テキスト">
          <a:extLst>
            <a:ext uri="{FF2B5EF4-FFF2-40B4-BE49-F238E27FC236}">
              <a16:creationId xmlns:a16="http://schemas.microsoft.com/office/drawing/2014/main" id="{00000000-0008-0000-0E00-000006020000}"/>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0" name="【学校施設】&#10;一人当たり面積最大値テキスト">
          <a:extLst>
            <a:ext uri="{FF2B5EF4-FFF2-40B4-BE49-F238E27FC236}">
              <a16:creationId xmlns:a16="http://schemas.microsoft.com/office/drawing/2014/main" id="{00000000-0008-0000-0E00-000008020000}"/>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22" name="【学校施設】&#10;一人当たり面積平均値テキスト">
          <a:extLst>
            <a:ext uri="{FF2B5EF4-FFF2-40B4-BE49-F238E27FC236}">
              <a16:creationId xmlns:a16="http://schemas.microsoft.com/office/drawing/2014/main" id="{00000000-0008-0000-0E00-00000A020000}"/>
            </a:ext>
          </a:extLst>
        </xdr:cNvPr>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77978</xdr:rowOff>
    </xdr:from>
    <xdr:to>
      <xdr:col>116</xdr:col>
      <xdr:colOff>114300</xdr:colOff>
      <xdr:row>64</xdr:row>
      <xdr:rowOff>8128</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221107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56405</xdr:rowOff>
    </xdr:from>
    <xdr:ext cx="469744" cy="259045"/>
    <xdr:sp macro="" textlink="">
      <xdr:nvSpPr>
        <xdr:cNvPr id="533" name="【学校施設】&#10;一人当たり面積該当値テキスト">
          <a:extLst>
            <a:ext uri="{FF2B5EF4-FFF2-40B4-BE49-F238E27FC236}">
              <a16:creationId xmlns:a16="http://schemas.microsoft.com/office/drawing/2014/main" id="{00000000-0008-0000-0E00-000015020000}"/>
            </a:ext>
          </a:extLst>
        </xdr:cNvPr>
        <xdr:cNvSpPr txBox="1"/>
      </xdr:nvSpPr>
      <xdr:spPr>
        <a:xfrm>
          <a:off x="221996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84265</xdr:rowOff>
    </xdr:from>
    <xdr:to>
      <xdr:col>112</xdr:col>
      <xdr:colOff>38100</xdr:colOff>
      <xdr:row>64</xdr:row>
      <xdr:rowOff>14415</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21272500" y="108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128778</xdr:rowOff>
    </xdr:from>
    <xdr:to>
      <xdr:col>116</xdr:col>
      <xdr:colOff>63500</xdr:colOff>
      <xdr:row>63</xdr:row>
      <xdr:rowOff>135065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21323300" y="10930128"/>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90551</xdr:rowOff>
    </xdr:from>
    <xdr:to>
      <xdr:col>107</xdr:col>
      <xdr:colOff>101600</xdr:colOff>
      <xdr:row>64</xdr:row>
      <xdr:rowOff>20701</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20383500" y="1089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135065</xdr:rowOff>
    </xdr:from>
    <xdr:to>
      <xdr:col>111</xdr:col>
      <xdr:colOff>177800</xdr:colOff>
      <xdr:row>63</xdr:row>
      <xdr:rowOff>141351</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20434300" y="10936415"/>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38" name="n_1aveValue【学校施設】&#10;一人当たり面積">
          <a:extLst>
            <a:ext uri="{FF2B5EF4-FFF2-40B4-BE49-F238E27FC236}">
              <a16:creationId xmlns:a16="http://schemas.microsoft.com/office/drawing/2014/main" id="{00000000-0008-0000-0E00-00001A020000}"/>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39" name="n_2aveValue【学校施設】&#10;一人当たり面積">
          <a:extLst>
            <a:ext uri="{FF2B5EF4-FFF2-40B4-BE49-F238E27FC236}">
              <a16:creationId xmlns:a16="http://schemas.microsoft.com/office/drawing/2014/main" id="{00000000-0008-0000-0E00-00001B020000}"/>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40" name="n_3aveValue【学校施設】&#10;一人当たり面積">
          <a:extLst>
            <a:ext uri="{FF2B5EF4-FFF2-40B4-BE49-F238E27FC236}">
              <a16:creationId xmlns:a16="http://schemas.microsoft.com/office/drawing/2014/main" id="{00000000-0008-0000-0E00-00001C020000}"/>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5542</xdr:rowOff>
    </xdr:from>
    <xdr:ext cx="469744" cy="259045"/>
    <xdr:sp macro="" textlink="">
      <xdr:nvSpPr>
        <xdr:cNvPr id="541" name="n_1mainValue【学校施設】&#10;一人当たり面積">
          <a:extLst>
            <a:ext uri="{FF2B5EF4-FFF2-40B4-BE49-F238E27FC236}">
              <a16:creationId xmlns:a16="http://schemas.microsoft.com/office/drawing/2014/main" id="{00000000-0008-0000-0E00-00001D020000}"/>
            </a:ext>
          </a:extLst>
        </xdr:cNvPr>
        <xdr:cNvSpPr txBox="1"/>
      </xdr:nvSpPr>
      <xdr:spPr>
        <a:xfrm>
          <a:off x="21075727" y="1097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11828</xdr:rowOff>
    </xdr:from>
    <xdr:ext cx="469744" cy="259045"/>
    <xdr:sp macro="" textlink="">
      <xdr:nvSpPr>
        <xdr:cNvPr id="542" name="n_2mainValue【学校施設】&#10;一人当たり面積">
          <a:extLst>
            <a:ext uri="{FF2B5EF4-FFF2-40B4-BE49-F238E27FC236}">
              <a16:creationId xmlns:a16="http://schemas.microsoft.com/office/drawing/2014/main" id="{00000000-0008-0000-0E00-00001E020000}"/>
            </a:ext>
          </a:extLst>
        </xdr:cNvPr>
        <xdr:cNvSpPr txBox="1"/>
      </xdr:nvSpPr>
      <xdr:spPr>
        <a:xfrm>
          <a:off x="20199427" y="1098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児童館】&#10;有形固定資産減価償却率グラフ枠">
          <a:extLst>
            <a:ext uri="{FF2B5EF4-FFF2-40B4-BE49-F238E27FC236}">
              <a16:creationId xmlns:a16="http://schemas.microsoft.com/office/drawing/2014/main" id="{00000000-0008-0000-0E00-00003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69" name="【児童館】&#10;有形固定資産減価償却率最小値テキスト">
          <a:extLst>
            <a:ext uri="{FF2B5EF4-FFF2-40B4-BE49-F238E27FC236}">
              <a16:creationId xmlns:a16="http://schemas.microsoft.com/office/drawing/2014/main" id="{00000000-0008-0000-0E00-000039020000}"/>
            </a:ext>
          </a:extLst>
        </xdr:cNvPr>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1" name="【児童館】&#10;有形固定資産減価償却率最大値テキスト">
          <a:extLst>
            <a:ext uri="{FF2B5EF4-FFF2-40B4-BE49-F238E27FC236}">
              <a16:creationId xmlns:a16="http://schemas.microsoft.com/office/drawing/2014/main" id="{00000000-0008-0000-0E00-00003B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573" name="【児童館】&#10;有形固定資産減価償却率平均値テキスト">
          <a:extLst>
            <a:ext uri="{FF2B5EF4-FFF2-40B4-BE49-F238E27FC236}">
              <a16:creationId xmlns:a16="http://schemas.microsoft.com/office/drawing/2014/main" id="{00000000-0008-0000-0E00-00003D020000}"/>
            </a:ext>
          </a:extLst>
        </xdr:cNvPr>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84" name="【児童館】&#10;有形固定資産減価償却率該当値テキスト">
          <a:extLst>
            <a:ext uri="{FF2B5EF4-FFF2-40B4-BE49-F238E27FC236}">
              <a16:creationId xmlns:a16="http://schemas.microsoft.com/office/drawing/2014/main" id="{00000000-0008-0000-0E00-000048020000}"/>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589" name="n_1aveValue【児童館】&#10;有形固定資産減価償却率">
          <a:extLst>
            <a:ext uri="{FF2B5EF4-FFF2-40B4-BE49-F238E27FC236}">
              <a16:creationId xmlns:a16="http://schemas.microsoft.com/office/drawing/2014/main" id="{00000000-0008-0000-0E00-00004D020000}"/>
            </a:ext>
          </a:extLst>
        </xdr:cNvPr>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590" name="n_2aveValue【児童館】&#10;有形固定資産減価償却率">
          <a:extLst>
            <a:ext uri="{FF2B5EF4-FFF2-40B4-BE49-F238E27FC236}">
              <a16:creationId xmlns:a16="http://schemas.microsoft.com/office/drawing/2014/main" id="{00000000-0008-0000-0E00-00004E020000}"/>
            </a:ext>
          </a:extLst>
        </xdr:cNvPr>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591" name="n_3aveValue【児童館】&#10;有形固定資産減価償却率">
          <a:extLst>
            <a:ext uri="{FF2B5EF4-FFF2-40B4-BE49-F238E27FC236}">
              <a16:creationId xmlns:a16="http://schemas.microsoft.com/office/drawing/2014/main" id="{00000000-0008-0000-0E00-00004F020000}"/>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92" name="n_1mainValue【児童館】&#10;有形固定資産減価償却率">
          <a:extLst>
            <a:ext uri="{FF2B5EF4-FFF2-40B4-BE49-F238E27FC236}">
              <a16:creationId xmlns:a16="http://schemas.microsoft.com/office/drawing/2014/main" id="{00000000-0008-0000-0E00-000050020000}"/>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93" name="n_2mainValue【児童館】&#10;有形固定資産減価償却率">
          <a:extLst>
            <a:ext uri="{FF2B5EF4-FFF2-40B4-BE49-F238E27FC236}">
              <a16:creationId xmlns:a16="http://schemas.microsoft.com/office/drawing/2014/main" id="{00000000-0008-0000-0E00-000051020000}"/>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児童館】&#10;一人当たり面積グラフ枠">
          <a:extLst>
            <a:ext uri="{FF2B5EF4-FFF2-40B4-BE49-F238E27FC236}">
              <a16:creationId xmlns:a16="http://schemas.microsoft.com/office/drawing/2014/main" id="{00000000-0008-0000-0E00-00006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18" name="【児童館】&#10;一人当たり面積最小値テキスト">
          <a:extLst>
            <a:ext uri="{FF2B5EF4-FFF2-40B4-BE49-F238E27FC236}">
              <a16:creationId xmlns:a16="http://schemas.microsoft.com/office/drawing/2014/main" id="{00000000-0008-0000-0E00-00006A020000}"/>
            </a:ext>
          </a:extLst>
        </xdr:cNvPr>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20" name="【児童館】&#10;一人当たり面積最大値テキスト">
          <a:extLst>
            <a:ext uri="{FF2B5EF4-FFF2-40B4-BE49-F238E27FC236}">
              <a16:creationId xmlns:a16="http://schemas.microsoft.com/office/drawing/2014/main" id="{00000000-0008-0000-0E00-00006C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622" name="【児童館】&#10;一人当たり面積平均値テキスト">
          <a:extLst>
            <a:ext uri="{FF2B5EF4-FFF2-40B4-BE49-F238E27FC236}">
              <a16:creationId xmlns:a16="http://schemas.microsoft.com/office/drawing/2014/main" id="{00000000-0008-0000-0E00-00006E020000}"/>
            </a:ext>
          </a:extLst>
        </xdr:cNvPr>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138447</xdr:rowOff>
    </xdr:from>
    <xdr:ext cx="469744" cy="259045"/>
    <xdr:sp macro="" textlink="">
      <xdr:nvSpPr>
        <xdr:cNvPr id="633" name="【児童館】&#10;一人当たり面積該当値テキスト">
          <a:extLst>
            <a:ext uri="{FF2B5EF4-FFF2-40B4-BE49-F238E27FC236}">
              <a16:creationId xmlns:a16="http://schemas.microsoft.com/office/drawing/2014/main" id="{00000000-0008-0000-0E00-000079020000}"/>
            </a:ext>
          </a:extLst>
        </xdr:cNvPr>
        <xdr:cNvSpPr txBox="1"/>
      </xdr:nvSpPr>
      <xdr:spPr>
        <a:xfrm>
          <a:off x="22199600" y="1454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634" name="楕円 633">
          <a:extLst>
            <a:ext uri="{FF2B5EF4-FFF2-40B4-BE49-F238E27FC236}">
              <a16:creationId xmlns:a16="http://schemas.microsoft.com/office/drawing/2014/main" id="{00000000-0008-0000-0E00-00007A020000}"/>
            </a:ext>
          </a:extLst>
        </xdr:cNvPr>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102870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21323300" y="1467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52070</xdr:rowOff>
    </xdr:from>
    <xdr:to>
      <xdr:col>107</xdr:col>
      <xdr:colOff>101600</xdr:colOff>
      <xdr:row>85</xdr:row>
      <xdr:rowOff>153670</xdr:rowOff>
    </xdr:to>
    <xdr:sp macro="" textlink="">
      <xdr:nvSpPr>
        <xdr:cNvPr id="636" name="楕円 635">
          <a:extLst>
            <a:ext uri="{FF2B5EF4-FFF2-40B4-BE49-F238E27FC236}">
              <a16:creationId xmlns:a16="http://schemas.microsoft.com/office/drawing/2014/main" id="{00000000-0008-0000-0E00-00007C020000}"/>
            </a:ext>
          </a:extLst>
        </xdr:cNvPr>
        <xdr:cNvSpPr/>
      </xdr:nvSpPr>
      <xdr:spPr>
        <a:xfrm>
          <a:off x="20383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102870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20434300" y="1467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638" name="n_1aveValue【児童館】&#10;一人当たり面積">
          <a:extLst>
            <a:ext uri="{FF2B5EF4-FFF2-40B4-BE49-F238E27FC236}">
              <a16:creationId xmlns:a16="http://schemas.microsoft.com/office/drawing/2014/main" id="{00000000-0008-0000-0E00-00007E020000}"/>
            </a:ext>
          </a:extLst>
        </xdr:cNvPr>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39" name="n_2aveValue【児童館】&#10;一人当たり面積">
          <a:extLst>
            <a:ext uri="{FF2B5EF4-FFF2-40B4-BE49-F238E27FC236}">
              <a16:creationId xmlns:a16="http://schemas.microsoft.com/office/drawing/2014/main" id="{00000000-0008-0000-0E00-00007F02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640" name="n_3aveValue【児童館】&#10;一人当たり面積">
          <a:extLst>
            <a:ext uri="{FF2B5EF4-FFF2-40B4-BE49-F238E27FC236}">
              <a16:creationId xmlns:a16="http://schemas.microsoft.com/office/drawing/2014/main" id="{00000000-0008-0000-0E00-000080020000}"/>
            </a:ext>
          </a:extLst>
        </xdr:cNvPr>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641" name="n_1mainValue【児童館】&#10;一人当たり面積">
          <a:extLst>
            <a:ext uri="{FF2B5EF4-FFF2-40B4-BE49-F238E27FC236}">
              <a16:creationId xmlns:a16="http://schemas.microsoft.com/office/drawing/2014/main" id="{00000000-0008-0000-0E00-000081020000}"/>
            </a:ext>
          </a:extLst>
        </xdr:cNvPr>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642" name="n_2mainValue【児童館】&#10;一人当たり面積">
          <a:extLst>
            <a:ext uri="{FF2B5EF4-FFF2-40B4-BE49-F238E27FC236}">
              <a16:creationId xmlns:a16="http://schemas.microsoft.com/office/drawing/2014/main" id="{00000000-0008-0000-0E00-000082020000}"/>
            </a:ext>
          </a:extLst>
        </xdr:cNvPr>
        <xdr:cNvSpPr txBox="1"/>
      </xdr:nvSpPr>
      <xdr:spPr>
        <a:xfrm>
          <a:off x="20199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E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69" name="【公民館】&#10;有形固定資産減価償却率最小値テキスト">
          <a:extLst>
            <a:ext uri="{FF2B5EF4-FFF2-40B4-BE49-F238E27FC236}">
              <a16:creationId xmlns:a16="http://schemas.microsoft.com/office/drawing/2014/main" id="{00000000-0008-0000-0E00-00009D020000}"/>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1" name="【公民館】&#10;有形固定資産減価償却率最大値テキスト">
          <a:extLst>
            <a:ext uri="{FF2B5EF4-FFF2-40B4-BE49-F238E27FC236}">
              <a16:creationId xmlns:a16="http://schemas.microsoft.com/office/drawing/2014/main" id="{00000000-0008-0000-0E00-00009F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673" name="【公民館】&#10;有形固定資産減価償却率平均値テキスト">
          <a:extLst>
            <a:ext uri="{FF2B5EF4-FFF2-40B4-BE49-F238E27FC236}">
              <a16:creationId xmlns:a16="http://schemas.microsoft.com/office/drawing/2014/main" id="{00000000-0008-0000-0E00-0000A1020000}"/>
            </a:ext>
          </a:extLst>
        </xdr:cNvPr>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17236</xdr:rowOff>
    </xdr:from>
    <xdr:to>
      <xdr:col>85</xdr:col>
      <xdr:colOff>177800</xdr:colOff>
      <xdr:row>103</xdr:row>
      <xdr:rowOff>118836</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62687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167113</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E00-0000AC020000}"/>
            </a:ext>
          </a:extLst>
        </xdr:cNvPr>
        <xdr:cNvSpPr txBox="1"/>
      </xdr:nvSpPr>
      <xdr:spPr>
        <a:xfrm>
          <a:off x="16357600" y="1765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28666</xdr:rowOff>
    </xdr:from>
    <xdr:to>
      <xdr:col>81</xdr:col>
      <xdr:colOff>101600</xdr:colOff>
      <xdr:row>103</xdr:row>
      <xdr:rowOff>130266</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5430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68036</xdr:rowOff>
    </xdr:from>
    <xdr:to>
      <xdr:col>85</xdr:col>
      <xdr:colOff>127000</xdr:colOff>
      <xdr:row>103</xdr:row>
      <xdr:rowOff>79466</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flipV="1">
          <a:off x="15481300" y="1772738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103</xdr:row>
      <xdr:rowOff>79466</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4592300" y="17221200"/>
          <a:ext cx="889000" cy="5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689" name="n_1aveValue【公民館】&#10;有形固定資産減価償却率">
          <a:extLst>
            <a:ext uri="{FF2B5EF4-FFF2-40B4-BE49-F238E27FC236}">
              <a16:creationId xmlns:a16="http://schemas.microsoft.com/office/drawing/2014/main" id="{00000000-0008-0000-0E00-0000B1020000}"/>
            </a:ext>
          </a:extLst>
        </xdr:cNvPr>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90" name="n_2aveValue【公民館】&#10;有形固定資産減価償却率">
          <a:extLst>
            <a:ext uri="{FF2B5EF4-FFF2-40B4-BE49-F238E27FC236}">
              <a16:creationId xmlns:a16="http://schemas.microsoft.com/office/drawing/2014/main" id="{00000000-0008-0000-0E00-0000B2020000}"/>
            </a:ext>
          </a:extLst>
        </xdr:cNvPr>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91" name="n_3aveValue【公民館】&#10;有形固定資産減価償却率">
          <a:extLst>
            <a:ext uri="{FF2B5EF4-FFF2-40B4-BE49-F238E27FC236}">
              <a16:creationId xmlns:a16="http://schemas.microsoft.com/office/drawing/2014/main" id="{00000000-0008-0000-0E00-0000B3020000}"/>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121393</xdr:rowOff>
    </xdr:from>
    <xdr:ext cx="405111" cy="259045"/>
    <xdr:sp macro="" textlink="">
      <xdr:nvSpPr>
        <xdr:cNvPr id="692" name="n_1mainValue【公民館】&#10;有形固定資産減価償却率">
          <a:extLst>
            <a:ext uri="{FF2B5EF4-FFF2-40B4-BE49-F238E27FC236}">
              <a16:creationId xmlns:a16="http://schemas.microsoft.com/office/drawing/2014/main" id="{00000000-0008-0000-0E00-0000B4020000}"/>
            </a:ext>
          </a:extLst>
        </xdr:cNvPr>
        <xdr:cNvSpPr txBox="1"/>
      </xdr:nvSpPr>
      <xdr:spPr>
        <a:xfrm>
          <a:off x="15266044" y="1778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143527</xdr:rowOff>
    </xdr:from>
    <xdr:ext cx="405111" cy="259045"/>
    <xdr:sp macro="" textlink="">
      <xdr:nvSpPr>
        <xdr:cNvPr id="693" name="n_2mainValue【公民館】&#10;有形固定資産減価償却率">
          <a:extLst>
            <a:ext uri="{FF2B5EF4-FFF2-40B4-BE49-F238E27FC236}">
              <a16:creationId xmlns:a16="http://schemas.microsoft.com/office/drawing/2014/main" id="{00000000-0008-0000-0E00-0000B5020000}"/>
            </a:ext>
          </a:extLst>
        </xdr:cNvPr>
        <xdr:cNvSpPr txBox="1"/>
      </xdr:nvSpPr>
      <xdr:spPr>
        <a:xfrm>
          <a:off x="14389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E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E00-0000CE02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20" name="【公民館】&#10;一人当たり面積最大値テキスト">
          <a:extLst>
            <a:ext uri="{FF2B5EF4-FFF2-40B4-BE49-F238E27FC236}">
              <a16:creationId xmlns:a16="http://schemas.microsoft.com/office/drawing/2014/main" id="{00000000-0008-0000-0E00-0000D0020000}"/>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E00-0000D2020000}"/>
            </a:ext>
          </a:extLst>
        </xdr:cNvPr>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87122</xdr:rowOff>
    </xdr:from>
    <xdr:to>
      <xdr:col>116</xdr:col>
      <xdr:colOff>114300</xdr:colOff>
      <xdr:row>107</xdr:row>
      <xdr:rowOff>17272</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221107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65549</xdr:rowOff>
    </xdr:from>
    <xdr:ext cx="469744" cy="259045"/>
    <xdr:sp macro="" textlink="">
      <xdr:nvSpPr>
        <xdr:cNvPr id="733" name="【公民館】&#10;一人当たり面積該当値テキスト">
          <a:extLst>
            <a:ext uri="{FF2B5EF4-FFF2-40B4-BE49-F238E27FC236}">
              <a16:creationId xmlns:a16="http://schemas.microsoft.com/office/drawing/2014/main" id="{00000000-0008-0000-0E00-0000DD020000}"/>
            </a:ext>
          </a:extLst>
        </xdr:cNvPr>
        <xdr:cNvSpPr txBox="1"/>
      </xdr:nvSpPr>
      <xdr:spPr>
        <a:xfrm>
          <a:off x="22199600" y="182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91694</xdr:rowOff>
    </xdr:from>
    <xdr:to>
      <xdr:col>112</xdr:col>
      <xdr:colOff>38100</xdr:colOff>
      <xdr:row>107</xdr:row>
      <xdr:rowOff>21844</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21272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137922</xdr:rowOff>
    </xdr:from>
    <xdr:to>
      <xdr:col>116</xdr:col>
      <xdr:colOff>63500</xdr:colOff>
      <xdr:row>106</xdr:row>
      <xdr:rowOff>142494</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21323300" y="183116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50546</xdr:rowOff>
    </xdr:from>
    <xdr:to>
      <xdr:col>107</xdr:col>
      <xdr:colOff>101600</xdr:colOff>
      <xdr:row>108</xdr:row>
      <xdr:rowOff>152146</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0383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142494</xdr:rowOff>
    </xdr:from>
    <xdr:to>
      <xdr:col>111</xdr:col>
      <xdr:colOff>177800</xdr:colOff>
      <xdr:row>108</xdr:row>
      <xdr:rowOff>101346</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20434300" y="1831619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738" name="n_1aveValue【公民館】&#10;一人当たり面積">
          <a:extLst>
            <a:ext uri="{FF2B5EF4-FFF2-40B4-BE49-F238E27FC236}">
              <a16:creationId xmlns:a16="http://schemas.microsoft.com/office/drawing/2014/main" id="{00000000-0008-0000-0E00-0000E2020000}"/>
            </a:ext>
          </a:extLst>
        </xdr:cNvPr>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39" name="n_2aveValue【公民館】&#10;一人当たり面積">
          <a:extLst>
            <a:ext uri="{FF2B5EF4-FFF2-40B4-BE49-F238E27FC236}">
              <a16:creationId xmlns:a16="http://schemas.microsoft.com/office/drawing/2014/main" id="{00000000-0008-0000-0E00-0000E3020000}"/>
            </a:ext>
          </a:extLst>
        </xdr:cNvPr>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40" name="n_3aveValue【公民館】&#10;一人当たり面積">
          <a:extLst>
            <a:ext uri="{FF2B5EF4-FFF2-40B4-BE49-F238E27FC236}">
              <a16:creationId xmlns:a16="http://schemas.microsoft.com/office/drawing/2014/main" id="{00000000-0008-0000-0E00-0000E4020000}"/>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38371</xdr:rowOff>
    </xdr:from>
    <xdr:ext cx="469744" cy="259045"/>
    <xdr:sp macro="" textlink="">
      <xdr:nvSpPr>
        <xdr:cNvPr id="741" name="n_1mainValue【公民館】&#10;一人当たり面積">
          <a:extLst>
            <a:ext uri="{FF2B5EF4-FFF2-40B4-BE49-F238E27FC236}">
              <a16:creationId xmlns:a16="http://schemas.microsoft.com/office/drawing/2014/main" id="{00000000-0008-0000-0E00-0000E5020000}"/>
            </a:ext>
          </a:extLst>
        </xdr:cNvPr>
        <xdr:cNvSpPr txBox="1"/>
      </xdr:nvSpPr>
      <xdr:spPr>
        <a:xfrm>
          <a:off x="21075727" y="180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143273</xdr:rowOff>
    </xdr:from>
    <xdr:ext cx="469744" cy="259045"/>
    <xdr:sp macro="" textlink="">
      <xdr:nvSpPr>
        <xdr:cNvPr id="742" name="n_2mainValue【公民館】&#10;一人当たり面積">
          <a:extLst>
            <a:ext uri="{FF2B5EF4-FFF2-40B4-BE49-F238E27FC236}">
              <a16:creationId xmlns:a16="http://schemas.microsoft.com/office/drawing/2014/main" id="{00000000-0008-0000-0E00-0000E6020000}"/>
            </a:ext>
          </a:extLst>
        </xdr:cNvPr>
        <xdr:cNvSpPr txBox="1"/>
      </xdr:nvSpPr>
      <xdr:spPr>
        <a:xfrm>
          <a:off x="20199427" y="1865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で９６．９％、児童館で１００％となっている。学校施設については、小学校が有形固定資産減価償却率７６．４％に対し、中学校が６９．５％となっており、特に小学校の有形固定資産減価償却率が高くなっている。今後、小学校等のあり方について検討し、優先順位をつけながら整備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9,423
9,395
85.39
6,190,711
6,092,347
78,003
3,278,628
5,341,392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a:extLst>
            <a:ext uri="{FF2B5EF4-FFF2-40B4-BE49-F238E27FC236}">
              <a16:creationId xmlns:a16="http://schemas.microsoft.com/office/drawing/2014/main" id="{00000000-0008-0000-0F00-000051000000}"/>
            </a:ext>
          </a:extLst>
        </xdr:cNvPr>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a:extLst>
            <a:ext uri="{FF2B5EF4-FFF2-40B4-BE49-F238E27FC236}">
              <a16:creationId xmlns:a16="http://schemas.microsoft.com/office/drawing/2014/main" id="{00000000-0008-0000-0F00-000053000000}"/>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a:extLst>
            <a:ext uri="{FF2B5EF4-FFF2-40B4-BE49-F238E27FC236}">
              <a16:creationId xmlns:a16="http://schemas.microsoft.com/office/drawing/2014/main" id="{00000000-0008-0000-0F00-000055000000}"/>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4584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469744" cy="259045"/>
    <xdr:sp macro="" textlink="">
      <xdr:nvSpPr>
        <xdr:cNvPr id="92" name="【体育館・プール】&#10;有形固定資産減価償却率該当値テキスト">
          <a:extLst>
            <a:ext uri="{FF2B5EF4-FFF2-40B4-BE49-F238E27FC236}">
              <a16:creationId xmlns:a16="http://schemas.microsoft.com/office/drawing/2014/main" id="{00000000-0008-0000-0F00-00005C000000}"/>
            </a:ext>
          </a:extLst>
        </xdr:cNvPr>
        <xdr:cNvSpPr txBox="1"/>
      </xdr:nvSpPr>
      <xdr:spPr>
        <a:xfrm>
          <a:off x="4673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40822</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3797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40822</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908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108149</xdr:rowOff>
    </xdr:from>
    <xdr:ext cx="469744" cy="259045"/>
    <xdr:sp macro="" textlink="">
      <xdr:nvSpPr>
        <xdr:cNvPr id="97" name="n_1main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108149</xdr:rowOff>
    </xdr:from>
    <xdr:ext cx="469744" cy="259045"/>
    <xdr:sp macro="" textlink="">
      <xdr:nvSpPr>
        <xdr:cNvPr id="98" name="n_2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2673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00000000-0008-0000-0F00-00007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3" name="【体育館・プール】&#10;一人当たり面積最小値テキスト">
          <a:extLst>
            <a:ext uri="{FF2B5EF4-FFF2-40B4-BE49-F238E27FC236}">
              <a16:creationId xmlns:a16="http://schemas.microsoft.com/office/drawing/2014/main" id="{00000000-0008-0000-0F00-00007B000000}"/>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5" name="【体育館・プール】&#10;一人当たり面積最大値テキスト">
          <a:extLst>
            <a:ext uri="{FF2B5EF4-FFF2-40B4-BE49-F238E27FC236}">
              <a16:creationId xmlns:a16="http://schemas.microsoft.com/office/drawing/2014/main" id="{00000000-0008-0000-0F00-00007D000000}"/>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127" name="【体育館・プール】&#10;一人当たり面積平均値テキスト">
          <a:extLst>
            <a:ext uri="{FF2B5EF4-FFF2-40B4-BE49-F238E27FC236}">
              <a16:creationId xmlns:a16="http://schemas.microsoft.com/office/drawing/2014/main" id="{00000000-0008-0000-0F00-00007F000000}"/>
            </a:ext>
          </a:extLst>
        </xdr:cNvPr>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0" name="n_1aveValue【体育館・プール】&#10;一人当たり面積">
          <a:extLst>
            <a:ext uri="{FF2B5EF4-FFF2-40B4-BE49-F238E27FC236}">
              <a16:creationId xmlns:a16="http://schemas.microsoft.com/office/drawing/2014/main" id="{00000000-0008-0000-0F00-000082000000}"/>
            </a:ext>
          </a:extLst>
        </xdr:cNvPr>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2" name="n_2aveValue【体育館・プール】&#10;一人当たり面積">
          <a:extLst>
            <a:ext uri="{FF2B5EF4-FFF2-40B4-BE49-F238E27FC236}">
              <a16:creationId xmlns:a16="http://schemas.microsoft.com/office/drawing/2014/main" id="{00000000-0008-0000-0F00-000084000000}"/>
            </a:ext>
          </a:extLst>
        </xdr:cNvPr>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4" name="n_3aveValue【体育館・プール】&#10;一人当たり面積">
          <a:extLst>
            <a:ext uri="{FF2B5EF4-FFF2-40B4-BE49-F238E27FC236}">
              <a16:creationId xmlns:a16="http://schemas.microsoft.com/office/drawing/2014/main" id="{00000000-0008-0000-0F00-000086000000}"/>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136652</xdr:rowOff>
    </xdr:from>
    <xdr:to>
      <xdr:col>55</xdr:col>
      <xdr:colOff>50800</xdr:colOff>
      <xdr:row>63</xdr:row>
      <xdr:rowOff>66802</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10426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115079</xdr:rowOff>
    </xdr:from>
    <xdr:ext cx="469744" cy="259045"/>
    <xdr:sp macro="" textlink="">
      <xdr:nvSpPr>
        <xdr:cNvPr id="141" name="【体育館・プール】&#10;一人当たり面積該当値テキスト">
          <a:extLst>
            <a:ext uri="{FF2B5EF4-FFF2-40B4-BE49-F238E27FC236}">
              <a16:creationId xmlns:a16="http://schemas.microsoft.com/office/drawing/2014/main" id="{00000000-0008-0000-0F00-00008D000000}"/>
            </a:ext>
          </a:extLst>
        </xdr:cNvPr>
        <xdr:cNvSpPr txBox="1"/>
      </xdr:nvSpPr>
      <xdr:spPr>
        <a:xfrm>
          <a:off x="10515600"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16002</xdr:rowOff>
    </xdr:from>
    <xdr:to>
      <xdr:col>55</xdr:col>
      <xdr:colOff>0</xdr:colOff>
      <xdr:row>63</xdr:row>
      <xdr:rowOff>19050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flipV="1">
          <a:off x="9639300" y="1081735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158750</xdr:rowOff>
    </xdr:from>
    <xdr:to>
      <xdr:col>46</xdr:col>
      <xdr:colOff>38100</xdr:colOff>
      <xdr:row>63</xdr:row>
      <xdr:rowOff>88900</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8699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19050</xdr:rowOff>
    </xdr:from>
    <xdr:to>
      <xdr:col>50</xdr:col>
      <xdr:colOff>114300</xdr:colOff>
      <xdr:row>63</xdr:row>
      <xdr:rowOff>38100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8750300" y="10820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60977</xdr:rowOff>
    </xdr:from>
    <xdr:ext cx="469744" cy="259045"/>
    <xdr:sp macro="" textlink="">
      <xdr:nvSpPr>
        <xdr:cNvPr id="146" name="n_1mainValue【体育館・プール】&#10;一人当たり面積">
          <a:extLst>
            <a:ext uri="{FF2B5EF4-FFF2-40B4-BE49-F238E27FC236}">
              <a16:creationId xmlns:a16="http://schemas.microsoft.com/office/drawing/2014/main" id="{00000000-0008-0000-0F00-000092000000}"/>
            </a:ext>
          </a:extLst>
        </xdr:cNvPr>
        <xdr:cNvSpPr txBox="1"/>
      </xdr:nvSpPr>
      <xdr:spPr>
        <a:xfrm>
          <a:off x="9391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80027</xdr:rowOff>
    </xdr:from>
    <xdr:ext cx="469744" cy="259045"/>
    <xdr:sp macro="" textlink="">
      <xdr:nvSpPr>
        <xdr:cNvPr id="147" name="n_2mainValue【体育館・プール】&#10;一人当たり面積">
          <a:extLst>
            <a:ext uri="{FF2B5EF4-FFF2-40B4-BE49-F238E27FC236}">
              <a16:creationId xmlns:a16="http://schemas.microsoft.com/office/drawing/2014/main" id="{00000000-0008-0000-0F00-000093000000}"/>
            </a:ext>
          </a:extLst>
        </xdr:cNvPr>
        <xdr:cNvSpPr txBox="1"/>
      </xdr:nvSpPr>
      <xdr:spPr>
        <a:xfrm>
          <a:off x="8515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00000000-0008-0000-0F00-0000A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74" name="【福祉施設】&#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6" name="【福祉施設】&#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181" name="n_1aveValue【福祉施設】&#10;有形固定資産減価償却率">
          <a:extLst>
            <a:ext uri="{FF2B5EF4-FFF2-40B4-BE49-F238E27FC236}">
              <a16:creationId xmlns:a16="http://schemas.microsoft.com/office/drawing/2014/main" id="{00000000-0008-0000-0F00-0000B5000000}"/>
            </a:ext>
          </a:extLst>
        </xdr:cNvPr>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183" name="n_2aveValue【福祉施設】&#10;有形固定資産減価償却率">
          <a:extLst>
            <a:ext uri="{FF2B5EF4-FFF2-40B4-BE49-F238E27FC236}">
              <a16:creationId xmlns:a16="http://schemas.microsoft.com/office/drawing/2014/main" id="{00000000-0008-0000-0F00-0000B7000000}"/>
            </a:ext>
          </a:extLst>
        </xdr:cNvPr>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85" name="n_3aveValue【福祉施設】&#10;有形固定資産減価償却率">
          <a:extLst>
            <a:ext uri="{FF2B5EF4-FFF2-40B4-BE49-F238E27FC236}">
              <a16:creationId xmlns:a16="http://schemas.microsoft.com/office/drawing/2014/main" id="{00000000-0008-0000-0F00-0000B9000000}"/>
            </a:ext>
          </a:extLst>
        </xdr:cNvPr>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47716</xdr:rowOff>
    </xdr:from>
    <xdr:to>
      <xdr:col>24</xdr:col>
      <xdr:colOff>114300</xdr:colOff>
      <xdr:row>80</xdr:row>
      <xdr:rowOff>149316</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70593</xdr:rowOff>
    </xdr:from>
    <xdr:ext cx="405111" cy="259045"/>
    <xdr:sp macro="" textlink="">
      <xdr:nvSpPr>
        <xdr:cNvPr id="192" name="【福祉施設】&#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136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80373</xdr:rowOff>
    </xdr:from>
    <xdr:to>
      <xdr:col>20</xdr:col>
      <xdr:colOff>38100</xdr:colOff>
      <xdr:row>81</xdr:row>
      <xdr:rowOff>10523</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98516</xdr:rowOff>
    </xdr:from>
    <xdr:to>
      <xdr:col>24</xdr:col>
      <xdr:colOff>63500</xdr:colOff>
      <xdr:row>80</xdr:row>
      <xdr:rowOff>131173</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3797300" y="138145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3629</xdr:rowOff>
    </xdr:from>
    <xdr:to>
      <xdr:col>15</xdr:col>
      <xdr:colOff>101600</xdr:colOff>
      <xdr:row>81</xdr:row>
      <xdr:rowOff>105229</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131173</xdr:rowOff>
    </xdr:from>
    <xdr:to>
      <xdr:col>19</xdr:col>
      <xdr:colOff>177800</xdr:colOff>
      <xdr:row>81</xdr:row>
      <xdr:rowOff>54429</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2908300" y="1384717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27050</xdr:rowOff>
    </xdr:from>
    <xdr:ext cx="405111" cy="259045"/>
    <xdr:sp macro="" textlink="">
      <xdr:nvSpPr>
        <xdr:cNvPr id="197" name="n_1mainValue【福祉施設】&#10;有形固定資産減価償却率">
          <a:extLst>
            <a:ext uri="{FF2B5EF4-FFF2-40B4-BE49-F238E27FC236}">
              <a16:creationId xmlns:a16="http://schemas.microsoft.com/office/drawing/2014/main" id="{00000000-0008-0000-0F00-0000C5000000}"/>
            </a:ext>
          </a:extLst>
        </xdr:cNvPr>
        <xdr:cNvSpPr txBox="1"/>
      </xdr:nvSpPr>
      <xdr:spPr>
        <a:xfrm>
          <a:off x="35820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121756</xdr:rowOff>
    </xdr:from>
    <xdr:ext cx="405111" cy="259045"/>
    <xdr:sp macro="" textlink="">
      <xdr:nvSpPr>
        <xdr:cNvPr id="198" name="n_2mainValue【福祉施設】&#10;有形固定資産減価償却率">
          <a:extLst>
            <a:ext uri="{FF2B5EF4-FFF2-40B4-BE49-F238E27FC236}">
              <a16:creationId xmlns:a16="http://schemas.microsoft.com/office/drawing/2014/main" id="{00000000-0008-0000-0F00-0000C6000000}"/>
            </a:ext>
          </a:extLst>
        </xdr:cNvPr>
        <xdr:cNvSpPr txBox="1"/>
      </xdr:nvSpPr>
      <xdr:spPr>
        <a:xfrm>
          <a:off x="2705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a:extLst>
            <a:ext uri="{FF2B5EF4-FFF2-40B4-BE49-F238E27FC236}">
              <a16:creationId xmlns:a16="http://schemas.microsoft.com/office/drawing/2014/main" id="{00000000-0008-0000-0F00-0000DB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21" name="【福祉施設】&#10;一人当たり面積最小値テキスト">
          <a:extLst>
            <a:ext uri="{FF2B5EF4-FFF2-40B4-BE49-F238E27FC236}">
              <a16:creationId xmlns:a16="http://schemas.microsoft.com/office/drawing/2014/main" id="{00000000-0008-0000-0F00-0000DD000000}"/>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23" name="【福祉施設】&#10;一人当たり面積最大値テキスト">
          <a:extLst>
            <a:ext uri="{FF2B5EF4-FFF2-40B4-BE49-F238E27FC236}">
              <a16:creationId xmlns:a16="http://schemas.microsoft.com/office/drawing/2014/main" id="{00000000-0008-0000-0F00-0000DF000000}"/>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25" name="【福祉施設】&#10;一人当たり面積平均値テキスト">
          <a:extLst>
            <a:ext uri="{FF2B5EF4-FFF2-40B4-BE49-F238E27FC236}">
              <a16:creationId xmlns:a16="http://schemas.microsoft.com/office/drawing/2014/main" id="{00000000-0008-0000-0F00-0000E1000000}"/>
            </a:ext>
          </a:extLst>
        </xdr:cNvPr>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28" name="n_1aveValue【福祉施設】&#10;一人当たり面積">
          <a:extLst>
            <a:ext uri="{FF2B5EF4-FFF2-40B4-BE49-F238E27FC236}">
              <a16:creationId xmlns:a16="http://schemas.microsoft.com/office/drawing/2014/main" id="{00000000-0008-0000-0F00-0000E4000000}"/>
            </a:ext>
          </a:extLst>
        </xdr:cNvPr>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0" name="n_2aveValue【福祉施設】&#10;一人当たり面積">
          <a:extLst>
            <a:ext uri="{FF2B5EF4-FFF2-40B4-BE49-F238E27FC236}">
              <a16:creationId xmlns:a16="http://schemas.microsoft.com/office/drawing/2014/main" id="{00000000-0008-0000-0F00-0000E6000000}"/>
            </a:ext>
          </a:extLst>
        </xdr:cNvPr>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32" name="n_3aveValue【福祉施設】&#10;一人当たり面積">
          <a:extLst>
            <a:ext uri="{FF2B5EF4-FFF2-40B4-BE49-F238E27FC236}">
              <a16:creationId xmlns:a16="http://schemas.microsoft.com/office/drawing/2014/main" id="{00000000-0008-0000-0F00-0000E8000000}"/>
            </a:ext>
          </a:extLst>
        </xdr:cNvPr>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35764</xdr:rowOff>
    </xdr:from>
    <xdr:to>
      <xdr:col>55</xdr:col>
      <xdr:colOff>50800</xdr:colOff>
      <xdr:row>85</xdr:row>
      <xdr:rowOff>137364</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10426700" y="146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144036</xdr:rowOff>
    </xdr:from>
    <xdr:ext cx="469744" cy="259045"/>
    <xdr:sp macro="" textlink="">
      <xdr:nvSpPr>
        <xdr:cNvPr id="239" name="【福祉施設】&#10;一人当たり面積該当値テキスト">
          <a:extLst>
            <a:ext uri="{FF2B5EF4-FFF2-40B4-BE49-F238E27FC236}">
              <a16:creationId xmlns:a16="http://schemas.microsoft.com/office/drawing/2014/main" id="{00000000-0008-0000-0F00-0000EF000000}"/>
            </a:ext>
          </a:extLst>
        </xdr:cNvPr>
        <xdr:cNvSpPr txBox="1"/>
      </xdr:nvSpPr>
      <xdr:spPr>
        <a:xfrm>
          <a:off x="10515600" y="1454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37592</xdr:rowOff>
    </xdr:from>
    <xdr:to>
      <xdr:col>50</xdr:col>
      <xdr:colOff>165100</xdr:colOff>
      <xdr:row>85</xdr:row>
      <xdr:rowOff>139192</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9588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86564</xdr:rowOff>
    </xdr:from>
    <xdr:to>
      <xdr:col>55</xdr:col>
      <xdr:colOff>0</xdr:colOff>
      <xdr:row>85</xdr:row>
      <xdr:rowOff>88392</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9639300" y="14659814"/>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68681</xdr:rowOff>
    </xdr:from>
    <xdr:to>
      <xdr:col>46</xdr:col>
      <xdr:colOff>38100</xdr:colOff>
      <xdr:row>85</xdr:row>
      <xdr:rowOff>170281</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8699500" y="146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88392</xdr:rowOff>
    </xdr:from>
    <xdr:to>
      <xdr:col>50</xdr:col>
      <xdr:colOff>114300</xdr:colOff>
      <xdr:row>85</xdr:row>
      <xdr:rowOff>119481</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8750300" y="14661642"/>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130319</xdr:rowOff>
    </xdr:from>
    <xdr:ext cx="469744" cy="259045"/>
    <xdr:sp macro="" textlink="">
      <xdr:nvSpPr>
        <xdr:cNvPr id="244" name="n_1mainValue【福祉施設】&#10;一人当たり面積">
          <a:extLst>
            <a:ext uri="{FF2B5EF4-FFF2-40B4-BE49-F238E27FC236}">
              <a16:creationId xmlns:a16="http://schemas.microsoft.com/office/drawing/2014/main" id="{00000000-0008-0000-0F00-0000F4000000}"/>
            </a:ext>
          </a:extLst>
        </xdr:cNvPr>
        <xdr:cNvSpPr txBox="1"/>
      </xdr:nvSpPr>
      <xdr:spPr>
        <a:xfrm>
          <a:off x="93917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161408</xdr:rowOff>
    </xdr:from>
    <xdr:ext cx="469744" cy="259045"/>
    <xdr:sp macro="" textlink="">
      <xdr:nvSpPr>
        <xdr:cNvPr id="245" name="n_2mainValue【福祉施設】&#10;一人当たり面積">
          <a:extLst>
            <a:ext uri="{FF2B5EF4-FFF2-40B4-BE49-F238E27FC236}">
              <a16:creationId xmlns:a16="http://schemas.microsoft.com/office/drawing/2014/main" id="{00000000-0008-0000-0F00-0000F5000000}"/>
            </a:ext>
          </a:extLst>
        </xdr:cNvPr>
        <xdr:cNvSpPr txBox="1"/>
      </xdr:nvSpPr>
      <xdr:spPr>
        <a:xfrm>
          <a:off x="8515427" y="1473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一般廃棄物処理施設】&#10;有形固定資産減価償却率グラフ枠">
          <a:extLst>
            <a:ext uri="{FF2B5EF4-FFF2-40B4-BE49-F238E27FC236}">
              <a16:creationId xmlns:a16="http://schemas.microsoft.com/office/drawing/2014/main" id="{00000000-0008-0000-0F00-00001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87" name="【一般廃棄物処理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289" name="【一般廃棄物処理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291" name="【一般廃棄物処理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94" name="n_1aveValue【一般廃棄物処理施設】&#10;有形固定資産減価償却率">
          <a:extLst>
            <a:ext uri="{FF2B5EF4-FFF2-40B4-BE49-F238E27FC236}">
              <a16:creationId xmlns:a16="http://schemas.microsoft.com/office/drawing/2014/main" id="{00000000-0008-0000-0F00-000026010000}"/>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148607</xdr:rowOff>
    </xdr:from>
    <xdr:ext cx="405111" cy="259045"/>
    <xdr:sp macro="" textlink="">
      <xdr:nvSpPr>
        <xdr:cNvPr id="296" name="n_2aveValue【一般廃棄物処理施設】&#10;有形固定資産減価償却率">
          <a:extLst>
            <a:ext uri="{FF2B5EF4-FFF2-40B4-BE49-F238E27FC236}">
              <a16:creationId xmlns:a16="http://schemas.microsoft.com/office/drawing/2014/main" id="{00000000-0008-0000-0F00-000028010000}"/>
            </a:ext>
          </a:extLst>
        </xdr:cNvPr>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298" name="n_3aveValue【一般廃棄物処理施設】&#10;有形固定資産減価償却率">
          <a:extLst>
            <a:ext uri="{FF2B5EF4-FFF2-40B4-BE49-F238E27FC236}">
              <a16:creationId xmlns:a16="http://schemas.microsoft.com/office/drawing/2014/main" id="{00000000-0008-0000-0F00-00002A010000}"/>
            </a:ext>
          </a:extLst>
        </xdr:cNvPr>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59690</xdr:rowOff>
    </xdr:from>
    <xdr:to>
      <xdr:col>85</xdr:col>
      <xdr:colOff>177800</xdr:colOff>
      <xdr:row>35</xdr:row>
      <xdr:rowOff>161290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82567</xdr:rowOff>
    </xdr:from>
    <xdr:ext cx="405111" cy="259045"/>
    <xdr:sp macro="" textlink="">
      <xdr:nvSpPr>
        <xdr:cNvPr id="305" name="【一般廃棄物処理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16357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92075</xdr:rowOff>
    </xdr:from>
    <xdr:to>
      <xdr:col>81</xdr:col>
      <xdr:colOff>101600</xdr:colOff>
      <xdr:row>36</xdr:row>
      <xdr:rowOff>22225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5430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110490</xdr:rowOff>
    </xdr:from>
    <xdr:to>
      <xdr:col>85</xdr:col>
      <xdr:colOff>127000</xdr:colOff>
      <xdr:row>35</xdr:row>
      <xdr:rowOff>142875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15481300" y="61112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4541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142875</xdr:rowOff>
    </xdr:from>
    <xdr:to>
      <xdr:col>81</xdr:col>
      <xdr:colOff>50800</xdr:colOff>
      <xdr:row>37</xdr:row>
      <xdr:rowOff>28575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14592300" y="614362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38752</xdr:rowOff>
    </xdr:from>
    <xdr:ext cx="405111" cy="259045"/>
    <xdr:sp macro="" textlink="">
      <xdr:nvSpPr>
        <xdr:cNvPr id="310" name="n_1mainValue【一般廃棄物処理施設】&#10;有形固定資産減価償却率">
          <a:extLst>
            <a:ext uri="{FF2B5EF4-FFF2-40B4-BE49-F238E27FC236}">
              <a16:creationId xmlns:a16="http://schemas.microsoft.com/office/drawing/2014/main" id="{00000000-0008-0000-0F00-000036010000}"/>
            </a:ext>
          </a:extLst>
        </xdr:cNvPr>
        <xdr:cNvSpPr txBox="1"/>
      </xdr:nvSpPr>
      <xdr:spPr>
        <a:xfrm>
          <a:off x="152660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311" name="n_2mainValue【一般廃棄物処理施設】&#10;有形固定資産減価償却率">
          <a:extLst>
            <a:ext uri="{FF2B5EF4-FFF2-40B4-BE49-F238E27FC236}">
              <a16:creationId xmlns:a16="http://schemas.microsoft.com/office/drawing/2014/main" id="{00000000-0008-0000-0F00-000037010000}"/>
            </a:ext>
          </a:extLst>
        </xdr:cNvPr>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6" name="【一般廃棄物処理施設】&#10;一人当たり有形固定資産（償却資産）額グラフ枠">
          <a:extLst>
            <a:ext uri="{FF2B5EF4-FFF2-40B4-BE49-F238E27FC236}">
              <a16:creationId xmlns:a16="http://schemas.microsoft.com/office/drawing/2014/main" id="{00000000-0008-0000-0F00-00005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38" name="【一般廃棄物処理施設】&#10;一人当たり有形固定資産（償却資産）額最小値テキスト">
          <a:extLst>
            <a:ext uri="{FF2B5EF4-FFF2-40B4-BE49-F238E27FC236}">
              <a16:creationId xmlns:a16="http://schemas.microsoft.com/office/drawing/2014/main" id="{00000000-0008-0000-0F00-000052010000}"/>
            </a:ext>
          </a:extLst>
        </xdr:cNvPr>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40" name="【一般廃棄物処理施設】&#10;一人当たり有形固定資産（償却資産）額最大値テキスト">
          <a:extLst>
            <a:ext uri="{FF2B5EF4-FFF2-40B4-BE49-F238E27FC236}">
              <a16:creationId xmlns:a16="http://schemas.microsoft.com/office/drawing/2014/main" id="{00000000-0008-0000-0F00-000054010000}"/>
            </a:ext>
          </a:extLst>
        </xdr:cNvPr>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342" name="【一般廃棄物処理施設】&#10;一人当たり有形固定資産（償却資産）額平均値テキスト">
          <a:extLst>
            <a:ext uri="{FF2B5EF4-FFF2-40B4-BE49-F238E27FC236}">
              <a16:creationId xmlns:a16="http://schemas.microsoft.com/office/drawing/2014/main" id="{00000000-0008-0000-0F00-000056010000}"/>
            </a:ext>
          </a:extLst>
        </xdr:cNvPr>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26347</xdr:rowOff>
    </xdr:from>
    <xdr:ext cx="599010" cy="259045"/>
    <xdr:sp macro="" textlink="">
      <xdr:nvSpPr>
        <xdr:cNvPr id="345" name="n_1aveValue【一般廃棄物処理施設】&#10;一人当たり有形固定資産（償却資産）額">
          <a:extLst>
            <a:ext uri="{FF2B5EF4-FFF2-40B4-BE49-F238E27FC236}">
              <a16:creationId xmlns:a16="http://schemas.microsoft.com/office/drawing/2014/main" id="{00000000-0008-0000-0F00-000059010000}"/>
            </a:ext>
          </a:extLst>
        </xdr:cNvPr>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347" name="n_2aveValue【一般廃棄物処理施設】&#10;一人当たり有形固定資産（償却資産）額">
          <a:extLst>
            <a:ext uri="{FF2B5EF4-FFF2-40B4-BE49-F238E27FC236}">
              <a16:creationId xmlns:a16="http://schemas.microsoft.com/office/drawing/2014/main" id="{00000000-0008-0000-0F00-00005B010000}"/>
            </a:ext>
          </a:extLst>
        </xdr:cNvPr>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349" name="n_3aveValue【一般廃棄物処理施設】&#10;一人当たり有形固定資産（償却資産）額">
          <a:extLst>
            <a:ext uri="{FF2B5EF4-FFF2-40B4-BE49-F238E27FC236}">
              <a16:creationId xmlns:a16="http://schemas.microsoft.com/office/drawing/2014/main" id="{00000000-0008-0000-0F00-00005D010000}"/>
            </a:ext>
          </a:extLst>
        </xdr:cNvPr>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161590</xdr:rowOff>
    </xdr:from>
    <xdr:to>
      <xdr:col>116</xdr:col>
      <xdr:colOff>114300</xdr:colOff>
      <xdr:row>41</xdr:row>
      <xdr:rowOff>91740</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22110700" y="70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140017</xdr:rowOff>
    </xdr:from>
    <xdr:ext cx="534377" cy="259045"/>
    <xdr:sp macro="" textlink="">
      <xdr:nvSpPr>
        <xdr:cNvPr id="356" name="【一般廃棄物処理施設】&#10;一人当たり有形固定資産（償却資産）額該当値テキスト">
          <a:extLst>
            <a:ext uri="{FF2B5EF4-FFF2-40B4-BE49-F238E27FC236}">
              <a16:creationId xmlns:a16="http://schemas.microsoft.com/office/drawing/2014/main" id="{00000000-0008-0000-0F00-000064010000}"/>
            </a:ext>
          </a:extLst>
        </xdr:cNvPr>
        <xdr:cNvSpPr txBox="1"/>
      </xdr:nvSpPr>
      <xdr:spPr>
        <a:xfrm>
          <a:off x="22199600" y="699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164418</xdr:rowOff>
    </xdr:from>
    <xdr:to>
      <xdr:col>112</xdr:col>
      <xdr:colOff>38100</xdr:colOff>
      <xdr:row>41</xdr:row>
      <xdr:rowOff>94568</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21272500" y="702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40940</xdr:rowOff>
    </xdr:from>
    <xdr:to>
      <xdr:col>116</xdr:col>
      <xdr:colOff>63500</xdr:colOff>
      <xdr:row>41</xdr:row>
      <xdr:rowOff>43768</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21323300" y="7070390"/>
          <a:ext cx="8382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145477</xdr:rowOff>
    </xdr:from>
    <xdr:to>
      <xdr:col>107</xdr:col>
      <xdr:colOff>101600</xdr:colOff>
      <xdr:row>42</xdr:row>
      <xdr:rowOff>75627</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20383500" y="717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43768</xdr:rowOff>
    </xdr:from>
    <xdr:to>
      <xdr:col>111</xdr:col>
      <xdr:colOff>177800</xdr:colOff>
      <xdr:row>42</xdr:row>
      <xdr:rowOff>24827</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20434300" y="7073218"/>
          <a:ext cx="889000" cy="15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85695</xdr:rowOff>
    </xdr:from>
    <xdr:ext cx="534377" cy="259045"/>
    <xdr:sp macro="" textlink="">
      <xdr:nvSpPr>
        <xdr:cNvPr id="361" name="n_1mainValue【一般廃棄物処理施設】&#10;一人当たり有形固定資産（償却資産）額">
          <a:extLst>
            <a:ext uri="{FF2B5EF4-FFF2-40B4-BE49-F238E27FC236}">
              <a16:creationId xmlns:a16="http://schemas.microsoft.com/office/drawing/2014/main" id="{00000000-0008-0000-0F00-000069010000}"/>
            </a:ext>
          </a:extLst>
        </xdr:cNvPr>
        <xdr:cNvSpPr txBox="1"/>
      </xdr:nvSpPr>
      <xdr:spPr>
        <a:xfrm>
          <a:off x="21043411" y="711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66754</xdr:rowOff>
    </xdr:from>
    <xdr:ext cx="534377" cy="259045"/>
    <xdr:sp macro="" textlink="">
      <xdr:nvSpPr>
        <xdr:cNvPr id="362" name="n_2mainValue【一般廃棄物処理施設】&#10;一人当たり有形固定資産（償却資産）額">
          <a:extLst>
            <a:ext uri="{FF2B5EF4-FFF2-40B4-BE49-F238E27FC236}">
              <a16:creationId xmlns:a16="http://schemas.microsoft.com/office/drawing/2014/main" id="{00000000-0008-0000-0F00-00006A010000}"/>
            </a:ext>
          </a:extLst>
        </xdr:cNvPr>
        <xdr:cNvSpPr txBox="1"/>
      </xdr:nvSpPr>
      <xdr:spPr>
        <a:xfrm>
          <a:off x="20167111" y="726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5" name="【保健センター・保健所】&#10;有形固定資産減価償却率グラフ枠">
          <a:extLst>
            <a:ext uri="{FF2B5EF4-FFF2-40B4-BE49-F238E27FC236}">
              <a16:creationId xmlns:a16="http://schemas.microsoft.com/office/drawing/2014/main" id="{00000000-0008-0000-0F00-00008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87" name="【保健センター・保健所】&#10;有形固定資産減価償却率最小値テキスト">
          <a:extLst>
            <a:ext uri="{FF2B5EF4-FFF2-40B4-BE49-F238E27FC236}">
              <a16:creationId xmlns:a16="http://schemas.microsoft.com/office/drawing/2014/main" id="{00000000-0008-0000-0F00-000083010000}"/>
            </a:ext>
          </a:extLst>
        </xdr:cNvPr>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89" name="【保健センター・保健所】&#10;有形固定資産減価償却率最大値テキスト">
          <a:extLst>
            <a:ext uri="{FF2B5EF4-FFF2-40B4-BE49-F238E27FC236}">
              <a16:creationId xmlns:a16="http://schemas.microsoft.com/office/drawing/2014/main" id="{00000000-0008-0000-0F00-00008501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391" name="【保健センター・保健所】&#10;有形固定資産減価償却率平均値テキスト">
          <a:extLst>
            <a:ext uri="{FF2B5EF4-FFF2-40B4-BE49-F238E27FC236}">
              <a16:creationId xmlns:a16="http://schemas.microsoft.com/office/drawing/2014/main" id="{00000000-0008-0000-0F00-000087010000}"/>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145432</xdr:rowOff>
    </xdr:from>
    <xdr:ext cx="405111" cy="259045"/>
    <xdr:sp macro="" textlink="">
      <xdr:nvSpPr>
        <xdr:cNvPr id="394" name="n_1aveValue【保健センター・保健所】&#10;有形固定資産減価償却率">
          <a:extLst>
            <a:ext uri="{FF2B5EF4-FFF2-40B4-BE49-F238E27FC236}">
              <a16:creationId xmlns:a16="http://schemas.microsoft.com/office/drawing/2014/main" id="{00000000-0008-0000-0F00-00008A010000}"/>
            </a:ext>
          </a:extLst>
        </xdr:cNvPr>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128287</xdr:rowOff>
    </xdr:from>
    <xdr:ext cx="405111" cy="259045"/>
    <xdr:sp macro="" textlink="">
      <xdr:nvSpPr>
        <xdr:cNvPr id="396" name="n_2aveValue【保健センター・保健所】&#10;有形固定資産減価償却率">
          <a:extLst>
            <a:ext uri="{FF2B5EF4-FFF2-40B4-BE49-F238E27FC236}">
              <a16:creationId xmlns:a16="http://schemas.microsoft.com/office/drawing/2014/main" id="{00000000-0008-0000-0F00-00008C010000}"/>
            </a:ext>
          </a:extLst>
        </xdr:cNvPr>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398" name="n_3aveValue【保健センター・保健所】&#10;有形固定資産減価償却率">
          <a:extLst>
            <a:ext uri="{FF2B5EF4-FFF2-40B4-BE49-F238E27FC236}">
              <a16:creationId xmlns:a16="http://schemas.microsoft.com/office/drawing/2014/main" id="{00000000-0008-0000-0F00-00008E010000}"/>
            </a:ext>
          </a:extLst>
        </xdr:cNvPr>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76835</xdr:rowOff>
    </xdr:from>
    <xdr:to>
      <xdr:col>85</xdr:col>
      <xdr:colOff>177800</xdr:colOff>
      <xdr:row>61</xdr:row>
      <xdr:rowOff>6985</xdr:rowOff>
    </xdr:to>
    <xdr:sp macro="" textlink="">
      <xdr:nvSpPr>
        <xdr:cNvPr id="404" name="楕円 403">
          <a:extLst>
            <a:ext uri="{FF2B5EF4-FFF2-40B4-BE49-F238E27FC236}">
              <a16:creationId xmlns:a16="http://schemas.microsoft.com/office/drawing/2014/main" id="{00000000-0008-0000-0F00-000094010000}"/>
            </a:ext>
          </a:extLst>
        </xdr:cNvPr>
        <xdr:cNvSpPr/>
      </xdr:nvSpPr>
      <xdr:spPr>
        <a:xfrm>
          <a:off x="16268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55262</xdr:rowOff>
    </xdr:from>
    <xdr:ext cx="405111" cy="259045"/>
    <xdr:sp macro="" textlink="">
      <xdr:nvSpPr>
        <xdr:cNvPr id="405" name="【保健センター・保健所】&#10;有形固定資産減価償却率該当値テキスト">
          <a:extLst>
            <a:ext uri="{FF2B5EF4-FFF2-40B4-BE49-F238E27FC236}">
              <a16:creationId xmlns:a16="http://schemas.microsoft.com/office/drawing/2014/main" id="{00000000-0008-0000-0F00-000095010000}"/>
            </a:ext>
          </a:extLst>
        </xdr:cNvPr>
        <xdr:cNvSpPr txBox="1"/>
      </xdr:nvSpPr>
      <xdr:spPr>
        <a:xfrm>
          <a:off x="1635760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116840</xdr:rowOff>
    </xdr:from>
    <xdr:to>
      <xdr:col>81</xdr:col>
      <xdr:colOff>101600</xdr:colOff>
      <xdr:row>61</xdr:row>
      <xdr:rowOff>46990</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15430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127635</xdr:rowOff>
    </xdr:from>
    <xdr:to>
      <xdr:col>85</xdr:col>
      <xdr:colOff>127000</xdr:colOff>
      <xdr:row>60</xdr:row>
      <xdr:rowOff>167640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flipV="1">
          <a:off x="15481300" y="104146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38117</xdr:rowOff>
    </xdr:from>
    <xdr:ext cx="405111" cy="259045"/>
    <xdr:sp macro="" textlink="">
      <xdr:nvSpPr>
        <xdr:cNvPr id="408" name="n_1mainValue【保健センター・保健所】&#10;有形固定資産減価償却率">
          <a:extLst>
            <a:ext uri="{FF2B5EF4-FFF2-40B4-BE49-F238E27FC236}">
              <a16:creationId xmlns:a16="http://schemas.microsoft.com/office/drawing/2014/main" id="{00000000-0008-0000-0F00-000098010000}"/>
            </a:ext>
          </a:extLst>
        </xdr:cNvPr>
        <xdr:cNvSpPr txBox="1"/>
      </xdr:nvSpPr>
      <xdr:spPr>
        <a:xfrm>
          <a:off x="15266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9" name="【保健センター・保健所】&#10;一人当たり面積グラフ枠">
          <a:extLst>
            <a:ext uri="{FF2B5EF4-FFF2-40B4-BE49-F238E27FC236}">
              <a16:creationId xmlns:a16="http://schemas.microsoft.com/office/drawing/2014/main" id="{00000000-0008-0000-0F00-0000A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31" name="【保健センター・保健所】&#10;一人当たり面積最小値テキスト">
          <a:extLst>
            <a:ext uri="{FF2B5EF4-FFF2-40B4-BE49-F238E27FC236}">
              <a16:creationId xmlns:a16="http://schemas.microsoft.com/office/drawing/2014/main" id="{00000000-0008-0000-0F00-0000AF01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33" name="【保健センター・保健所】&#10;一人当たり面積最大値テキスト">
          <a:extLst>
            <a:ext uri="{FF2B5EF4-FFF2-40B4-BE49-F238E27FC236}">
              <a16:creationId xmlns:a16="http://schemas.microsoft.com/office/drawing/2014/main" id="{00000000-0008-0000-0F00-0000B1010000}"/>
            </a:ext>
          </a:extLst>
        </xdr:cNvPr>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35" name="【保健センター・保健所】&#10;一人当たり面積平均値テキスト">
          <a:extLst>
            <a:ext uri="{FF2B5EF4-FFF2-40B4-BE49-F238E27FC236}">
              <a16:creationId xmlns:a16="http://schemas.microsoft.com/office/drawing/2014/main" id="{00000000-0008-0000-0F00-0000B3010000}"/>
            </a:ext>
          </a:extLst>
        </xdr:cNvPr>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105935</xdr:rowOff>
    </xdr:from>
    <xdr:ext cx="469744" cy="259045"/>
    <xdr:sp macro="" textlink="">
      <xdr:nvSpPr>
        <xdr:cNvPr id="438" name="n_1aveValue【保健センター・保健所】&#10;一人当たり面積">
          <a:extLst>
            <a:ext uri="{FF2B5EF4-FFF2-40B4-BE49-F238E27FC236}">
              <a16:creationId xmlns:a16="http://schemas.microsoft.com/office/drawing/2014/main" id="{00000000-0008-0000-0F00-0000B6010000}"/>
            </a:ext>
          </a:extLst>
        </xdr:cNvPr>
        <xdr:cNvSpPr txBox="1"/>
      </xdr:nvSpPr>
      <xdr:spPr>
        <a:xfrm>
          <a:off x="210757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440" name="n_2aveValue【保健センター・保健所】&#10;一人当たり面積">
          <a:extLst>
            <a:ext uri="{FF2B5EF4-FFF2-40B4-BE49-F238E27FC236}">
              <a16:creationId xmlns:a16="http://schemas.microsoft.com/office/drawing/2014/main" id="{00000000-0008-0000-0F00-0000B8010000}"/>
            </a:ext>
          </a:extLst>
        </xdr:cNvPr>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442" name="n_3aveValue【保健センター・保健所】&#10;一人当たり面積">
          <a:extLst>
            <a:ext uri="{FF2B5EF4-FFF2-40B4-BE49-F238E27FC236}">
              <a16:creationId xmlns:a16="http://schemas.microsoft.com/office/drawing/2014/main" id="{00000000-0008-0000-0F00-0000BA010000}"/>
            </a:ext>
          </a:extLst>
        </xdr:cNvPr>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77216</xdr:rowOff>
    </xdr:from>
    <xdr:to>
      <xdr:col>116</xdr:col>
      <xdr:colOff>114300</xdr:colOff>
      <xdr:row>58</xdr:row>
      <xdr:rowOff>7366</xdr:rowOff>
    </xdr:to>
    <xdr:sp macro="" textlink="">
      <xdr:nvSpPr>
        <xdr:cNvPr id="448" name="楕円 447">
          <a:extLst>
            <a:ext uri="{FF2B5EF4-FFF2-40B4-BE49-F238E27FC236}">
              <a16:creationId xmlns:a16="http://schemas.microsoft.com/office/drawing/2014/main" id="{00000000-0008-0000-0F00-0000C0010000}"/>
            </a:ext>
          </a:extLst>
        </xdr:cNvPr>
        <xdr:cNvSpPr/>
      </xdr:nvSpPr>
      <xdr:spPr>
        <a:xfrm>
          <a:off x="22110700" y="98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100093</xdr:rowOff>
    </xdr:from>
    <xdr:ext cx="469744" cy="259045"/>
    <xdr:sp macro="" textlink="">
      <xdr:nvSpPr>
        <xdr:cNvPr id="449" name="【保健センター・保健所】&#10;一人当たり面積該当値テキスト">
          <a:extLst>
            <a:ext uri="{FF2B5EF4-FFF2-40B4-BE49-F238E27FC236}">
              <a16:creationId xmlns:a16="http://schemas.microsoft.com/office/drawing/2014/main" id="{00000000-0008-0000-0F00-0000C1010000}"/>
            </a:ext>
          </a:extLst>
        </xdr:cNvPr>
        <xdr:cNvSpPr txBox="1"/>
      </xdr:nvSpPr>
      <xdr:spPr>
        <a:xfrm>
          <a:off x="22199600" y="970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90932</xdr:rowOff>
    </xdr:from>
    <xdr:to>
      <xdr:col>112</xdr:col>
      <xdr:colOff>38100</xdr:colOff>
      <xdr:row>58</xdr:row>
      <xdr:rowOff>21082</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212725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128016</xdr:rowOff>
    </xdr:from>
    <xdr:to>
      <xdr:col>116</xdr:col>
      <xdr:colOff>63500</xdr:colOff>
      <xdr:row>57</xdr:row>
      <xdr:rowOff>141732</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21323300" y="990066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37609</xdr:rowOff>
    </xdr:from>
    <xdr:ext cx="469744" cy="259045"/>
    <xdr:sp macro="" textlink="">
      <xdr:nvSpPr>
        <xdr:cNvPr id="452" name="n_1mainValue【保健センター・保健所】&#10;一人当たり面積">
          <a:extLst>
            <a:ext uri="{FF2B5EF4-FFF2-40B4-BE49-F238E27FC236}">
              <a16:creationId xmlns:a16="http://schemas.microsoft.com/office/drawing/2014/main" id="{00000000-0008-0000-0F00-0000C4010000}"/>
            </a:ext>
          </a:extLst>
        </xdr:cNvPr>
        <xdr:cNvSpPr txBox="1"/>
      </xdr:nvSpPr>
      <xdr:spPr>
        <a:xfrm>
          <a:off x="21075727" y="963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7" name="【消防施設】&#10;有形固定資産減価償却率グラフ枠">
          <a:extLst>
            <a:ext uri="{FF2B5EF4-FFF2-40B4-BE49-F238E27FC236}">
              <a16:creationId xmlns:a16="http://schemas.microsoft.com/office/drawing/2014/main" id="{00000000-0008-0000-0F00-0000D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79" name="【消防施設】&#10;有形固定資産減価償却率最小値テキスト">
          <a:extLst>
            <a:ext uri="{FF2B5EF4-FFF2-40B4-BE49-F238E27FC236}">
              <a16:creationId xmlns:a16="http://schemas.microsoft.com/office/drawing/2014/main" id="{00000000-0008-0000-0F00-0000DF010000}"/>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1" name="【消防施設】&#10;有形固定資産減価償却率最大値テキスト">
          <a:extLst>
            <a:ext uri="{FF2B5EF4-FFF2-40B4-BE49-F238E27FC236}">
              <a16:creationId xmlns:a16="http://schemas.microsoft.com/office/drawing/2014/main" id="{00000000-0008-0000-0F00-0000E1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483" name="【消防施設】&#10;有形固定資産減価償却率平均値テキスト">
          <a:extLst>
            <a:ext uri="{FF2B5EF4-FFF2-40B4-BE49-F238E27FC236}">
              <a16:creationId xmlns:a16="http://schemas.microsoft.com/office/drawing/2014/main" id="{00000000-0008-0000-0F00-0000E3010000}"/>
            </a:ext>
          </a:extLst>
        </xdr:cNvPr>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486" name="n_1aveValue【消防施設】&#10;有形固定資産減価償却率">
          <a:extLst>
            <a:ext uri="{FF2B5EF4-FFF2-40B4-BE49-F238E27FC236}">
              <a16:creationId xmlns:a16="http://schemas.microsoft.com/office/drawing/2014/main" id="{00000000-0008-0000-0F00-0000E6010000}"/>
            </a:ext>
          </a:extLst>
        </xdr:cNvPr>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488" name="n_2aveValue【消防施設】&#10;有形固定資産減価償却率">
          <a:extLst>
            <a:ext uri="{FF2B5EF4-FFF2-40B4-BE49-F238E27FC236}">
              <a16:creationId xmlns:a16="http://schemas.microsoft.com/office/drawing/2014/main" id="{00000000-0008-0000-0F00-0000E8010000}"/>
            </a:ext>
          </a:extLst>
        </xdr:cNvPr>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490" name="n_3aveValue【消防施設】&#10;有形固定資産減価償却率">
          <a:extLst>
            <a:ext uri="{FF2B5EF4-FFF2-40B4-BE49-F238E27FC236}">
              <a16:creationId xmlns:a16="http://schemas.microsoft.com/office/drawing/2014/main" id="{00000000-0008-0000-0F00-0000EA010000}"/>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37919</xdr:rowOff>
    </xdr:from>
    <xdr:to>
      <xdr:col>85</xdr:col>
      <xdr:colOff>177800</xdr:colOff>
      <xdr:row>80</xdr:row>
      <xdr:rowOff>139519</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62687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60796</xdr:rowOff>
    </xdr:from>
    <xdr:ext cx="405111" cy="259045"/>
    <xdr:sp macro="" textlink="">
      <xdr:nvSpPr>
        <xdr:cNvPr id="497" name="【消防施設】&#10;有形固定資産減価償却率該当値テキスト">
          <a:extLst>
            <a:ext uri="{FF2B5EF4-FFF2-40B4-BE49-F238E27FC236}">
              <a16:creationId xmlns:a16="http://schemas.microsoft.com/office/drawing/2014/main" id="{00000000-0008-0000-0F00-0000F1010000}"/>
            </a:ext>
          </a:extLst>
        </xdr:cNvPr>
        <xdr:cNvSpPr txBox="1"/>
      </xdr:nvSpPr>
      <xdr:spPr>
        <a:xfrm>
          <a:off x="16357600" y="1360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65677</xdr:rowOff>
    </xdr:from>
    <xdr:to>
      <xdr:col>81</xdr:col>
      <xdr:colOff>101600</xdr:colOff>
      <xdr:row>80</xdr:row>
      <xdr:rowOff>167277</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5430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88719</xdr:rowOff>
    </xdr:from>
    <xdr:to>
      <xdr:col>85</xdr:col>
      <xdr:colOff>127000</xdr:colOff>
      <xdr:row>80</xdr:row>
      <xdr:rowOff>116477</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5481300" y="1380471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42818</xdr:rowOff>
    </xdr:from>
    <xdr:to>
      <xdr:col>76</xdr:col>
      <xdr:colOff>165100</xdr:colOff>
      <xdr:row>82</xdr:row>
      <xdr:rowOff>144418</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4541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116477</xdr:rowOff>
    </xdr:from>
    <xdr:to>
      <xdr:col>81</xdr:col>
      <xdr:colOff>50800</xdr:colOff>
      <xdr:row>82</xdr:row>
      <xdr:rowOff>93618</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4592300" y="13832477"/>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12354</xdr:rowOff>
    </xdr:from>
    <xdr:ext cx="405111" cy="259045"/>
    <xdr:sp macro="" textlink="">
      <xdr:nvSpPr>
        <xdr:cNvPr id="502" name="n_1mainValue【消防施設】&#10;有形固定資産減価償却率">
          <a:extLst>
            <a:ext uri="{FF2B5EF4-FFF2-40B4-BE49-F238E27FC236}">
              <a16:creationId xmlns:a16="http://schemas.microsoft.com/office/drawing/2014/main" id="{00000000-0008-0000-0F00-0000F6010000}"/>
            </a:ext>
          </a:extLst>
        </xdr:cNvPr>
        <xdr:cNvSpPr txBox="1"/>
      </xdr:nvSpPr>
      <xdr:spPr>
        <a:xfrm>
          <a:off x="152660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135545</xdr:rowOff>
    </xdr:from>
    <xdr:ext cx="405111" cy="259045"/>
    <xdr:sp macro="" textlink="">
      <xdr:nvSpPr>
        <xdr:cNvPr id="503" name="n_2mainValue【消防施設】&#10;有形固定資産減価償却率">
          <a:extLst>
            <a:ext uri="{FF2B5EF4-FFF2-40B4-BE49-F238E27FC236}">
              <a16:creationId xmlns:a16="http://schemas.microsoft.com/office/drawing/2014/main" id="{00000000-0008-0000-0F00-0000F7010000}"/>
            </a:ext>
          </a:extLst>
        </xdr:cNvPr>
        <xdr:cNvSpPr txBox="1"/>
      </xdr:nvSpPr>
      <xdr:spPr>
        <a:xfrm>
          <a:off x="14389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消防施設】&#10;一人当たり面積グラフ枠">
          <a:extLst>
            <a:ext uri="{FF2B5EF4-FFF2-40B4-BE49-F238E27FC236}">
              <a16:creationId xmlns:a16="http://schemas.microsoft.com/office/drawing/2014/main" id="{00000000-0008-0000-0F00-00000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28" name="【消防施設】&#10;一人当たり面積最小値テキスト">
          <a:extLst>
            <a:ext uri="{FF2B5EF4-FFF2-40B4-BE49-F238E27FC236}">
              <a16:creationId xmlns:a16="http://schemas.microsoft.com/office/drawing/2014/main" id="{00000000-0008-0000-0F00-000010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30" name="【消防施設】&#10;一人当たり面積最大値テキスト">
          <a:extLst>
            <a:ext uri="{FF2B5EF4-FFF2-40B4-BE49-F238E27FC236}">
              <a16:creationId xmlns:a16="http://schemas.microsoft.com/office/drawing/2014/main" id="{00000000-0008-0000-0F00-000012020000}"/>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532" name="【消防施設】&#10;一人当たり面積平均値テキスト">
          <a:extLst>
            <a:ext uri="{FF2B5EF4-FFF2-40B4-BE49-F238E27FC236}">
              <a16:creationId xmlns:a16="http://schemas.microsoft.com/office/drawing/2014/main" id="{00000000-0008-0000-0F00-000014020000}"/>
            </a:ext>
          </a:extLst>
        </xdr:cNvPr>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535" name="n_1aveValue【消防施設】&#10;一人当たり面積">
          <a:extLst>
            <a:ext uri="{FF2B5EF4-FFF2-40B4-BE49-F238E27FC236}">
              <a16:creationId xmlns:a16="http://schemas.microsoft.com/office/drawing/2014/main" id="{00000000-0008-0000-0F00-000017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537" name="n_2aveValue【消防施設】&#10;一人当たり面積">
          <a:extLst>
            <a:ext uri="{FF2B5EF4-FFF2-40B4-BE49-F238E27FC236}">
              <a16:creationId xmlns:a16="http://schemas.microsoft.com/office/drawing/2014/main" id="{00000000-0008-0000-0F00-000019020000}"/>
            </a:ext>
          </a:extLst>
        </xdr:cNvPr>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539" name="n_3aveValue【消防施設】&#10;一人当たり面積">
          <a:extLst>
            <a:ext uri="{FF2B5EF4-FFF2-40B4-BE49-F238E27FC236}">
              <a16:creationId xmlns:a16="http://schemas.microsoft.com/office/drawing/2014/main" id="{00000000-0008-0000-0F00-00001B020000}"/>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57786</xdr:rowOff>
    </xdr:from>
    <xdr:to>
      <xdr:col>116</xdr:col>
      <xdr:colOff>114300</xdr:colOff>
      <xdr:row>79</xdr:row>
      <xdr:rowOff>159386</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221107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80663</xdr:rowOff>
    </xdr:from>
    <xdr:ext cx="469744" cy="259045"/>
    <xdr:sp macro="" textlink="">
      <xdr:nvSpPr>
        <xdr:cNvPr id="546" name="【消防施設】&#10;一人当たり面積該当値テキスト">
          <a:extLst>
            <a:ext uri="{FF2B5EF4-FFF2-40B4-BE49-F238E27FC236}">
              <a16:creationId xmlns:a16="http://schemas.microsoft.com/office/drawing/2014/main" id="{00000000-0008-0000-0F00-000022020000}"/>
            </a:ext>
          </a:extLst>
        </xdr:cNvPr>
        <xdr:cNvSpPr txBox="1"/>
      </xdr:nvSpPr>
      <xdr:spPr>
        <a:xfrm>
          <a:off x="22199600" y="134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73025</xdr:rowOff>
    </xdr:from>
    <xdr:to>
      <xdr:col>112</xdr:col>
      <xdr:colOff>38100</xdr:colOff>
      <xdr:row>80</xdr:row>
      <xdr:rowOff>3175</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21272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108586</xdr:rowOff>
    </xdr:from>
    <xdr:to>
      <xdr:col>116</xdr:col>
      <xdr:colOff>63500</xdr:colOff>
      <xdr:row>79</xdr:row>
      <xdr:rowOff>123825</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21323300" y="1365313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23495</xdr:rowOff>
    </xdr:from>
    <xdr:to>
      <xdr:col>107</xdr:col>
      <xdr:colOff>101600</xdr:colOff>
      <xdr:row>85</xdr:row>
      <xdr:rowOff>125095</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20383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123825</xdr:rowOff>
    </xdr:from>
    <xdr:to>
      <xdr:col>111</xdr:col>
      <xdr:colOff>177800</xdr:colOff>
      <xdr:row>85</xdr:row>
      <xdr:rowOff>74295</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20434300" y="13668375"/>
          <a:ext cx="889000" cy="97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19702</xdr:rowOff>
    </xdr:from>
    <xdr:ext cx="469744" cy="259045"/>
    <xdr:sp macro="" textlink="">
      <xdr:nvSpPr>
        <xdr:cNvPr id="551" name="n_1mainValue【消防施設】&#10;一人当たり面積">
          <a:extLst>
            <a:ext uri="{FF2B5EF4-FFF2-40B4-BE49-F238E27FC236}">
              <a16:creationId xmlns:a16="http://schemas.microsoft.com/office/drawing/2014/main" id="{00000000-0008-0000-0F00-000027020000}"/>
            </a:ext>
          </a:extLst>
        </xdr:cNvPr>
        <xdr:cNvSpPr txBox="1"/>
      </xdr:nvSpPr>
      <xdr:spPr>
        <a:xfrm>
          <a:off x="21075727"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116222</xdr:rowOff>
    </xdr:from>
    <xdr:ext cx="469744" cy="259045"/>
    <xdr:sp macro="" textlink="">
      <xdr:nvSpPr>
        <xdr:cNvPr id="552" name="n_2mainValue【消防施設】&#10;一人当たり面積">
          <a:extLst>
            <a:ext uri="{FF2B5EF4-FFF2-40B4-BE49-F238E27FC236}">
              <a16:creationId xmlns:a16="http://schemas.microsoft.com/office/drawing/2014/main" id="{00000000-0008-0000-0F00-000028020000}"/>
            </a:ext>
          </a:extLst>
        </xdr:cNvPr>
        <xdr:cNvSpPr txBox="1"/>
      </xdr:nvSpPr>
      <xdr:spPr>
        <a:xfrm>
          <a:off x="20199427" y="1468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5" name="【庁舎】&#10;有形固定資産減価償却率グラフ枠">
          <a:extLst>
            <a:ext uri="{FF2B5EF4-FFF2-40B4-BE49-F238E27FC236}">
              <a16:creationId xmlns:a16="http://schemas.microsoft.com/office/drawing/2014/main" id="{00000000-0008-0000-0F00-00003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77" name="【庁舎】&#10;有形固定資産減価償却率最小値テキスト">
          <a:extLst>
            <a:ext uri="{FF2B5EF4-FFF2-40B4-BE49-F238E27FC236}">
              <a16:creationId xmlns:a16="http://schemas.microsoft.com/office/drawing/2014/main" id="{00000000-0008-0000-0F00-000041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79" name="【庁舎】&#10;有形固定資産減価償却率最大値テキスト">
          <a:extLst>
            <a:ext uri="{FF2B5EF4-FFF2-40B4-BE49-F238E27FC236}">
              <a16:creationId xmlns:a16="http://schemas.microsoft.com/office/drawing/2014/main" id="{00000000-0008-0000-0F00-000043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81" name="【庁舎】&#10;有形固定資産減価償却率平均値テキスト">
          <a:extLst>
            <a:ext uri="{FF2B5EF4-FFF2-40B4-BE49-F238E27FC236}">
              <a16:creationId xmlns:a16="http://schemas.microsoft.com/office/drawing/2014/main" id="{00000000-0008-0000-0F00-000045020000}"/>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584" name="n_1aveValue【庁舎】&#10;有形固定資産減価償却率">
          <a:extLst>
            <a:ext uri="{FF2B5EF4-FFF2-40B4-BE49-F238E27FC236}">
              <a16:creationId xmlns:a16="http://schemas.microsoft.com/office/drawing/2014/main" id="{00000000-0008-0000-0F00-000048020000}"/>
            </a:ext>
          </a:extLst>
        </xdr:cNvPr>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586" name="n_2aveValue【庁舎】&#10;有形固定資産減価償却率">
          <a:extLst>
            <a:ext uri="{FF2B5EF4-FFF2-40B4-BE49-F238E27FC236}">
              <a16:creationId xmlns:a16="http://schemas.microsoft.com/office/drawing/2014/main" id="{00000000-0008-0000-0F00-00004A020000}"/>
            </a:ext>
          </a:extLst>
        </xdr:cNvPr>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588" name="n_3aveValue【庁舎】&#10;有形固定資産減価償却率">
          <a:extLst>
            <a:ext uri="{FF2B5EF4-FFF2-40B4-BE49-F238E27FC236}">
              <a16:creationId xmlns:a16="http://schemas.microsoft.com/office/drawing/2014/main" id="{00000000-0008-0000-0F00-00004C020000}"/>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64770</xdr:rowOff>
    </xdr:from>
    <xdr:to>
      <xdr:col>85</xdr:col>
      <xdr:colOff>177800</xdr:colOff>
      <xdr:row>102</xdr:row>
      <xdr:rowOff>166370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6268700" y="175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87647</xdr:rowOff>
    </xdr:from>
    <xdr:ext cx="405111" cy="259045"/>
    <xdr:sp macro="" textlink="">
      <xdr:nvSpPr>
        <xdr:cNvPr id="595" name="【庁舎】&#10;有形固定資産減価償却率該当値テキスト">
          <a:extLst>
            <a:ext uri="{FF2B5EF4-FFF2-40B4-BE49-F238E27FC236}">
              <a16:creationId xmlns:a16="http://schemas.microsoft.com/office/drawing/2014/main" id="{00000000-0008-0000-0F00-000053020000}"/>
            </a:ext>
          </a:extLst>
        </xdr:cNvPr>
        <xdr:cNvSpPr txBox="1"/>
      </xdr:nvSpPr>
      <xdr:spPr>
        <a:xfrm>
          <a:off x="16357600"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87630</xdr:rowOff>
    </xdr:from>
    <xdr:to>
      <xdr:col>81</xdr:col>
      <xdr:colOff>101600</xdr:colOff>
      <xdr:row>103</xdr:row>
      <xdr:rowOff>17780</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5430500" y="175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115570</xdr:rowOff>
    </xdr:from>
    <xdr:to>
      <xdr:col>85</xdr:col>
      <xdr:colOff>127000</xdr:colOff>
      <xdr:row>102</xdr:row>
      <xdr:rowOff>138430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5481300" y="176034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120650</xdr:rowOff>
    </xdr:from>
    <xdr:to>
      <xdr:col>76</xdr:col>
      <xdr:colOff>165100</xdr:colOff>
      <xdr:row>103</xdr:row>
      <xdr:rowOff>50800</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4541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138430</xdr:rowOff>
    </xdr:from>
    <xdr:to>
      <xdr:col>81</xdr:col>
      <xdr:colOff>50800</xdr:colOff>
      <xdr:row>103</xdr:row>
      <xdr:rowOff>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4592300" y="1762633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34307</xdr:rowOff>
    </xdr:from>
    <xdr:ext cx="405111" cy="259045"/>
    <xdr:sp macro="" textlink="">
      <xdr:nvSpPr>
        <xdr:cNvPr id="600" name="n_1mainValue【庁舎】&#10;有形固定資産減価償却率">
          <a:extLst>
            <a:ext uri="{FF2B5EF4-FFF2-40B4-BE49-F238E27FC236}">
              <a16:creationId xmlns:a16="http://schemas.microsoft.com/office/drawing/2014/main" id="{00000000-0008-0000-0F00-000058020000}"/>
            </a:ext>
          </a:extLst>
        </xdr:cNvPr>
        <xdr:cNvSpPr txBox="1"/>
      </xdr:nvSpPr>
      <xdr:spPr>
        <a:xfrm>
          <a:off x="15266044" y="1735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67327</xdr:rowOff>
    </xdr:from>
    <xdr:ext cx="405111" cy="259045"/>
    <xdr:sp macro="" textlink="">
      <xdr:nvSpPr>
        <xdr:cNvPr id="601" name="n_2mainValue【庁舎】&#10;有形固定資産減価償却率">
          <a:extLst>
            <a:ext uri="{FF2B5EF4-FFF2-40B4-BE49-F238E27FC236}">
              <a16:creationId xmlns:a16="http://schemas.microsoft.com/office/drawing/2014/main" id="{00000000-0008-0000-0F00-000059020000}"/>
            </a:ext>
          </a:extLst>
        </xdr:cNvPr>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庁舎】&#10;一人当たり面積グラフ枠">
          <a:extLst>
            <a:ext uri="{FF2B5EF4-FFF2-40B4-BE49-F238E27FC236}">
              <a16:creationId xmlns:a16="http://schemas.microsoft.com/office/drawing/2014/main" id="{00000000-0008-0000-0F00-00007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28" name="【庁舎】&#10;一人当たり面積最小値テキスト">
          <a:extLst>
            <a:ext uri="{FF2B5EF4-FFF2-40B4-BE49-F238E27FC236}">
              <a16:creationId xmlns:a16="http://schemas.microsoft.com/office/drawing/2014/main" id="{00000000-0008-0000-0F00-000074020000}"/>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30" name="【庁舎】&#10;一人当たり面積最大値テキスト">
          <a:extLst>
            <a:ext uri="{FF2B5EF4-FFF2-40B4-BE49-F238E27FC236}">
              <a16:creationId xmlns:a16="http://schemas.microsoft.com/office/drawing/2014/main" id="{00000000-0008-0000-0F00-000076020000}"/>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32" name="【庁舎】&#10;一人当たり面積平均値テキスト">
          <a:extLst>
            <a:ext uri="{FF2B5EF4-FFF2-40B4-BE49-F238E27FC236}">
              <a16:creationId xmlns:a16="http://schemas.microsoft.com/office/drawing/2014/main" id="{00000000-0008-0000-0F00-000078020000}"/>
            </a:ext>
          </a:extLst>
        </xdr:cNvPr>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635" name="n_1aveValue【庁舎】&#10;一人当たり面積">
          <a:extLst>
            <a:ext uri="{FF2B5EF4-FFF2-40B4-BE49-F238E27FC236}">
              <a16:creationId xmlns:a16="http://schemas.microsoft.com/office/drawing/2014/main" id="{00000000-0008-0000-0F00-00007B020000}"/>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637" name="n_2aveValue【庁舎】&#10;一人当たり面積">
          <a:extLst>
            <a:ext uri="{FF2B5EF4-FFF2-40B4-BE49-F238E27FC236}">
              <a16:creationId xmlns:a16="http://schemas.microsoft.com/office/drawing/2014/main" id="{00000000-0008-0000-0F00-00007D020000}"/>
            </a:ext>
          </a:extLst>
        </xdr:cNvPr>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639" name="n_3aveValue【庁舎】&#10;一人当たり面積">
          <a:extLst>
            <a:ext uri="{FF2B5EF4-FFF2-40B4-BE49-F238E27FC236}">
              <a16:creationId xmlns:a16="http://schemas.microsoft.com/office/drawing/2014/main" id="{00000000-0008-0000-0F00-00007F020000}"/>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86469</xdr:rowOff>
    </xdr:from>
    <xdr:to>
      <xdr:col>116</xdr:col>
      <xdr:colOff>114300</xdr:colOff>
      <xdr:row>109</xdr:row>
      <xdr:rowOff>16619</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22110700" y="1860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646" name="【庁舎】&#10;一人当たり面積該当値テキスト">
          <a:extLst>
            <a:ext uri="{FF2B5EF4-FFF2-40B4-BE49-F238E27FC236}">
              <a16:creationId xmlns:a16="http://schemas.microsoft.com/office/drawing/2014/main" id="{00000000-0008-0000-0F00-000086020000}"/>
            </a:ext>
          </a:extLst>
        </xdr:cNvPr>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87285</xdr:rowOff>
    </xdr:from>
    <xdr:to>
      <xdr:col>112</xdr:col>
      <xdr:colOff>38100</xdr:colOff>
      <xdr:row>109</xdr:row>
      <xdr:rowOff>17435</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21272500" y="186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137269</xdr:rowOff>
    </xdr:from>
    <xdr:to>
      <xdr:col>116</xdr:col>
      <xdr:colOff>63500</xdr:colOff>
      <xdr:row>108</xdr:row>
      <xdr:rowOff>138085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21323300" y="18653869"/>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94796</xdr:rowOff>
    </xdr:from>
    <xdr:to>
      <xdr:col>107</xdr:col>
      <xdr:colOff>101600</xdr:colOff>
      <xdr:row>109</xdr:row>
      <xdr:rowOff>24946</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20383500" y="186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138085</xdr:rowOff>
    </xdr:from>
    <xdr:to>
      <xdr:col>111</xdr:col>
      <xdr:colOff>177800</xdr:colOff>
      <xdr:row>108</xdr:row>
      <xdr:rowOff>145596</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20434300" y="18654685"/>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8562</xdr:rowOff>
    </xdr:from>
    <xdr:ext cx="469744" cy="259045"/>
    <xdr:sp macro="" textlink="">
      <xdr:nvSpPr>
        <xdr:cNvPr id="651" name="n_1mainValue【庁舎】&#10;一人当たり面積">
          <a:extLst>
            <a:ext uri="{FF2B5EF4-FFF2-40B4-BE49-F238E27FC236}">
              <a16:creationId xmlns:a16="http://schemas.microsoft.com/office/drawing/2014/main" id="{00000000-0008-0000-0F00-00008B020000}"/>
            </a:ext>
          </a:extLst>
        </xdr:cNvPr>
        <xdr:cNvSpPr txBox="1"/>
      </xdr:nvSpPr>
      <xdr:spPr>
        <a:xfrm>
          <a:off x="21075727" y="1869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16073</xdr:rowOff>
    </xdr:from>
    <xdr:ext cx="469744" cy="259045"/>
    <xdr:sp macro="" textlink="">
      <xdr:nvSpPr>
        <xdr:cNvPr id="652" name="n_2mainValue【庁舎】&#10;一人当たり面積">
          <a:extLst>
            <a:ext uri="{FF2B5EF4-FFF2-40B4-BE49-F238E27FC236}">
              <a16:creationId xmlns:a16="http://schemas.microsoft.com/office/drawing/2014/main" id="{00000000-0008-0000-0F00-00008C020000}"/>
            </a:ext>
          </a:extLst>
        </xdr:cNvPr>
        <xdr:cNvSpPr txBox="1"/>
      </xdr:nvSpPr>
      <xdr:spPr>
        <a:xfrm>
          <a:off x="20199427" y="1870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ついては、有形固定資産減価償却率１００％で老朽化が進んでおり、全国平均を大きく上回っている。また、役場庁舎についても有形固定資産償却率が８３．９％となっており、こちらについても全国平均を大きく上回っている。これらについても優先順位をつけながら整備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rgbClr val="FF0000"/>
              </a:solidFill>
              <a:latin typeface="ＭＳ Ｐゴシック" panose="020B0600070205080204" pitchFamily="50" charset="-128"/>
              <a:ea typeface="ＭＳ Ｐゴシック" panose="020B0600070205080204" pitchFamily="50" charset="-128"/>
            </a:rPr>
            <a:t>文体の統一をお願いいたします。</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9,423
9,395
85.39
6,190,711
6,092,347
78,003
3,278,628
5,341,392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人口減少や交付税算入される地方債の償還が進んだことにより、需要額が減少したことに加え、太陽光発電や肉用牛の価格高騰などにより税収が微増傾向にあるため、前年度を</a:t>
          </a:r>
          <a:r>
            <a:rPr kumimoji="1" lang="en-US" altLang="ja-JP" sz="1100" baseline="0">
              <a:latin typeface="ＭＳ Ｐゴシック" panose="020B0600070205080204" pitchFamily="50" charset="-128"/>
              <a:ea typeface="ＭＳ Ｐゴシック" panose="020B0600070205080204" pitchFamily="50" charset="-128"/>
            </a:rPr>
            <a:t>0.01</a:t>
          </a:r>
          <a:r>
            <a:rPr kumimoji="1" lang="ja-JP" altLang="en-US" sz="1100" baseline="0">
              <a:latin typeface="ＭＳ Ｐゴシック" panose="020B0600070205080204" pitchFamily="50" charset="-128"/>
              <a:ea typeface="ＭＳ Ｐゴシック" panose="020B0600070205080204" pitchFamily="50" charset="-128"/>
            </a:rPr>
            <a:t>ポイント上回り</a:t>
          </a:r>
          <a:r>
            <a:rPr kumimoji="1" lang="ja-JP" altLang="en-US" sz="1100">
              <a:latin typeface="ＭＳ Ｐゴシック" panose="020B0600070205080204" pitchFamily="50" charset="-128"/>
              <a:ea typeface="ＭＳ Ｐゴシック" panose="020B0600070205080204" pitchFamily="50" charset="-128"/>
            </a:rPr>
            <a:t>、類似団体平均と同率となった。　しかしながら町内に中心となる産業がないことなどにより、財政基盤が弱く、今後、人口減少等の影響による普通交付税が減額となる中で、行財政改革を更に進めるため、緊急に必要な事業を峻別し、投資的経費を抑制するなど歳出の徹底的な見直しを実施する。加えて、産業の活性化と雇用促進を図るため企業誘致の積極的な推進により財政基盤を強化するとともに、税収確保対策の強化、ふるさと納税事業の拡大など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78015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146249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について、繰出金や公債費は減少したものの、人件費及び補助費等の増加額が上回ったことから、全体で増となった。分母について、地方税や各種交付金等は増加したものの、普通交付税の減少額が大きく、全体で減となった。その結果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ポイント悪化し、類似団体平均を大きく上回った。収入の増はなかなか見込めないため、経常的な支出を見直し、数値の改善を図る。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22352</xdr:rowOff>
    </xdr:from>
    <xdr:to>
      <xdr:col>23</xdr:col>
      <xdr:colOff>133350</xdr:colOff>
      <xdr:row>66</xdr:row>
      <xdr:rowOff>508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66602"/>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68326</xdr:rowOff>
    </xdr:from>
    <xdr:to>
      <xdr:col>19</xdr:col>
      <xdr:colOff>133350</xdr:colOff>
      <xdr:row>65</xdr:row>
      <xdr:rowOff>22352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4112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68326</xdr:rowOff>
    </xdr:from>
    <xdr:to>
      <xdr:col>15</xdr:col>
      <xdr:colOff>82550</xdr:colOff>
      <xdr:row>64</xdr:row>
      <xdr:rowOff>92456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411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64</xdr:row>
      <xdr:rowOff>169672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652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121158</xdr:rowOff>
    </xdr:from>
    <xdr:to>
      <xdr:col>23</xdr:col>
      <xdr:colOff>184150</xdr:colOff>
      <xdr:row>66</xdr:row>
      <xdr:rowOff>51308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93235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17526</xdr:rowOff>
    </xdr:from>
    <xdr:to>
      <xdr:col>15</xdr:col>
      <xdr:colOff>133350</xdr:colOff>
      <xdr:row>64</xdr:row>
      <xdr:rowOff>119126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41656</xdr:rowOff>
    </xdr:from>
    <xdr:to>
      <xdr:col>11</xdr:col>
      <xdr:colOff>82550</xdr:colOff>
      <xdr:row>64</xdr:row>
      <xdr:rowOff>143256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128033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決算額が類似団体平均を大幅に下回っているのは、主に人件費が要因となっている。これは、指定管理者制度を公立保育所運営事業に導入したことや、学校給食調理業務や学校用務員業務を民間委託したことに加え、団塊世代の大量退職に対し、新規採用職員を極力抑制してきたことによる。今後も、指定管理者制度導入や民間委託を推進するとともに、新規採用職員の抑制により、更なる歳出削減に努める。 </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38888</xdr:rowOff>
    </xdr:from>
    <xdr:to>
      <xdr:col>23</xdr:col>
      <xdr:colOff>133350</xdr:colOff>
      <xdr:row>82</xdr:row>
      <xdr:rowOff>51398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97788"/>
          <a:ext cx="8382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33852</xdr:rowOff>
    </xdr:from>
    <xdr:to>
      <xdr:col>19</xdr:col>
      <xdr:colOff>133350</xdr:colOff>
      <xdr:row>82</xdr:row>
      <xdr:rowOff>38888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92752"/>
          <a:ext cx="889000" cy="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149095</xdr:rowOff>
    </xdr:from>
    <xdr:to>
      <xdr:col>15</xdr:col>
      <xdr:colOff>82550</xdr:colOff>
      <xdr:row>82</xdr:row>
      <xdr:rowOff>33852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36545"/>
          <a:ext cx="889000" cy="5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121490</xdr:rowOff>
    </xdr:from>
    <xdr:to>
      <xdr:col>11</xdr:col>
      <xdr:colOff>31750</xdr:colOff>
      <xdr:row>81</xdr:row>
      <xdr:rowOff>149095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08940"/>
          <a:ext cx="889000" cy="2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598</xdr:rowOff>
    </xdr:from>
    <xdr:to>
      <xdr:col>23</xdr:col>
      <xdr:colOff>184150</xdr:colOff>
      <xdr:row>82</xdr:row>
      <xdr:rowOff>102198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5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17125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0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159538</xdr:rowOff>
    </xdr:from>
    <xdr:to>
      <xdr:col>19</xdr:col>
      <xdr:colOff>184150</xdr:colOff>
      <xdr:row>82</xdr:row>
      <xdr:rowOff>89688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99865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1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154502</xdr:rowOff>
    </xdr:from>
    <xdr:to>
      <xdr:col>15</xdr:col>
      <xdr:colOff>133350</xdr:colOff>
      <xdr:row>82</xdr:row>
      <xdr:rowOff>84652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94829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1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98295</xdr:rowOff>
    </xdr:from>
    <xdr:to>
      <xdr:col>11</xdr:col>
      <xdr:colOff>82550</xdr:colOff>
      <xdr:row>82</xdr:row>
      <xdr:rowOff>28445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38622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5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70690</xdr:rowOff>
    </xdr:from>
    <xdr:to>
      <xdr:col>7</xdr:col>
      <xdr:colOff>31750</xdr:colOff>
      <xdr:row>82</xdr:row>
      <xdr:rowOff>840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給与制度の経過措置取扱いの見直しにより、類似団体平均を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ポイント上回っている。類似団体平均の水準値までの低下を目指す。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85513</xdr:rowOff>
    </xdr:from>
    <xdr:to>
      <xdr:col>81</xdr:col>
      <xdr:colOff>44450</xdr:colOff>
      <xdr:row>86</xdr:row>
      <xdr:rowOff>93557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3021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160443</xdr:rowOff>
    </xdr:from>
    <xdr:to>
      <xdr:col>77</xdr:col>
      <xdr:colOff>44450</xdr:colOff>
      <xdr:row>86</xdr:row>
      <xdr:rowOff>85513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336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160443</xdr:rowOff>
    </xdr:from>
    <xdr:to>
      <xdr:col>72</xdr:col>
      <xdr:colOff>203200</xdr:colOff>
      <xdr:row>85</xdr:row>
      <xdr:rowOff>168487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336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85</xdr:row>
      <xdr:rowOff>168487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773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84684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42757</xdr:rowOff>
    </xdr:from>
    <xdr:to>
      <xdr:col>81</xdr:col>
      <xdr:colOff>95250</xdr:colOff>
      <xdr:row>86</xdr:row>
      <xdr:rowOff>144357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14834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34713</xdr:rowOff>
    </xdr:from>
    <xdr:to>
      <xdr:col>77</xdr:col>
      <xdr:colOff>95250</xdr:colOff>
      <xdr:row>86</xdr:row>
      <xdr:rowOff>136313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109643</xdr:rowOff>
    </xdr:from>
    <xdr:to>
      <xdr:col>73</xdr:col>
      <xdr:colOff>44450</xdr:colOff>
      <xdr:row>86</xdr:row>
      <xdr:rowOff>39793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24570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32614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139716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これまでの新規採用職員数の抑制や指定管理者制度を含めた業務の民間委託推進等により、職類似団体平均を</a:t>
          </a:r>
          <a:r>
            <a:rPr kumimoji="1" lang="en-US" altLang="ja-JP" sz="1300">
              <a:latin typeface="ＭＳ Ｐゴシック" panose="020B0600070205080204" pitchFamily="50" charset="-128"/>
              <a:ea typeface="ＭＳ Ｐゴシック" panose="020B0600070205080204" pitchFamily="50" charset="-128"/>
            </a:rPr>
            <a:t>4.52</a:t>
          </a:r>
          <a:r>
            <a:rPr kumimoji="1" lang="ja-JP" altLang="en-US" sz="1300">
              <a:latin typeface="ＭＳ Ｐゴシック" panose="020B0600070205080204" pitchFamily="50" charset="-128"/>
              <a:ea typeface="ＭＳ Ｐゴシック" panose="020B0600070205080204" pitchFamily="50" charset="-128"/>
            </a:rPr>
            <a:t>人下回る結果となっている。しかし、人口減少が職員減少を上回り、上昇基調にあるため、類似団体平均より良い水準を維持するため、今後も業務の効率化を図りながら定員管理の適正化に努める。 </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67455</xdr:rowOff>
    </xdr:from>
    <xdr:to>
      <xdr:col>81</xdr:col>
      <xdr:colOff>44450</xdr:colOff>
      <xdr:row>60</xdr:row>
      <xdr:rowOff>77107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5445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48840</xdr:rowOff>
    </xdr:from>
    <xdr:to>
      <xdr:col>77</xdr:col>
      <xdr:colOff>44450</xdr:colOff>
      <xdr:row>60</xdr:row>
      <xdr:rowOff>67455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35840"/>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21953</xdr:rowOff>
    </xdr:from>
    <xdr:to>
      <xdr:col>72</xdr:col>
      <xdr:colOff>203200</xdr:colOff>
      <xdr:row>60</xdr:row>
      <xdr:rowOff>48840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08953"/>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16438</xdr:rowOff>
    </xdr:from>
    <xdr:to>
      <xdr:col>68</xdr:col>
      <xdr:colOff>152400</xdr:colOff>
      <xdr:row>60</xdr:row>
      <xdr:rowOff>21953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03438"/>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30444</xdr:rowOff>
    </xdr:from>
    <xdr:to>
      <xdr:col>64</xdr:col>
      <xdr:colOff>152400</xdr:colOff>
      <xdr:row>60</xdr:row>
      <xdr:rowOff>132044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116821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0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26307</xdr:rowOff>
    </xdr:from>
    <xdr:to>
      <xdr:col>81</xdr:col>
      <xdr:colOff>95250</xdr:colOff>
      <xdr:row>60</xdr:row>
      <xdr:rowOff>127907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42834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16655</xdr:rowOff>
    </xdr:from>
    <xdr:to>
      <xdr:col>77</xdr:col>
      <xdr:colOff>95250</xdr:colOff>
      <xdr:row>60</xdr:row>
      <xdr:rowOff>118255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128432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72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169490</xdr:rowOff>
    </xdr:from>
    <xdr:to>
      <xdr:col>73</xdr:col>
      <xdr:colOff>44450</xdr:colOff>
      <xdr:row>60</xdr:row>
      <xdr:rowOff>99640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109817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142603</xdr:rowOff>
    </xdr:from>
    <xdr:to>
      <xdr:col>68</xdr:col>
      <xdr:colOff>203200</xdr:colOff>
      <xdr:row>60</xdr:row>
      <xdr:rowOff>72753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82930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137088</xdr:rowOff>
    </xdr:from>
    <xdr:to>
      <xdr:col>64</xdr:col>
      <xdr:colOff>152400</xdr:colOff>
      <xdr:row>60</xdr:row>
      <xdr:rowOff>67238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77415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2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ポイント下回っている状況である。公債費負担適正化計画に基づき平成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年までの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間、新規地方債の発行抑制に努めてきたが、近年、普通建設事業の補助裏財源やソフト事業の財源とした地方債発行により増加傾向となっている。計画的な事業実施により、新規地方債の発行抑制に取り組み、引き続き水準を抑えたい。 </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105156</xdr:rowOff>
    </xdr:from>
    <xdr:to>
      <xdr:col>81</xdr:col>
      <xdr:colOff>44450</xdr:colOff>
      <xdr:row>41</xdr:row>
      <xdr:rowOff>105156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34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105156</xdr:rowOff>
    </xdr:from>
    <xdr:to>
      <xdr:col>77</xdr:col>
      <xdr:colOff>44450</xdr:colOff>
      <xdr:row>41</xdr:row>
      <xdr:rowOff>109982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346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134112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394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134112</xdr:rowOff>
    </xdr:from>
    <xdr:to>
      <xdr:col>68</xdr:col>
      <xdr:colOff>152400</xdr:colOff>
      <xdr:row>42</xdr:row>
      <xdr:rowOff>44704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6356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70883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54356</xdr:rowOff>
    </xdr:from>
    <xdr:to>
      <xdr:col>77</xdr:col>
      <xdr:colOff>95250</xdr:colOff>
      <xdr:row>41</xdr:row>
      <xdr:rowOff>155956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166133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5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83312</xdr:rowOff>
    </xdr:from>
    <xdr:to>
      <xdr:col>68</xdr:col>
      <xdr:colOff>203200</xdr:colOff>
      <xdr:row>42</xdr:row>
      <xdr:rowOff>13462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169689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団塊世代の大量退職に対し、新規採用職員を抑制していることから退職手当負担見込額が抑えられている。しかし、充当可能基金が、平成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年度及び令和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で国営かんがい排水ダム整備事業負担金の償還に伴い大きく減少し、また、病院事業会計の歳入不足を補うための財政調整基金の取崩しがつづいており、基金残高の減少が見込まれるため、今後、比率の上昇が見込まれる。　</a:t>
          </a:r>
        </a:p>
        <a:p>
          <a:r>
            <a:rPr kumimoji="1" lang="ja-JP" altLang="en-US" sz="1200">
              <a:latin typeface="ＭＳ Ｐゴシック" panose="020B0600070205080204" pitchFamily="50" charset="-128"/>
              <a:ea typeface="ＭＳ Ｐゴシック" panose="020B0600070205080204" pitchFamily="50" charset="-128"/>
            </a:rPr>
            <a:t>　 このため、財政調整基金に極力頼らない財政基盤とするため、事業の見直しや地方債の新規発行の抑制などの適正化を図り、財政の健全化に努める。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6858</xdr:rowOff>
    </xdr:from>
    <xdr:to>
      <xdr:col>64</xdr:col>
      <xdr:colOff>152400</xdr:colOff>
      <xdr:row>17</xdr:row>
      <xdr:rowOff>108458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118635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9,423
9,395
85.39
6,190,711
6,092,347
78,003
3,278,628
5,341,392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人件費に係るものは、前年比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ポイント増加となり、類似団体平均と比べても</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ポイントと高い水準にある。このため、適正な定員管理や、時間外勤務手当の抑制などにより人件費抑制の改善策を図っていく。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00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ポイント下回っているものの、前年度に比べ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ポイント上昇した。これは、納税額の減少によりふるさと納税特産品贈呈事業が</a:t>
          </a:r>
          <a:r>
            <a:rPr kumimoji="1" lang="en-US" altLang="ja-JP" sz="1300">
              <a:latin typeface="ＭＳ Ｐゴシック" panose="020B0600070205080204" pitchFamily="50" charset="-128"/>
              <a:ea typeface="ＭＳ Ｐゴシック" panose="020B0600070205080204" pitchFamily="50" charset="-128"/>
            </a:rPr>
            <a:t>22,451</a:t>
          </a:r>
          <a:r>
            <a:rPr kumimoji="1" lang="ja-JP" altLang="en-US" sz="1300">
              <a:latin typeface="ＭＳ Ｐゴシック" panose="020B0600070205080204" pitchFamily="50" charset="-128"/>
              <a:ea typeface="ＭＳ Ｐゴシック" panose="020B0600070205080204" pitchFamily="50" charset="-128"/>
            </a:rPr>
            <a:t>千円の減少となったものの、地方創生推進交付金事業で</a:t>
          </a:r>
          <a:r>
            <a:rPr kumimoji="1" lang="en-US" altLang="ja-JP" sz="1300">
              <a:latin typeface="ＭＳ Ｐゴシック" panose="020B0600070205080204" pitchFamily="50" charset="-128"/>
              <a:ea typeface="ＭＳ Ｐゴシック" panose="020B0600070205080204" pitchFamily="50" charset="-128"/>
            </a:rPr>
            <a:t>14,493</a:t>
          </a:r>
          <a:r>
            <a:rPr kumimoji="1" lang="ja-JP" altLang="en-US" sz="1300">
              <a:latin typeface="ＭＳ Ｐゴシック" panose="020B0600070205080204" pitchFamily="50" charset="-128"/>
              <a:ea typeface="ＭＳ Ｐゴシック" panose="020B0600070205080204" pitchFamily="50" charset="-128"/>
            </a:rPr>
            <a:t>千円の増となり、また整備が完了したデジタル防災行政無線の保守が始まったことなどにより微増となったことが大きい。今後とも過度な上昇を防ぎ、類似団体平均を下回るよう努めたい。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117856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787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49276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78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49276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51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110998</xdr:rowOff>
    </xdr:from>
    <xdr:to>
      <xdr:col>69</xdr:col>
      <xdr:colOff>92075</xdr:colOff>
      <xdr:row>16</xdr:row>
      <xdr:rowOff>8128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827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67056</xdr:rowOff>
    </xdr:from>
    <xdr:to>
      <xdr:col>82</xdr:col>
      <xdr:colOff>158750</xdr:colOff>
      <xdr:row>16</xdr:row>
      <xdr:rowOff>168656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83583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169926</xdr:rowOff>
    </xdr:from>
    <xdr:to>
      <xdr:col>74</xdr:col>
      <xdr:colOff>31750</xdr:colOff>
      <xdr:row>16</xdr:row>
      <xdr:rowOff>100076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110253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128778</xdr:rowOff>
    </xdr:from>
    <xdr:to>
      <xdr:col>69</xdr:col>
      <xdr:colOff>142875</xdr:colOff>
      <xdr:row>16</xdr:row>
      <xdr:rowOff>58928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69105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525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いる。要因として、障害関連事業や児童福祉事業において、制度改正等に伴うサービス拡大や単独事業による支出を行っていることが大きい。今後、資格審査等の適正化により財政を圧迫する上昇傾向に歯止めをかけるよう努める。 </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1037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60</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10109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10109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59</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918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86377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0</xdr:rowOff>
    </xdr:from>
    <xdr:to>
      <xdr:col>11</xdr:col>
      <xdr:colOff>60325</xdr:colOff>
      <xdr:row>59</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ポイント上回り、前年度比も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ポイント上昇した。これは、老朽化や大雨に伴う道路や農道の維持費が増加したことによるものである。今後は、公共施設等総合管理計画に基づき公共施設の計画的な老朽化対策に取り組む。</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65278</xdr:rowOff>
    </xdr:from>
    <xdr:to>
      <xdr:col>82</xdr:col>
      <xdr:colOff>107950</xdr:colOff>
      <xdr:row>57</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837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65278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819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46990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783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xdr:rowOff>
    </xdr:from>
    <xdr:to>
      <xdr:col>69</xdr:col>
      <xdr:colOff>92075</xdr:colOff>
      <xdr:row>57</xdr:row>
      <xdr:rowOff>28702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783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23622</xdr:rowOff>
    </xdr:from>
    <xdr:to>
      <xdr:col>82</xdr:col>
      <xdr:colOff>158750</xdr:colOff>
      <xdr:row>57</xdr:row>
      <xdr:rowOff>125222</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167149</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14478</xdr:rowOff>
    </xdr:from>
    <xdr:to>
      <xdr:col>78</xdr:col>
      <xdr:colOff>120650</xdr:colOff>
      <xdr:row>57</xdr:row>
      <xdr:rowOff>116078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131064</xdr:rowOff>
    </xdr:from>
    <xdr:to>
      <xdr:col>69</xdr:col>
      <xdr:colOff>142875</xdr:colOff>
      <xdr:row>57</xdr:row>
      <xdr:rowOff>61214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45991</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64279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前年度より上昇した要因として、学校給食補助等の単独で行う補助交付金の増加や国営事業負担金の発生が挙げられる。今後は、新改革プランに基づき病院経営の見直しによる補助金の減や単独補助金の見直しを実施し、補助費等の縮減に努めていく。 </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78994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952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88138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88138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381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78994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381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新規地方債の借入抑制を行ってきたことにより、公債費が前年比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ポイント下回った。今後も新規発行の抑制に努め、健全な財政の堅持を図る。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138430</xdr:rowOff>
    </xdr:from>
    <xdr:to>
      <xdr:col>24</xdr:col>
      <xdr:colOff>25400</xdr:colOff>
      <xdr:row>76</xdr:row>
      <xdr:rowOff>168911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1686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76</xdr:row>
      <xdr:rowOff>168911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187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39370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187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39370</xdr:rowOff>
    </xdr:from>
    <xdr:to>
      <xdr:col>11</xdr:col>
      <xdr:colOff>9525</xdr:colOff>
      <xdr:row>77</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2410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134638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87630</xdr:rowOff>
    </xdr:from>
    <xdr:to>
      <xdr:col>24</xdr:col>
      <xdr:colOff>76200</xdr:colOff>
      <xdr:row>77</xdr:row>
      <xdr:rowOff>17780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104157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118111</xdr:rowOff>
    </xdr:from>
    <xdr:to>
      <xdr:col>20</xdr:col>
      <xdr:colOff>38100</xdr:colOff>
      <xdr:row>77</xdr:row>
      <xdr:rowOff>48261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74947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99061</xdr:rowOff>
    </xdr:from>
    <xdr:to>
      <xdr:col>6</xdr:col>
      <xdr:colOff>171450</xdr:colOff>
      <xdr:row>78</xdr:row>
      <xdr:rowOff>29211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  類似団体平均を</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ポイント、県平均を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とそれぞれ大きく上回っている状況であり、公債費以外の費用の増加割合が大きくなってきている。今後は、病院事業会計への損失補てんの補助金等や医療費の増に伴う国民健康保険事業特別会計への繰出金の増加が見込まれることから、経営見直しや事業の適正化を図ることにより経費の縮減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56787</xdr:rowOff>
    </xdr:from>
    <xdr:to>
      <xdr:col>82</xdr:col>
      <xdr:colOff>107950</xdr:colOff>
      <xdr:row>78</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58437"/>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153126</xdr:rowOff>
    </xdr:from>
    <xdr:to>
      <xdr:col>78</xdr:col>
      <xdr:colOff>69850</xdr:colOff>
      <xdr:row>77</xdr:row>
      <xdr:rowOff>56787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8332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123734</xdr:rowOff>
    </xdr:from>
    <xdr:to>
      <xdr:col>73</xdr:col>
      <xdr:colOff>180975</xdr:colOff>
      <xdr:row>76</xdr:row>
      <xdr:rowOff>153126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539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123734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114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21426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5987</xdr:rowOff>
    </xdr:from>
    <xdr:to>
      <xdr:col>78</xdr:col>
      <xdr:colOff>120650</xdr:colOff>
      <xdr:row>77</xdr:row>
      <xdr:rowOff>107587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92364</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102326</xdr:rowOff>
    </xdr:from>
    <xdr:to>
      <xdr:col>74</xdr:col>
      <xdr:colOff>31750</xdr:colOff>
      <xdr:row>77</xdr:row>
      <xdr:rowOff>32476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72934</xdr:rowOff>
    </xdr:from>
    <xdr:to>
      <xdr:col>69</xdr:col>
      <xdr:colOff>142875</xdr:colOff>
      <xdr:row>77</xdr:row>
      <xdr:rowOff>3084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159311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132671</xdr:rowOff>
    </xdr:from>
    <xdr:to>
      <xdr:col>29</xdr:col>
      <xdr:colOff>127000</xdr:colOff>
      <xdr:row>18</xdr:row>
      <xdr:rowOff>158663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266396"/>
          <a:ext cx="647700" cy="2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158663</xdr:rowOff>
    </xdr:from>
    <xdr:to>
      <xdr:col>26</xdr:col>
      <xdr:colOff>50800</xdr:colOff>
      <xdr:row>19</xdr:row>
      <xdr:rowOff>25018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292388"/>
          <a:ext cx="698500" cy="3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10947</xdr:rowOff>
    </xdr:from>
    <xdr:to>
      <xdr:col>22</xdr:col>
      <xdr:colOff>114300</xdr:colOff>
      <xdr:row>19</xdr:row>
      <xdr:rowOff>25018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316122"/>
          <a:ext cx="698500" cy="14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10947</xdr:rowOff>
    </xdr:from>
    <xdr:to>
      <xdr:col>18</xdr:col>
      <xdr:colOff>177800</xdr:colOff>
      <xdr:row>19</xdr:row>
      <xdr:rowOff>75504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316122"/>
          <a:ext cx="698500" cy="64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35483</xdr:rowOff>
    </xdr:from>
    <xdr:to>
      <xdr:col>15</xdr:col>
      <xdr:colOff>101600</xdr:colOff>
      <xdr:row>18</xdr:row>
      <xdr:rowOff>137082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147260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3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81871</xdr:rowOff>
    </xdr:from>
    <xdr:to>
      <xdr:col>29</xdr:col>
      <xdr:colOff>177800</xdr:colOff>
      <xdr:row>19</xdr:row>
      <xdr:rowOff>12021</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215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53948</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8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107863</xdr:rowOff>
    </xdr:from>
    <xdr:to>
      <xdr:col>26</xdr:col>
      <xdr:colOff>101600</xdr:colOff>
      <xdr:row>19</xdr:row>
      <xdr:rowOff>38013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24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22790</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32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145668</xdr:rowOff>
    </xdr:from>
    <xdr:to>
      <xdr:col>22</xdr:col>
      <xdr:colOff>165100</xdr:colOff>
      <xdr:row>19</xdr:row>
      <xdr:rowOff>75818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27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60595</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3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131597</xdr:rowOff>
    </xdr:from>
    <xdr:to>
      <xdr:col>19</xdr:col>
      <xdr:colOff>38100</xdr:colOff>
      <xdr:row>19</xdr:row>
      <xdr:rowOff>61747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26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46524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35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24704</xdr:rowOff>
    </xdr:from>
    <xdr:to>
      <xdr:col>15</xdr:col>
      <xdr:colOff>101600</xdr:colOff>
      <xdr:row>19</xdr:row>
      <xdr:rowOff>126304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32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111081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41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78613</xdr:rowOff>
    </xdr:from>
    <xdr:to>
      <xdr:col>29</xdr:col>
      <xdr:colOff>127000</xdr:colOff>
      <xdr:row>35</xdr:row>
      <xdr:rowOff>89194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88963"/>
          <a:ext cx="647700" cy="10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76033</xdr:rowOff>
    </xdr:from>
    <xdr:to>
      <xdr:col>26</xdr:col>
      <xdr:colOff>50800</xdr:colOff>
      <xdr:row>35</xdr:row>
      <xdr:rowOff>78613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86383"/>
          <a:ext cx="6985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76033</xdr:rowOff>
    </xdr:from>
    <xdr:to>
      <xdr:col>22</xdr:col>
      <xdr:colOff>114300</xdr:colOff>
      <xdr:row>35</xdr:row>
      <xdr:rowOff>85950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86383"/>
          <a:ext cx="698500" cy="9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85950</xdr:rowOff>
    </xdr:from>
    <xdr:to>
      <xdr:col>18</xdr:col>
      <xdr:colOff>177800</xdr:colOff>
      <xdr:row>35</xdr:row>
      <xdr:rowOff>88268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96300"/>
          <a:ext cx="698500" cy="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243350</xdr:rowOff>
    </xdr:from>
    <xdr:to>
      <xdr:col>15</xdr:col>
      <xdr:colOff>101600</xdr:colOff>
      <xdr:row>35</xdr:row>
      <xdr:rowOff>2050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38394</xdr:rowOff>
    </xdr:from>
    <xdr:to>
      <xdr:col>29</xdr:col>
      <xdr:colOff>177800</xdr:colOff>
      <xdr:row>35</xdr:row>
      <xdr:rowOff>139994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4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10471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2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27813</xdr:rowOff>
    </xdr:from>
    <xdr:to>
      <xdr:col>26</xdr:col>
      <xdr:colOff>101600</xdr:colOff>
      <xdr:row>35</xdr:row>
      <xdr:rowOff>129413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3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114190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2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25233</xdr:rowOff>
    </xdr:from>
    <xdr:to>
      <xdr:col>22</xdr:col>
      <xdr:colOff>165100</xdr:colOff>
      <xdr:row>35</xdr:row>
      <xdr:rowOff>126833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35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111610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2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35150</xdr:rowOff>
    </xdr:from>
    <xdr:to>
      <xdr:col>19</xdr:col>
      <xdr:colOff>38100</xdr:colOff>
      <xdr:row>35</xdr:row>
      <xdr:rowOff>136750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45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3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37468</xdr:rowOff>
    </xdr:from>
    <xdr:to>
      <xdr:col>15</xdr:col>
      <xdr:colOff>101600</xdr:colOff>
      <xdr:row>35</xdr:row>
      <xdr:rowOff>139068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4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123845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3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9,423
9,395
85.39
6,190,711
6,092,347
78,003
3,278,628
5,341,392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170820</xdr:rowOff>
    </xdr:from>
    <xdr:to>
      <xdr:col>24</xdr:col>
      <xdr:colOff>63500</xdr:colOff>
      <xdr:row>37</xdr:row>
      <xdr:rowOff>18047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3020"/>
          <a:ext cx="8382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18047</xdr:rowOff>
    </xdr:from>
    <xdr:to>
      <xdr:col>19</xdr:col>
      <xdr:colOff>177800</xdr:colOff>
      <xdr:row>37</xdr:row>
      <xdr:rowOff>68042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61697"/>
          <a:ext cx="889000" cy="4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171201</xdr:rowOff>
    </xdr:from>
    <xdr:to>
      <xdr:col>15</xdr:col>
      <xdr:colOff>50800</xdr:colOff>
      <xdr:row>37</xdr:row>
      <xdr:rowOff>68042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43401"/>
          <a:ext cx="889000" cy="6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171201</xdr:rowOff>
    </xdr:from>
    <xdr:to>
      <xdr:col>10</xdr:col>
      <xdr:colOff>114300</xdr:colOff>
      <xdr:row>37</xdr:row>
      <xdr:rowOff>29637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3401"/>
          <a:ext cx="889000" cy="2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136129</xdr:rowOff>
    </xdr:from>
    <xdr:to>
      <xdr:col>6</xdr:col>
      <xdr:colOff>38100</xdr:colOff>
      <xdr:row>37</xdr:row>
      <xdr:rowOff>66279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82806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120020</xdr:rowOff>
    </xdr:from>
    <xdr:to>
      <xdr:col>24</xdr:col>
      <xdr:colOff>114300</xdr:colOff>
      <xdr:row>37</xdr:row>
      <xdr:rowOff>50170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98447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7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138697</xdr:rowOff>
    </xdr:from>
    <xdr:to>
      <xdr:col>20</xdr:col>
      <xdr:colOff>38100</xdr:colOff>
      <xdr:row>37</xdr:row>
      <xdr:rowOff>68847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59974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17242</xdr:rowOff>
    </xdr:from>
    <xdr:to>
      <xdr:col>15</xdr:col>
      <xdr:colOff>101600</xdr:colOff>
      <xdr:row>37</xdr:row>
      <xdr:rowOff>118842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109969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120401</xdr:rowOff>
    </xdr:from>
    <xdr:to>
      <xdr:col>10</xdr:col>
      <xdr:colOff>165100</xdr:colOff>
      <xdr:row>37</xdr:row>
      <xdr:rowOff>50551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41678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8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150287</xdr:rowOff>
    </xdr:from>
    <xdr:to>
      <xdr:col>6</xdr:col>
      <xdr:colOff>38100</xdr:colOff>
      <xdr:row>37</xdr:row>
      <xdr:rowOff>80437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71564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114760</xdr:rowOff>
    </xdr:from>
    <xdr:to>
      <xdr:col>24</xdr:col>
      <xdr:colOff>63500</xdr:colOff>
      <xdr:row>56</xdr:row>
      <xdr:rowOff>120653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15960"/>
          <a:ext cx="8382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96965</xdr:rowOff>
    </xdr:from>
    <xdr:to>
      <xdr:col>19</xdr:col>
      <xdr:colOff>177800</xdr:colOff>
      <xdr:row>56</xdr:row>
      <xdr:rowOff>120653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98165"/>
          <a:ext cx="889000" cy="2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96965</xdr:rowOff>
    </xdr:from>
    <xdr:to>
      <xdr:col>15</xdr:col>
      <xdr:colOff>50800</xdr:colOff>
      <xdr:row>57</xdr:row>
      <xdr:rowOff>1877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98165"/>
          <a:ext cx="889000" cy="7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1877</xdr:rowOff>
    </xdr:from>
    <xdr:to>
      <xdr:col>10</xdr:col>
      <xdr:colOff>114300</xdr:colOff>
      <xdr:row>57</xdr:row>
      <xdr:rowOff>18254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74527"/>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xdr:rowOff>
    </xdr:from>
    <xdr:to>
      <xdr:col>6</xdr:col>
      <xdr:colOff>38100</xdr:colOff>
      <xdr:row>56</xdr:row>
      <xdr:rowOff>111784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1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128311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3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63960</xdr:rowOff>
    </xdr:from>
    <xdr:to>
      <xdr:col>24</xdr:col>
      <xdr:colOff>114300</xdr:colOff>
      <xdr:row>56</xdr:row>
      <xdr:rowOff>165560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6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150337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8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69853</xdr:rowOff>
    </xdr:from>
    <xdr:to>
      <xdr:col>20</xdr:col>
      <xdr:colOff>38100</xdr:colOff>
      <xdr:row>57</xdr:row>
      <xdr:rowOff>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162580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6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46165</xdr:rowOff>
    </xdr:from>
    <xdr:to>
      <xdr:col>15</xdr:col>
      <xdr:colOff>101600</xdr:colOff>
      <xdr:row>56</xdr:row>
      <xdr:rowOff>147765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138892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122527</xdr:rowOff>
    </xdr:from>
    <xdr:to>
      <xdr:col>10</xdr:col>
      <xdr:colOff>165100</xdr:colOff>
      <xdr:row>57</xdr:row>
      <xdr:rowOff>52677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2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43804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1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138904</xdr:rowOff>
    </xdr:from>
    <xdr:to>
      <xdr:col>6</xdr:col>
      <xdr:colOff>38100</xdr:colOff>
      <xdr:row>57</xdr:row>
      <xdr:rowOff>69054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60181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3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23892</xdr:rowOff>
    </xdr:from>
    <xdr:to>
      <xdr:col>24</xdr:col>
      <xdr:colOff>63500</xdr:colOff>
      <xdr:row>78</xdr:row>
      <xdr:rowOff>35573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96992"/>
          <a:ext cx="8382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23892</xdr:rowOff>
    </xdr:from>
    <xdr:to>
      <xdr:col>19</xdr:col>
      <xdr:colOff>177800</xdr:colOff>
      <xdr:row>78</xdr:row>
      <xdr:rowOff>32899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96992"/>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32899</xdr:rowOff>
    </xdr:from>
    <xdr:to>
      <xdr:col>15</xdr:col>
      <xdr:colOff>50800</xdr:colOff>
      <xdr:row>78</xdr:row>
      <xdr:rowOff>56581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05999"/>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50409</xdr:rowOff>
    </xdr:from>
    <xdr:to>
      <xdr:col>10</xdr:col>
      <xdr:colOff>114300</xdr:colOff>
      <xdr:row>78</xdr:row>
      <xdr:rowOff>56581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2350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6832</xdr:rowOff>
    </xdr:from>
    <xdr:to>
      <xdr:col>6</xdr:col>
      <xdr:colOff>38100</xdr:colOff>
      <xdr:row>77</xdr:row>
      <xdr:rowOff>108432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124959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156223</xdr:rowOff>
    </xdr:from>
    <xdr:to>
      <xdr:col>24</xdr:col>
      <xdr:colOff>114300</xdr:colOff>
      <xdr:row>78</xdr:row>
      <xdr:rowOff>86373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71150</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7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144542</xdr:rowOff>
    </xdr:from>
    <xdr:to>
      <xdr:col>20</xdr:col>
      <xdr:colOff>38100</xdr:colOff>
      <xdr:row>78</xdr:row>
      <xdr:rowOff>74692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65819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153549</xdr:rowOff>
    </xdr:from>
    <xdr:to>
      <xdr:col>15</xdr:col>
      <xdr:colOff>101600</xdr:colOff>
      <xdr:row>78</xdr:row>
      <xdr:rowOff>83699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74826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5781</xdr:rowOff>
    </xdr:from>
    <xdr:to>
      <xdr:col>10</xdr:col>
      <xdr:colOff>165100</xdr:colOff>
      <xdr:row>78</xdr:row>
      <xdr:rowOff>107381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98508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171059</xdr:rowOff>
    </xdr:from>
    <xdr:to>
      <xdr:col>6</xdr:col>
      <xdr:colOff>38100</xdr:colOff>
      <xdr:row>78</xdr:row>
      <xdr:rowOff>101209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92336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6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84575</xdr:rowOff>
    </xdr:from>
    <xdr:to>
      <xdr:col>24</xdr:col>
      <xdr:colOff>63500</xdr:colOff>
      <xdr:row>94</xdr:row>
      <xdr:rowOff>96658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200875"/>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84575</xdr:rowOff>
    </xdr:from>
    <xdr:to>
      <xdr:col>19</xdr:col>
      <xdr:colOff>177800</xdr:colOff>
      <xdr:row>94</xdr:row>
      <xdr:rowOff>132304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00875"/>
          <a:ext cx="889000" cy="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132304</xdr:rowOff>
    </xdr:from>
    <xdr:to>
      <xdr:col>15</xdr:col>
      <xdr:colOff>50800</xdr:colOff>
      <xdr:row>95</xdr:row>
      <xdr:rowOff>54253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48604"/>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54253</xdr:rowOff>
    </xdr:from>
    <xdr:to>
      <xdr:col>10</xdr:col>
      <xdr:colOff>114300</xdr:colOff>
      <xdr:row>95</xdr:row>
      <xdr:rowOff>61992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42003"/>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117948</xdr:rowOff>
    </xdr:from>
    <xdr:to>
      <xdr:col>6</xdr:col>
      <xdr:colOff>38100</xdr:colOff>
      <xdr:row>97</xdr:row>
      <xdr:rowOff>48098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39225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45858</xdr:rowOff>
    </xdr:from>
    <xdr:to>
      <xdr:col>24</xdr:col>
      <xdr:colOff>114300</xdr:colOff>
      <xdr:row>94</xdr:row>
      <xdr:rowOff>147458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68735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1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33775</xdr:rowOff>
    </xdr:from>
    <xdr:to>
      <xdr:col>20</xdr:col>
      <xdr:colOff>38100</xdr:colOff>
      <xdr:row>94</xdr:row>
      <xdr:rowOff>135375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151902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9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81504</xdr:rowOff>
    </xdr:from>
    <xdr:to>
      <xdr:col>15</xdr:col>
      <xdr:colOff>101600</xdr:colOff>
      <xdr:row>95</xdr:row>
      <xdr:rowOff>11654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28181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9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3453</xdr:rowOff>
    </xdr:from>
    <xdr:to>
      <xdr:col>10</xdr:col>
      <xdr:colOff>165100</xdr:colOff>
      <xdr:row>95</xdr:row>
      <xdr:rowOff>105053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121580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11192</xdr:rowOff>
    </xdr:from>
    <xdr:to>
      <xdr:col>6</xdr:col>
      <xdr:colOff>38100</xdr:colOff>
      <xdr:row>95</xdr:row>
      <xdr:rowOff>112792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129319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0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71134</xdr:rowOff>
    </xdr:from>
    <xdr:to>
      <xdr:col>55</xdr:col>
      <xdr:colOff>0</xdr:colOff>
      <xdr:row>35</xdr:row>
      <xdr:rowOff>130318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71884"/>
          <a:ext cx="8382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130318</xdr:rowOff>
    </xdr:from>
    <xdr:to>
      <xdr:col>50</xdr:col>
      <xdr:colOff>114300</xdr:colOff>
      <xdr:row>35</xdr:row>
      <xdr:rowOff>170945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31068"/>
          <a:ext cx="889000" cy="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117027</xdr:rowOff>
    </xdr:from>
    <xdr:to>
      <xdr:col>45</xdr:col>
      <xdr:colOff>177800</xdr:colOff>
      <xdr:row>35</xdr:row>
      <xdr:rowOff>170945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117777"/>
          <a:ext cx="889000" cy="5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117027</xdr:rowOff>
    </xdr:from>
    <xdr:to>
      <xdr:col>41</xdr:col>
      <xdr:colOff>50800</xdr:colOff>
      <xdr:row>36</xdr:row>
      <xdr:rowOff>113736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17777"/>
          <a:ext cx="889000" cy="16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149086</xdr:rowOff>
    </xdr:from>
    <xdr:to>
      <xdr:col>36</xdr:col>
      <xdr:colOff>165100</xdr:colOff>
      <xdr:row>36</xdr:row>
      <xdr:rowOff>79236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14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95763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592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20334</xdr:rowOff>
    </xdr:from>
    <xdr:to>
      <xdr:col>55</xdr:col>
      <xdr:colOff>50800</xdr:colOff>
      <xdr:row>35</xdr:row>
      <xdr:rowOff>121934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2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170211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9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79518</xdr:rowOff>
    </xdr:from>
    <xdr:to>
      <xdr:col>50</xdr:col>
      <xdr:colOff>165100</xdr:colOff>
      <xdr:row>36</xdr:row>
      <xdr:rowOff>9668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795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7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120145</xdr:rowOff>
    </xdr:from>
    <xdr:to>
      <xdr:col>46</xdr:col>
      <xdr:colOff>38100</xdr:colOff>
      <xdr:row>36</xdr:row>
      <xdr:rowOff>50295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41422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1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66227</xdr:rowOff>
    </xdr:from>
    <xdr:to>
      <xdr:col>41</xdr:col>
      <xdr:colOff>101600</xdr:colOff>
      <xdr:row>35</xdr:row>
      <xdr:rowOff>167827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158954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5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62936</xdr:rowOff>
    </xdr:from>
    <xdr:to>
      <xdr:col>36</xdr:col>
      <xdr:colOff>165100</xdr:colOff>
      <xdr:row>36</xdr:row>
      <xdr:rowOff>164536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3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155663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32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83727</xdr:rowOff>
    </xdr:from>
    <xdr:to>
      <xdr:col>55</xdr:col>
      <xdr:colOff>0</xdr:colOff>
      <xdr:row>57</xdr:row>
      <xdr:rowOff>93576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56377"/>
          <a:ext cx="8382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150612</xdr:rowOff>
    </xdr:from>
    <xdr:to>
      <xdr:col>50</xdr:col>
      <xdr:colOff>114300</xdr:colOff>
      <xdr:row>57</xdr:row>
      <xdr:rowOff>83727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51812"/>
          <a:ext cx="889000" cy="1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150612</xdr:rowOff>
    </xdr:from>
    <xdr:to>
      <xdr:col>45</xdr:col>
      <xdr:colOff>177800</xdr:colOff>
      <xdr:row>57</xdr:row>
      <xdr:rowOff>89507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51812"/>
          <a:ext cx="889000" cy="1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89507</xdr:rowOff>
    </xdr:from>
    <xdr:to>
      <xdr:col>41</xdr:col>
      <xdr:colOff>50800</xdr:colOff>
      <xdr:row>57</xdr:row>
      <xdr:rowOff>142935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62157"/>
          <a:ext cx="889000" cy="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4273</xdr:rowOff>
    </xdr:from>
    <xdr:to>
      <xdr:col>36</xdr:col>
      <xdr:colOff>165100</xdr:colOff>
      <xdr:row>56</xdr:row>
      <xdr:rowOff>105873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122400</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38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42776</xdr:rowOff>
    </xdr:from>
    <xdr:to>
      <xdr:col>55</xdr:col>
      <xdr:colOff>50800</xdr:colOff>
      <xdr:row>57</xdr:row>
      <xdr:rowOff>144376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21203</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32927</xdr:rowOff>
    </xdr:from>
    <xdr:to>
      <xdr:col>50</xdr:col>
      <xdr:colOff>165100</xdr:colOff>
      <xdr:row>57</xdr:row>
      <xdr:rowOff>134527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125654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8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99812</xdr:rowOff>
    </xdr:from>
    <xdr:to>
      <xdr:col>46</xdr:col>
      <xdr:colOff>38100</xdr:colOff>
      <xdr:row>57</xdr:row>
      <xdr:rowOff>29962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0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21089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9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38707</xdr:rowOff>
    </xdr:from>
    <xdr:to>
      <xdr:col>41</xdr:col>
      <xdr:colOff>101600</xdr:colOff>
      <xdr:row>57</xdr:row>
      <xdr:rowOff>140307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1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131434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92135</xdr:rowOff>
    </xdr:from>
    <xdr:to>
      <xdr:col>36</xdr:col>
      <xdr:colOff>165100</xdr:colOff>
      <xdr:row>58</xdr:row>
      <xdr:rowOff>22285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13412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49412</xdr:rowOff>
    </xdr:from>
    <xdr:to>
      <xdr:col>55</xdr:col>
      <xdr:colOff>0</xdr:colOff>
      <xdr:row>78</xdr:row>
      <xdr:rowOff>67824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22512"/>
          <a:ext cx="838200" cy="1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135009</xdr:rowOff>
    </xdr:from>
    <xdr:to>
      <xdr:col>50</xdr:col>
      <xdr:colOff>114300</xdr:colOff>
      <xdr:row>78</xdr:row>
      <xdr:rowOff>49412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36659"/>
          <a:ext cx="889000" cy="8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135009</xdr:rowOff>
    </xdr:from>
    <xdr:to>
      <xdr:col>45</xdr:col>
      <xdr:colOff>177800</xdr:colOff>
      <xdr:row>78</xdr:row>
      <xdr:rowOff>3381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36659"/>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170145</xdr:rowOff>
    </xdr:from>
    <xdr:to>
      <xdr:col>41</xdr:col>
      <xdr:colOff>50800</xdr:colOff>
      <xdr:row>78</xdr:row>
      <xdr:rowOff>3381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71795"/>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140088</xdr:rowOff>
    </xdr:from>
    <xdr:to>
      <xdr:col>36</xdr:col>
      <xdr:colOff>165100</xdr:colOff>
      <xdr:row>77</xdr:row>
      <xdr:rowOff>70238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86765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17024</xdr:rowOff>
    </xdr:from>
    <xdr:to>
      <xdr:col>55</xdr:col>
      <xdr:colOff>50800</xdr:colOff>
      <xdr:row>78</xdr:row>
      <xdr:rowOff>118624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103401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170062</xdr:rowOff>
    </xdr:from>
    <xdr:to>
      <xdr:col>50</xdr:col>
      <xdr:colOff>165100</xdr:colOff>
      <xdr:row>78</xdr:row>
      <xdr:rowOff>100212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91339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6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84209</xdr:rowOff>
    </xdr:from>
    <xdr:to>
      <xdr:col>46</xdr:col>
      <xdr:colOff>38100</xdr:colOff>
      <xdr:row>78</xdr:row>
      <xdr:rowOff>14359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5486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124031</xdr:rowOff>
    </xdr:from>
    <xdr:to>
      <xdr:col>41</xdr:col>
      <xdr:colOff>101600</xdr:colOff>
      <xdr:row>78</xdr:row>
      <xdr:rowOff>54181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2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45308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1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119345</xdr:rowOff>
    </xdr:from>
    <xdr:to>
      <xdr:col>36</xdr:col>
      <xdr:colOff>165100</xdr:colOff>
      <xdr:row>78</xdr:row>
      <xdr:rowOff>49495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40622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1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78057</xdr:rowOff>
    </xdr:from>
    <xdr:to>
      <xdr:col>55</xdr:col>
      <xdr:colOff>0</xdr:colOff>
      <xdr:row>98</xdr:row>
      <xdr:rowOff>90815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80157"/>
          <a:ext cx="838200" cy="1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79899</xdr:rowOff>
    </xdr:from>
    <xdr:to>
      <xdr:col>50</xdr:col>
      <xdr:colOff>114300</xdr:colOff>
      <xdr:row>98</xdr:row>
      <xdr:rowOff>90815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81999"/>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79899</xdr:rowOff>
    </xdr:from>
    <xdr:to>
      <xdr:col>45</xdr:col>
      <xdr:colOff>177800</xdr:colOff>
      <xdr:row>98</xdr:row>
      <xdr:rowOff>159866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81999"/>
          <a:ext cx="889000" cy="7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159866</xdr:rowOff>
    </xdr:from>
    <xdr:to>
      <xdr:col>41</xdr:col>
      <xdr:colOff>50800</xdr:colOff>
      <xdr:row>99</xdr:row>
      <xdr:rowOff>12830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61966"/>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155994</xdr:rowOff>
    </xdr:from>
    <xdr:to>
      <xdr:col>36</xdr:col>
      <xdr:colOff>165100</xdr:colOff>
      <xdr:row>98</xdr:row>
      <xdr:rowOff>86144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102671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5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27257</xdr:rowOff>
    </xdr:from>
    <xdr:to>
      <xdr:col>55</xdr:col>
      <xdr:colOff>50800</xdr:colOff>
      <xdr:row>98</xdr:row>
      <xdr:rowOff>128857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2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113634</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40015</xdr:rowOff>
    </xdr:from>
    <xdr:to>
      <xdr:col>50</xdr:col>
      <xdr:colOff>165100</xdr:colOff>
      <xdr:row>98</xdr:row>
      <xdr:rowOff>141615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132742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29099</xdr:rowOff>
    </xdr:from>
    <xdr:to>
      <xdr:col>46</xdr:col>
      <xdr:colOff>38100</xdr:colOff>
      <xdr:row>98</xdr:row>
      <xdr:rowOff>130699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121826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2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109066</xdr:rowOff>
    </xdr:from>
    <xdr:to>
      <xdr:col>41</xdr:col>
      <xdr:colOff>101600</xdr:colOff>
      <xdr:row>99</xdr:row>
      <xdr:rowOff>39216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91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30343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700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133480</xdr:rowOff>
    </xdr:from>
    <xdr:to>
      <xdr:col>36</xdr:col>
      <xdr:colOff>165100</xdr:colOff>
      <xdr:row>99</xdr:row>
      <xdr:rowOff>63630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9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54757</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37428" y="1702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134906</xdr:rowOff>
    </xdr:from>
    <xdr:to>
      <xdr:col>85</xdr:col>
      <xdr:colOff>127000</xdr:colOff>
      <xdr:row>38</xdr:row>
      <xdr:rowOff>134982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000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134906</xdr:rowOff>
    </xdr:from>
    <xdr:to>
      <xdr:col>81</xdr:col>
      <xdr:colOff>50800</xdr:colOff>
      <xdr:row>38</xdr:row>
      <xdr:rowOff>135772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0006"/>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135772</xdr:rowOff>
    </xdr:from>
    <xdr:to>
      <xdr:col>76</xdr:col>
      <xdr:colOff>114300</xdr:colOff>
      <xdr:row>38</xdr:row>
      <xdr:rowOff>136312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50872"/>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132332</xdr:rowOff>
    </xdr:from>
    <xdr:to>
      <xdr:col>71</xdr:col>
      <xdr:colOff>177800</xdr:colOff>
      <xdr:row>38</xdr:row>
      <xdr:rowOff>136312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47432"/>
          <a:ext cx="8890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53872</xdr:rowOff>
    </xdr:from>
    <xdr:to>
      <xdr:col>67</xdr:col>
      <xdr:colOff>101600</xdr:colOff>
      <xdr:row>38</xdr:row>
      <xdr:rowOff>155472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84182</xdr:rowOff>
    </xdr:from>
    <xdr:to>
      <xdr:col>85</xdr:col>
      <xdr:colOff>177800</xdr:colOff>
      <xdr:row>39</xdr:row>
      <xdr:rowOff>14332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84106</xdr:rowOff>
    </xdr:from>
    <xdr:to>
      <xdr:col>81</xdr:col>
      <xdr:colOff>101600</xdr:colOff>
      <xdr:row>39</xdr:row>
      <xdr:rowOff>14256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5383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9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84972</xdr:rowOff>
    </xdr:from>
    <xdr:to>
      <xdr:col>76</xdr:col>
      <xdr:colOff>165100</xdr:colOff>
      <xdr:row>39</xdr:row>
      <xdr:rowOff>15122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6249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9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85512</xdr:rowOff>
    </xdr:from>
    <xdr:to>
      <xdr:col>72</xdr:col>
      <xdr:colOff>38100</xdr:colOff>
      <xdr:row>39</xdr:row>
      <xdr:rowOff>15662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6789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9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81532</xdr:rowOff>
    </xdr:from>
    <xdr:to>
      <xdr:col>67</xdr:col>
      <xdr:colOff>101600</xdr:colOff>
      <xdr:row>39</xdr:row>
      <xdr:rowOff>11682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2809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8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10092</xdr:rowOff>
    </xdr:from>
    <xdr:to>
      <xdr:col>85</xdr:col>
      <xdr:colOff>127000</xdr:colOff>
      <xdr:row>77</xdr:row>
      <xdr:rowOff>22163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211742"/>
          <a:ext cx="8382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10092</xdr:rowOff>
    </xdr:from>
    <xdr:to>
      <xdr:col>81</xdr:col>
      <xdr:colOff>50800</xdr:colOff>
      <xdr:row>77</xdr:row>
      <xdr:rowOff>15208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1174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151053</xdr:rowOff>
    </xdr:from>
    <xdr:to>
      <xdr:col>76</xdr:col>
      <xdr:colOff>114300</xdr:colOff>
      <xdr:row>77</xdr:row>
      <xdr:rowOff>15208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81253"/>
          <a:ext cx="889000" cy="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119867</xdr:rowOff>
    </xdr:from>
    <xdr:to>
      <xdr:col>71</xdr:col>
      <xdr:colOff>177800</xdr:colOff>
      <xdr:row>76</xdr:row>
      <xdr:rowOff>151053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150067"/>
          <a:ext cx="889000" cy="3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358</xdr:rowOff>
    </xdr:from>
    <xdr:to>
      <xdr:col>67</xdr:col>
      <xdr:colOff>101600</xdr:colOff>
      <xdr:row>76</xdr:row>
      <xdr:rowOff>101958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118486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142813</xdr:rowOff>
    </xdr:from>
    <xdr:to>
      <xdr:col>85</xdr:col>
      <xdr:colOff>177800</xdr:colOff>
      <xdr:row>77</xdr:row>
      <xdr:rowOff>72963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121240</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130742</xdr:rowOff>
    </xdr:from>
    <xdr:to>
      <xdr:col>81</xdr:col>
      <xdr:colOff>101600</xdr:colOff>
      <xdr:row>77</xdr:row>
      <xdr:rowOff>60892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6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52019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5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135858</xdr:rowOff>
    </xdr:from>
    <xdr:to>
      <xdr:col>76</xdr:col>
      <xdr:colOff>165100</xdr:colOff>
      <xdr:row>77</xdr:row>
      <xdr:rowOff>66008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57135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5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100253</xdr:rowOff>
    </xdr:from>
    <xdr:to>
      <xdr:col>72</xdr:col>
      <xdr:colOff>38100</xdr:colOff>
      <xdr:row>77</xdr:row>
      <xdr:rowOff>30403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21530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69067</xdr:rowOff>
    </xdr:from>
    <xdr:to>
      <xdr:col>67</xdr:col>
      <xdr:colOff>101600</xdr:colOff>
      <xdr:row>76</xdr:row>
      <xdr:rowOff>170667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161794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9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159049</xdr:rowOff>
    </xdr:from>
    <xdr:to>
      <xdr:col>85</xdr:col>
      <xdr:colOff>127000</xdr:colOff>
      <xdr:row>98</xdr:row>
      <xdr:rowOff>22848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89699"/>
          <a:ext cx="8382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159049</xdr:rowOff>
    </xdr:from>
    <xdr:to>
      <xdr:col>81</xdr:col>
      <xdr:colOff>50800</xdr:colOff>
      <xdr:row>98</xdr:row>
      <xdr:rowOff>15091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89699"/>
          <a:ext cx="889000" cy="2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15091</xdr:rowOff>
    </xdr:from>
    <xdr:to>
      <xdr:col>76</xdr:col>
      <xdr:colOff>114300</xdr:colOff>
      <xdr:row>98</xdr:row>
      <xdr:rowOff>60252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17191"/>
          <a:ext cx="889000" cy="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8786</xdr:rowOff>
    </xdr:from>
    <xdr:to>
      <xdr:col>71</xdr:col>
      <xdr:colOff>177800</xdr:colOff>
      <xdr:row>98</xdr:row>
      <xdr:rowOff>60252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10886"/>
          <a:ext cx="889000" cy="5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135553</xdr:rowOff>
    </xdr:from>
    <xdr:to>
      <xdr:col>67</xdr:col>
      <xdr:colOff>101600</xdr:colOff>
      <xdr:row>98</xdr:row>
      <xdr:rowOff>65703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56830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143498</xdr:rowOff>
    </xdr:from>
    <xdr:to>
      <xdr:col>85</xdr:col>
      <xdr:colOff>177800</xdr:colOff>
      <xdr:row>98</xdr:row>
      <xdr:rowOff>73648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58425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108249</xdr:rowOff>
    </xdr:from>
    <xdr:to>
      <xdr:col>81</xdr:col>
      <xdr:colOff>101600</xdr:colOff>
      <xdr:row>98</xdr:row>
      <xdr:rowOff>38399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29526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3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135741</xdr:rowOff>
    </xdr:from>
    <xdr:to>
      <xdr:col>76</xdr:col>
      <xdr:colOff>165100</xdr:colOff>
      <xdr:row>98</xdr:row>
      <xdr:rowOff>65891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6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57018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5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9452</xdr:rowOff>
    </xdr:from>
    <xdr:to>
      <xdr:col>72</xdr:col>
      <xdr:colOff>38100</xdr:colOff>
      <xdr:row>98</xdr:row>
      <xdr:rowOff>111052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1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102179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129436</xdr:rowOff>
    </xdr:from>
    <xdr:to>
      <xdr:col>67</xdr:col>
      <xdr:colOff>101600</xdr:colOff>
      <xdr:row>98</xdr:row>
      <xdr:rowOff>59586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76113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3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26886</xdr:rowOff>
    </xdr:from>
    <xdr:to>
      <xdr:col>116</xdr:col>
      <xdr:colOff>63500</xdr:colOff>
      <xdr:row>39</xdr:row>
      <xdr:rowOff>29553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1343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22733</xdr:rowOff>
    </xdr:from>
    <xdr:to>
      <xdr:col>111</xdr:col>
      <xdr:colOff>177800</xdr:colOff>
      <xdr:row>39</xdr:row>
      <xdr:rowOff>26886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09283"/>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156349</xdr:rowOff>
    </xdr:from>
    <xdr:to>
      <xdr:col>107</xdr:col>
      <xdr:colOff>50800</xdr:colOff>
      <xdr:row>39</xdr:row>
      <xdr:rowOff>22733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71449"/>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156349</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71449"/>
          <a:ext cx="889000" cy="5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123685</xdr:rowOff>
    </xdr:from>
    <xdr:to>
      <xdr:col>98</xdr:col>
      <xdr:colOff>38100</xdr:colOff>
      <xdr:row>39</xdr:row>
      <xdr:rowOff>53835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70362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150203</xdr:rowOff>
    </xdr:from>
    <xdr:to>
      <xdr:col>116</xdr:col>
      <xdr:colOff>114300</xdr:colOff>
      <xdr:row>39</xdr:row>
      <xdr:rowOff>80353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65130</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8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147536</xdr:rowOff>
    </xdr:from>
    <xdr:to>
      <xdr:col>112</xdr:col>
      <xdr:colOff>38100</xdr:colOff>
      <xdr:row>39</xdr:row>
      <xdr:rowOff>77686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68813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75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143383</xdr:rowOff>
    </xdr:from>
    <xdr:to>
      <xdr:col>107</xdr:col>
      <xdr:colOff>101600</xdr:colOff>
      <xdr:row>39</xdr:row>
      <xdr:rowOff>73533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64660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105549</xdr:rowOff>
    </xdr:from>
    <xdr:to>
      <xdr:col>102</xdr:col>
      <xdr:colOff>165100</xdr:colOff>
      <xdr:row>39</xdr:row>
      <xdr:rowOff>35699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26826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7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163475</xdr:rowOff>
    </xdr:from>
    <xdr:to>
      <xdr:col>116</xdr:col>
      <xdr:colOff>63500</xdr:colOff>
      <xdr:row>58</xdr:row>
      <xdr:rowOff>167677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07575"/>
          <a:ext cx="8382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126415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1007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167677</xdr:rowOff>
    </xdr:from>
    <xdr:to>
      <xdr:col>111</xdr:col>
      <xdr:colOff>177800</xdr:colOff>
      <xdr:row>59</xdr:row>
      <xdr:rowOff>1114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11777"/>
          <a:ext cx="8890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1114</xdr:rowOff>
    </xdr:from>
    <xdr:to>
      <xdr:col>107</xdr:col>
      <xdr:colOff>50800</xdr:colOff>
      <xdr:row>59</xdr:row>
      <xdr:rowOff>6644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16664"/>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6644</xdr:rowOff>
    </xdr:from>
    <xdr:to>
      <xdr:col>102</xdr:col>
      <xdr:colOff>114300</xdr:colOff>
      <xdr:row>59</xdr:row>
      <xdr:rowOff>12555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22194"/>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164066</xdr:rowOff>
    </xdr:from>
    <xdr:to>
      <xdr:col>98</xdr:col>
      <xdr:colOff>38100</xdr:colOff>
      <xdr:row>59</xdr:row>
      <xdr:rowOff>94216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1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85343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2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112675</xdr:rowOff>
    </xdr:from>
    <xdr:to>
      <xdr:col>116</xdr:col>
      <xdr:colOff>114300</xdr:colOff>
      <xdr:row>59</xdr:row>
      <xdr:rowOff>42825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72052</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84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116877</xdr:rowOff>
    </xdr:from>
    <xdr:to>
      <xdr:col>112</xdr:col>
      <xdr:colOff>38100</xdr:colOff>
      <xdr:row>59</xdr:row>
      <xdr:rowOff>47027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6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63554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83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121764</xdr:rowOff>
    </xdr:from>
    <xdr:to>
      <xdr:col>107</xdr:col>
      <xdr:colOff>101600</xdr:colOff>
      <xdr:row>59</xdr:row>
      <xdr:rowOff>51914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6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68441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84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127294</xdr:rowOff>
    </xdr:from>
    <xdr:to>
      <xdr:col>102</xdr:col>
      <xdr:colOff>165100</xdr:colOff>
      <xdr:row>59</xdr:row>
      <xdr:rowOff>57444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7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73971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84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133205</xdr:rowOff>
    </xdr:from>
    <xdr:to>
      <xdr:col>98</xdr:col>
      <xdr:colOff>38100</xdr:colOff>
      <xdr:row>59</xdr:row>
      <xdr:rowOff>63355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79882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85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15303</xdr:rowOff>
    </xdr:from>
    <xdr:to>
      <xdr:col>116</xdr:col>
      <xdr:colOff>63500</xdr:colOff>
      <xdr:row>76</xdr:row>
      <xdr:rowOff>60280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45503"/>
          <a:ext cx="838200" cy="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15303</xdr:rowOff>
    </xdr:from>
    <xdr:to>
      <xdr:col>111</xdr:col>
      <xdr:colOff>177800</xdr:colOff>
      <xdr:row>76</xdr:row>
      <xdr:rowOff>60013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45503"/>
          <a:ext cx="8890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167027</xdr:rowOff>
    </xdr:from>
    <xdr:to>
      <xdr:col>107</xdr:col>
      <xdr:colOff>50800</xdr:colOff>
      <xdr:row>76</xdr:row>
      <xdr:rowOff>60013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25777"/>
          <a:ext cx="889000" cy="6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167027</xdr:rowOff>
    </xdr:from>
    <xdr:to>
      <xdr:col>102</xdr:col>
      <xdr:colOff>114300</xdr:colOff>
      <xdr:row>76</xdr:row>
      <xdr:rowOff>53842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25777"/>
          <a:ext cx="889000" cy="5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74022</xdr:rowOff>
    </xdr:from>
    <xdr:to>
      <xdr:col>98</xdr:col>
      <xdr:colOff>38100</xdr:colOff>
      <xdr:row>76</xdr:row>
      <xdr:rowOff>4172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20699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9480</xdr:rowOff>
    </xdr:from>
    <xdr:to>
      <xdr:col>116</xdr:col>
      <xdr:colOff>114300</xdr:colOff>
      <xdr:row>76</xdr:row>
      <xdr:rowOff>111080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159357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135954</xdr:rowOff>
    </xdr:from>
    <xdr:to>
      <xdr:col>112</xdr:col>
      <xdr:colOff>38100</xdr:colOff>
      <xdr:row>76</xdr:row>
      <xdr:rowOff>66104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57230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8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9213</xdr:rowOff>
    </xdr:from>
    <xdr:to>
      <xdr:col>107</xdr:col>
      <xdr:colOff>101600</xdr:colOff>
      <xdr:row>76</xdr:row>
      <xdr:rowOff>110813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101940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116227</xdr:rowOff>
    </xdr:from>
    <xdr:to>
      <xdr:col>102</xdr:col>
      <xdr:colOff>165100</xdr:colOff>
      <xdr:row>76</xdr:row>
      <xdr:rowOff>46377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7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37504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6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3042</xdr:rowOff>
    </xdr:from>
    <xdr:to>
      <xdr:col>98</xdr:col>
      <xdr:colOff>38100</xdr:colOff>
      <xdr:row>76</xdr:row>
      <xdr:rowOff>104642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95769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概ねどの経費も類似団体平均を下回っている状況であるが、扶助費が住民一人当たり</a:t>
          </a:r>
          <a:r>
            <a:rPr kumimoji="1" lang="en-US" altLang="ja-JP" sz="1300">
              <a:latin typeface="ＭＳ Ｐゴシック" panose="020B0600070205080204" pitchFamily="50" charset="-128"/>
              <a:ea typeface="ＭＳ Ｐゴシック" panose="020B0600070205080204" pitchFamily="50" charset="-128"/>
            </a:rPr>
            <a:t>92,636</a:t>
          </a:r>
          <a:r>
            <a:rPr kumimoji="1" lang="ja-JP" altLang="en-US" sz="1300">
              <a:latin typeface="ＭＳ Ｐゴシック" panose="020B0600070205080204" pitchFamily="50" charset="-128"/>
              <a:ea typeface="ＭＳ Ｐゴシック" panose="020B0600070205080204" pitchFamily="50" charset="-128"/>
            </a:rPr>
            <a:t>円と類似団体平均を大きく上回っている。　要因として、障害関連事業や児童福祉事業において、制度改正等に伴うサービス拡大や単独事業による支出を行っていることが挙げられる。今後、資格審査等の適正化により財政を圧迫する上昇傾向に歯止めをかけるよう努める。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9,423
9,395
85.39
6,190,711
6,092,347
78,003
3,278,628
5,341,392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149860</xdr:rowOff>
    </xdr:from>
    <xdr:to>
      <xdr:col>24</xdr:col>
      <xdr:colOff>63500</xdr:colOff>
      <xdr:row>38</xdr:row>
      <xdr:rowOff>3302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93510"/>
          <a:ext cx="8382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3302</xdr:rowOff>
    </xdr:from>
    <xdr:to>
      <xdr:col>19</xdr:col>
      <xdr:colOff>177800</xdr:colOff>
      <xdr:row>38</xdr:row>
      <xdr:rowOff>55245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18402"/>
          <a:ext cx="8890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6477</xdr:rowOff>
    </xdr:from>
    <xdr:to>
      <xdr:col>15</xdr:col>
      <xdr:colOff>50800</xdr:colOff>
      <xdr:row>38</xdr:row>
      <xdr:rowOff>55245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21577"/>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6477</xdr:rowOff>
    </xdr:from>
    <xdr:to>
      <xdr:col>10</xdr:col>
      <xdr:colOff>114300</xdr:colOff>
      <xdr:row>38</xdr:row>
      <xdr:rowOff>44958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21577"/>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132080</xdr:rowOff>
    </xdr:from>
    <xdr:to>
      <xdr:col>6</xdr:col>
      <xdr:colOff>38100</xdr:colOff>
      <xdr:row>38</xdr:row>
      <xdr:rowOff>62230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99060</xdr:rowOff>
    </xdr:from>
    <xdr:to>
      <xdr:col>24</xdr:col>
      <xdr:colOff>114300</xdr:colOff>
      <xdr:row>38</xdr:row>
      <xdr:rowOff>29210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77487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2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123952</xdr:rowOff>
    </xdr:from>
    <xdr:to>
      <xdr:col>20</xdr:col>
      <xdr:colOff>38100</xdr:colOff>
      <xdr:row>38</xdr:row>
      <xdr:rowOff>54102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45229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4445</xdr:rowOff>
    </xdr:from>
    <xdr:to>
      <xdr:col>15</xdr:col>
      <xdr:colOff>101600</xdr:colOff>
      <xdr:row>38</xdr:row>
      <xdr:rowOff>106045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97172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127127</xdr:rowOff>
    </xdr:from>
    <xdr:to>
      <xdr:col>10</xdr:col>
      <xdr:colOff>165100</xdr:colOff>
      <xdr:row>38</xdr:row>
      <xdr:rowOff>57277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48404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6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165608</xdr:rowOff>
    </xdr:from>
    <xdr:to>
      <xdr:col>6</xdr:col>
      <xdr:colOff>38100</xdr:colOff>
      <xdr:row>38</xdr:row>
      <xdr:rowOff>95758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86885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24584</xdr:rowOff>
    </xdr:from>
    <xdr:to>
      <xdr:col>24</xdr:col>
      <xdr:colOff>63500</xdr:colOff>
      <xdr:row>57</xdr:row>
      <xdr:rowOff>63015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97234"/>
          <a:ext cx="838200" cy="3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24584</xdr:rowOff>
    </xdr:from>
    <xdr:to>
      <xdr:col>19</xdr:col>
      <xdr:colOff>177800</xdr:colOff>
      <xdr:row>57</xdr:row>
      <xdr:rowOff>25364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97234"/>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25364</xdr:rowOff>
    </xdr:from>
    <xdr:to>
      <xdr:col>15</xdr:col>
      <xdr:colOff>50800</xdr:colOff>
      <xdr:row>57</xdr:row>
      <xdr:rowOff>40517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98014"/>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40517</xdr:rowOff>
    </xdr:from>
    <xdr:to>
      <xdr:col>10</xdr:col>
      <xdr:colOff>114300</xdr:colOff>
      <xdr:row>57</xdr:row>
      <xdr:rowOff>83076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13167"/>
          <a:ext cx="889000" cy="4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27870</xdr:rowOff>
    </xdr:from>
    <xdr:to>
      <xdr:col>6</xdr:col>
      <xdr:colOff>38100</xdr:colOff>
      <xdr:row>57</xdr:row>
      <xdr:rowOff>129470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145997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12215</xdr:rowOff>
    </xdr:from>
    <xdr:to>
      <xdr:col>24</xdr:col>
      <xdr:colOff>114300</xdr:colOff>
      <xdr:row>57</xdr:row>
      <xdr:rowOff>113815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162092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145234</xdr:rowOff>
    </xdr:from>
    <xdr:to>
      <xdr:col>20</xdr:col>
      <xdr:colOff>38100</xdr:colOff>
      <xdr:row>57</xdr:row>
      <xdr:rowOff>75384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66511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3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146014</xdr:rowOff>
    </xdr:from>
    <xdr:to>
      <xdr:col>15</xdr:col>
      <xdr:colOff>101600</xdr:colOff>
      <xdr:row>57</xdr:row>
      <xdr:rowOff>76164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67291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3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161167</xdr:rowOff>
    </xdr:from>
    <xdr:to>
      <xdr:col>10</xdr:col>
      <xdr:colOff>165100</xdr:colOff>
      <xdr:row>57</xdr:row>
      <xdr:rowOff>91317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82444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5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32276</xdr:rowOff>
    </xdr:from>
    <xdr:to>
      <xdr:col>6</xdr:col>
      <xdr:colOff>38100</xdr:colOff>
      <xdr:row>57</xdr:row>
      <xdr:rowOff>133876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125003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9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103695</xdr:rowOff>
    </xdr:from>
    <xdr:to>
      <xdr:col>24</xdr:col>
      <xdr:colOff>63500</xdr:colOff>
      <xdr:row>75</xdr:row>
      <xdr:rowOff>137477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62445"/>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61605</xdr:rowOff>
    </xdr:from>
    <xdr:to>
      <xdr:col>19</xdr:col>
      <xdr:colOff>177800</xdr:colOff>
      <xdr:row>75</xdr:row>
      <xdr:rowOff>103695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20355"/>
          <a:ext cx="889000" cy="4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61605</xdr:rowOff>
    </xdr:from>
    <xdr:to>
      <xdr:col>15</xdr:col>
      <xdr:colOff>50800</xdr:colOff>
      <xdr:row>75</xdr:row>
      <xdr:rowOff>156966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20355"/>
          <a:ext cx="889000" cy="9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156966</xdr:rowOff>
    </xdr:from>
    <xdr:to>
      <xdr:col>10</xdr:col>
      <xdr:colOff>114300</xdr:colOff>
      <xdr:row>76</xdr:row>
      <xdr:rowOff>6049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15716"/>
          <a:ext cx="889000" cy="2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148616</xdr:rowOff>
    </xdr:from>
    <xdr:to>
      <xdr:col>6</xdr:col>
      <xdr:colOff>38100</xdr:colOff>
      <xdr:row>76</xdr:row>
      <xdr:rowOff>78766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0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69893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86677</xdr:rowOff>
    </xdr:from>
    <xdr:to>
      <xdr:col>24</xdr:col>
      <xdr:colOff>114300</xdr:colOff>
      <xdr:row>76</xdr:row>
      <xdr:rowOff>16827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4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65104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52895</xdr:rowOff>
    </xdr:from>
    <xdr:to>
      <xdr:col>20</xdr:col>
      <xdr:colOff>38100</xdr:colOff>
      <xdr:row>75</xdr:row>
      <xdr:rowOff>154496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116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145623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0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10805</xdr:rowOff>
    </xdr:from>
    <xdr:to>
      <xdr:col>15</xdr:col>
      <xdr:colOff>101600</xdr:colOff>
      <xdr:row>75</xdr:row>
      <xdr:rowOff>112405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6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128932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4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106165</xdr:rowOff>
    </xdr:from>
    <xdr:to>
      <xdr:col>10</xdr:col>
      <xdr:colOff>165100</xdr:colOff>
      <xdr:row>76</xdr:row>
      <xdr:rowOff>36314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649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27443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5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126699</xdr:rowOff>
    </xdr:from>
    <xdr:to>
      <xdr:col>6</xdr:col>
      <xdr:colOff>38100</xdr:colOff>
      <xdr:row>76</xdr:row>
      <xdr:rowOff>56849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8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73376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6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5009</xdr:rowOff>
    </xdr:from>
    <xdr:to>
      <xdr:col>24</xdr:col>
      <xdr:colOff>63500</xdr:colOff>
      <xdr:row>96</xdr:row>
      <xdr:rowOff>91801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64209"/>
          <a:ext cx="838200" cy="8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91801</xdr:rowOff>
    </xdr:from>
    <xdr:to>
      <xdr:col>19</xdr:col>
      <xdr:colOff>177800</xdr:colOff>
      <xdr:row>96</xdr:row>
      <xdr:rowOff>97684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51001"/>
          <a:ext cx="88900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166576</xdr:rowOff>
    </xdr:from>
    <xdr:to>
      <xdr:col>15</xdr:col>
      <xdr:colOff>50800</xdr:colOff>
      <xdr:row>96</xdr:row>
      <xdr:rowOff>97684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54326"/>
          <a:ext cx="889000" cy="10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166576</xdr:rowOff>
    </xdr:from>
    <xdr:to>
      <xdr:col>10</xdr:col>
      <xdr:colOff>114300</xdr:colOff>
      <xdr:row>97</xdr:row>
      <xdr:rowOff>239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54326"/>
          <a:ext cx="889000" cy="17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45993</xdr:rowOff>
    </xdr:from>
    <xdr:to>
      <xdr:col>6</xdr:col>
      <xdr:colOff>38100</xdr:colOff>
      <xdr:row>96</xdr:row>
      <xdr:rowOff>147593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164120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125659</xdr:rowOff>
    </xdr:from>
    <xdr:to>
      <xdr:col>24</xdr:col>
      <xdr:colOff>114300</xdr:colOff>
      <xdr:row>96</xdr:row>
      <xdr:rowOff>55809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104086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41001</xdr:rowOff>
    </xdr:from>
    <xdr:to>
      <xdr:col>20</xdr:col>
      <xdr:colOff>38100</xdr:colOff>
      <xdr:row>96</xdr:row>
      <xdr:rowOff>142601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133728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46884</xdr:rowOff>
    </xdr:from>
    <xdr:to>
      <xdr:col>15</xdr:col>
      <xdr:colOff>101600</xdr:colOff>
      <xdr:row>96</xdr:row>
      <xdr:rowOff>148484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139611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115776</xdr:rowOff>
    </xdr:from>
    <xdr:to>
      <xdr:col>10</xdr:col>
      <xdr:colOff>165100</xdr:colOff>
      <xdr:row>96</xdr:row>
      <xdr:rowOff>45926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37053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4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120889</xdr:rowOff>
    </xdr:from>
    <xdr:to>
      <xdr:col>6</xdr:col>
      <xdr:colOff>38100</xdr:colOff>
      <xdr:row>97</xdr:row>
      <xdr:rowOff>51039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42166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83007</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98107"/>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79985</xdr:rowOff>
    </xdr:from>
    <xdr:to>
      <xdr:col>36</xdr:col>
      <xdr:colOff>165100</xdr:colOff>
      <xdr:row>36</xdr:row>
      <xdr:rowOff>10135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0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26662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85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32207</xdr:rowOff>
    </xdr:from>
    <xdr:to>
      <xdr:col>36</xdr:col>
      <xdr:colOff>165100</xdr:colOff>
      <xdr:row>38</xdr:row>
      <xdr:rowOff>133807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124934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4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137955</xdr:rowOff>
    </xdr:from>
    <xdr:to>
      <xdr:col>55</xdr:col>
      <xdr:colOff>0</xdr:colOff>
      <xdr:row>57</xdr:row>
      <xdr:rowOff>148623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10605"/>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148623</xdr:rowOff>
    </xdr:from>
    <xdr:to>
      <xdr:col>50</xdr:col>
      <xdr:colOff>114300</xdr:colOff>
      <xdr:row>58</xdr:row>
      <xdr:rowOff>34780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21273"/>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20703</xdr:rowOff>
    </xdr:from>
    <xdr:to>
      <xdr:col>45</xdr:col>
      <xdr:colOff>177800</xdr:colOff>
      <xdr:row>58</xdr:row>
      <xdr:rowOff>34780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64803"/>
          <a:ext cx="889000" cy="1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20703</xdr:rowOff>
    </xdr:from>
    <xdr:to>
      <xdr:col>41</xdr:col>
      <xdr:colOff>50800</xdr:colOff>
      <xdr:row>58</xdr:row>
      <xdr:rowOff>50782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64803"/>
          <a:ext cx="889000" cy="3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99332</xdr:rowOff>
    </xdr:from>
    <xdr:to>
      <xdr:col>36</xdr:col>
      <xdr:colOff>165100</xdr:colOff>
      <xdr:row>58</xdr:row>
      <xdr:rowOff>29482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46009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87155</xdr:rowOff>
    </xdr:from>
    <xdr:to>
      <xdr:col>55</xdr:col>
      <xdr:colOff>50800</xdr:colOff>
      <xdr:row>58</xdr:row>
      <xdr:rowOff>17305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65582</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3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97823</xdr:rowOff>
    </xdr:from>
    <xdr:to>
      <xdr:col>50</xdr:col>
      <xdr:colOff>165100</xdr:colOff>
      <xdr:row>58</xdr:row>
      <xdr:rowOff>27973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19100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155430</xdr:rowOff>
    </xdr:from>
    <xdr:to>
      <xdr:col>46</xdr:col>
      <xdr:colOff>38100</xdr:colOff>
      <xdr:row>58</xdr:row>
      <xdr:rowOff>85580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76707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2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141353</xdr:rowOff>
    </xdr:from>
    <xdr:to>
      <xdr:col>41</xdr:col>
      <xdr:colOff>101600</xdr:colOff>
      <xdr:row>58</xdr:row>
      <xdr:rowOff>71503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1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62630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171432</xdr:rowOff>
    </xdr:from>
    <xdr:to>
      <xdr:col>36</xdr:col>
      <xdr:colOff>165100</xdr:colOff>
      <xdr:row>58</xdr:row>
      <xdr:rowOff>101582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92709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3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101003</xdr:rowOff>
    </xdr:from>
    <xdr:to>
      <xdr:col>55</xdr:col>
      <xdr:colOff>0</xdr:colOff>
      <xdr:row>77</xdr:row>
      <xdr:rowOff>106654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02653"/>
          <a:ext cx="8382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106654</xdr:rowOff>
    </xdr:from>
    <xdr:to>
      <xdr:col>50</xdr:col>
      <xdr:colOff>114300</xdr:colOff>
      <xdr:row>77</xdr:row>
      <xdr:rowOff>169711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08304"/>
          <a:ext cx="889000" cy="6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169711</xdr:rowOff>
    </xdr:from>
    <xdr:to>
      <xdr:col>45</xdr:col>
      <xdr:colOff>177800</xdr:colOff>
      <xdr:row>78</xdr:row>
      <xdr:rowOff>20358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371361"/>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170002</xdr:rowOff>
    </xdr:from>
    <xdr:to>
      <xdr:col>41</xdr:col>
      <xdr:colOff>50800</xdr:colOff>
      <xdr:row>78</xdr:row>
      <xdr:rowOff>20358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371652"/>
          <a:ext cx="8890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86195</xdr:rowOff>
    </xdr:from>
    <xdr:to>
      <xdr:col>36</xdr:col>
      <xdr:colOff>165100</xdr:colOff>
      <xdr:row>78</xdr:row>
      <xdr:rowOff>16345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32872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50203</xdr:rowOff>
    </xdr:from>
    <xdr:to>
      <xdr:col>55</xdr:col>
      <xdr:colOff>50800</xdr:colOff>
      <xdr:row>77</xdr:row>
      <xdr:rowOff>151803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28630</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3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55854</xdr:rowOff>
    </xdr:from>
    <xdr:to>
      <xdr:col>50</xdr:col>
      <xdr:colOff>165100</xdr:colOff>
      <xdr:row>77</xdr:row>
      <xdr:rowOff>157454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148581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5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118911</xdr:rowOff>
    </xdr:from>
    <xdr:to>
      <xdr:col>46</xdr:col>
      <xdr:colOff>38100</xdr:colOff>
      <xdr:row>78</xdr:row>
      <xdr:rowOff>49061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40188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1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141008</xdr:rowOff>
    </xdr:from>
    <xdr:to>
      <xdr:col>41</xdr:col>
      <xdr:colOff>101600</xdr:colOff>
      <xdr:row>78</xdr:row>
      <xdr:rowOff>71158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62285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3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119202</xdr:rowOff>
    </xdr:from>
    <xdr:to>
      <xdr:col>36</xdr:col>
      <xdr:colOff>165100</xdr:colOff>
      <xdr:row>78</xdr:row>
      <xdr:rowOff>49352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40479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95300</xdr:rowOff>
    </xdr:from>
    <xdr:to>
      <xdr:col>55</xdr:col>
      <xdr:colOff>0</xdr:colOff>
      <xdr:row>96</xdr:row>
      <xdr:rowOff>121481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554500"/>
          <a:ext cx="8382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12999</xdr:rowOff>
    </xdr:from>
    <xdr:to>
      <xdr:col>50</xdr:col>
      <xdr:colOff>114300</xdr:colOff>
      <xdr:row>96</xdr:row>
      <xdr:rowOff>95300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472199"/>
          <a:ext cx="889000" cy="8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12999</xdr:rowOff>
    </xdr:from>
    <xdr:to>
      <xdr:col>45</xdr:col>
      <xdr:colOff>177800</xdr:colOff>
      <xdr:row>96</xdr:row>
      <xdr:rowOff>97672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472199"/>
          <a:ext cx="889000" cy="8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97672</xdr:rowOff>
    </xdr:from>
    <xdr:to>
      <xdr:col>41</xdr:col>
      <xdr:colOff>50800</xdr:colOff>
      <xdr:row>96</xdr:row>
      <xdr:rowOff>135665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556872"/>
          <a:ext cx="8890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38128</xdr:rowOff>
    </xdr:from>
    <xdr:to>
      <xdr:col>36</xdr:col>
      <xdr:colOff>165100</xdr:colOff>
      <xdr:row>95</xdr:row>
      <xdr:rowOff>139728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156255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1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70681</xdr:rowOff>
    </xdr:from>
    <xdr:to>
      <xdr:col>55</xdr:col>
      <xdr:colOff>50800</xdr:colOff>
      <xdr:row>97</xdr:row>
      <xdr:rowOff>831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49108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44500</xdr:rowOff>
    </xdr:from>
    <xdr:to>
      <xdr:col>50</xdr:col>
      <xdr:colOff>165100</xdr:colOff>
      <xdr:row>96</xdr:row>
      <xdr:rowOff>146100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137227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133649</xdr:rowOff>
    </xdr:from>
    <xdr:to>
      <xdr:col>46</xdr:col>
      <xdr:colOff>38100</xdr:colOff>
      <xdr:row>96</xdr:row>
      <xdr:rowOff>63799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54926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46872</xdr:rowOff>
    </xdr:from>
    <xdr:to>
      <xdr:col>41</xdr:col>
      <xdr:colOff>101600</xdr:colOff>
      <xdr:row>96</xdr:row>
      <xdr:rowOff>148472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0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139599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9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84865</xdr:rowOff>
    </xdr:from>
    <xdr:to>
      <xdr:col>36</xdr:col>
      <xdr:colOff>165100</xdr:colOff>
      <xdr:row>97</xdr:row>
      <xdr:rowOff>15015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6142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63658</xdr:rowOff>
    </xdr:from>
    <xdr:to>
      <xdr:col>85</xdr:col>
      <xdr:colOff>127000</xdr:colOff>
      <xdr:row>39</xdr:row>
      <xdr:rowOff>111517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750208"/>
          <a:ext cx="838200" cy="4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100757</xdr:rowOff>
    </xdr:from>
    <xdr:to>
      <xdr:col>81</xdr:col>
      <xdr:colOff>50800</xdr:colOff>
      <xdr:row>39</xdr:row>
      <xdr:rowOff>63658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615857"/>
          <a:ext cx="889000" cy="13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100757</xdr:rowOff>
    </xdr:from>
    <xdr:to>
      <xdr:col>76</xdr:col>
      <xdr:colOff>114300</xdr:colOff>
      <xdr:row>39</xdr:row>
      <xdr:rowOff>5855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615857"/>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5855</xdr:rowOff>
    </xdr:from>
    <xdr:to>
      <xdr:col>71</xdr:col>
      <xdr:colOff>177800</xdr:colOff>
      <xdr:row>39</xdr:row>
      <xdr:rowOff>39671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692405"/>
          <a:ext cx="889000" cy="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60717</xdr:rowOff>
    </xdr:from>
    <xdr:to>
      <xdr:col>85</xdr:col>
      <xdr:colOff>177800</xdr:colOff>
      <xdr:row>39</xdr:row>
      <xdr:rowOff>162317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7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147094</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66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12858</xdr:rowOff>
    </xdr:from>
    <xdr:to>
      <xdr:col>81</xdr:col>
      <xdr:colOff>101600</xdr:colOff>
      <xdr:row>39</xdr:row>
      <xdr:rowOff>114458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6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105585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79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49957</xdr:rowOff>
    </xdr:from>
    <xdr:to>
      <xdr:col>76</xdr:col>
      <xdr:colOff>165100</xdr:colOff>
      <xdr:row>38</xdr:row>
      <xdr:rowOff>151557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142684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6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126505</xdr:rowOff>
    </xdr:from>
    <xdr:to>
      <xdr:col>72</xdr:col>
      <xdr:colOff>38100</xdr:colOff>
      <xdr:row>39</xdr:row>
      <xdr:rowOff>56655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47782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7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160321</xdr:rowOff>
    </xdr:from>
    <xdr:to>
      <xdr:col>67</xdr:col>
      <xdr:colOff>101600</xdr:colOff>
      <xdr:row>39</xdr:row>
      <xdr:rowOff>90471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81598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76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145026</xdr:rowOff>
    </xdr:from>
    <xdr:to>
      <xdr:col>85</xdr:col>
      <xdr:colOff>127000</xdr:colOff>
      <xdr:row>58</xdr:row>
      <xdr:rowOff>14580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17676"/>
          <a:ext cx="838200" cy="4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14580</xdr:rowOff>
    </xdr:from>
    <xdr:to>
      <xdr:col>81</xdr:col>
      <xdr:colOff>50800</xdr:colOff>
      <xdr:row>58</xdr:row>
      <xdr:rowOff>36190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58680"/>
          <a:ext cx="889000" cy="2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36190</xdr:rowOff>
    </xdr:from>
    <xdr:to>
      <xdr:col>76</xdr:col>
      <xdr:colOff>114300</xdr:colOff>
      <xdr:row>58</xdr:row>
      <xdr:rowOff>71482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80290"/>
          <a:ext cx="889000" cy="3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71482</xdr:rowOff>
    </xdr:from>
    <xdr:to>
      <xdr:col>71</xdr:col>
      <xdr:colOff>177800</xdr:colOff>
      <xdr:row>58</xdr:row>
      <xdr:rowOff>74267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10015582"/>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64135</xdr:rowOff>
    </xdr:from>
    <xdr:to>
      <xdr:col>67</xdr:col>
      <xdr:colOff>101600</xdr:colOff>
      <xdr:row>57</xdr:row>
      <xdr:rowOff>165735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10812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94226</xdr:rowOff>
    </xdr:from>
    <xdr:to>
      <xdr:col>85</xdr:col>
      <xdr:colOff>177800</xdr:colOff>
      <xdr:row>58</xdr:row>
      <xdr:rowOff>24376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9153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8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135230</xdr:rowOff>
    </xdr:from>
    <xdr:to>
      <xdr:col>81</xdr:col>
      <xdr:colOff>101600</xdr:colOff>
      <xdr:row>58</xdr:row>
      <xdr:rowOff>65380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56507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0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156840</xdr:rowOff>
    </xdr:from>
    <xdr:to>
      <xdr:col>76</xdr:col>
      <xdr:colOff>165100</xdr:colOff>
      <xdr:row>58</xdr:row>
      <xdr:rowOff>86990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78117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2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20682</xdr:rowOff>
    </xdr:from>
    <xdr:to>
      <xdr:col>72</xdr:col>
      <xdr:colOff>38100</xdr:colOff>
      <xdr:row>58</xdr:row>
      <xdr:rowOff>122282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113409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5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23467</xdr:rowOff>
    </xdr:from>
    <xdr:to>
      <xdr:col>67</xdr:col>
      <xdr:colOff>101600</xdr:colOff>
      <xdr:row>58</xdr:row>
      <xdr:rowOff>125067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6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116194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6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134906</xdr:rowOff>
    </xdr:from>
    <xdr:to>
      <xdr:col>85</xdr:col>
      <xdr:colOff>127000</xdr:colOff>
      <xdr:row>78</xdr:row>
      <xdr:rowOff>134982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0800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134906</xdr:rowOff>
    </xdr:from>
    <xdr:to>
      <xdr:col>81</xdr:col>
      <xdr:colOff>50800</xdr:colOff>
      <xdr:row>78</xdr:row>
      <xdr:rowOff>135773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08006"/>
          <a:ext cx="889000" cy="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135773</xdr:rowOff>
    </xdr:from>
    <xdr:to>
      <xdr:col>76</xdr:col>
      <xdr:colOff>114300</xdr:colOff>
      <xdr:row>78</xdr:row>
      <xdr:rowOff>136313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08873"/>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132331</xdr:rowOff>
    </xdr:from>
    <xdr:to>
      <xdr:col>71</xdr:col>
      <xdr:colOff>177800</xdr:colOff>
      <xdr:row>78</xdr:row>
      <xdr:rowOff>136313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05431"/>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53871</xdr:rowOff>
    </xdr:from>
    <xdr:to>
      <xdr:col>67</xdr:col>
      <xdr:colOff>101600</xdr:colOff>
      <xdr:row>78</xdr:row>
      <xdr:rowOff>155471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84182</xdr:rowOff>
    </xdr:from>
    <xdr:to>
      <xdr:col>85</xdr:col>
      <xdr:colOff>177800</xdr:colOff>
      <xdr:row>79</xdr:row>
      <xdr:rowOff>14332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84106</xdr:rowOff>
    </xdr:from>
    <xdr:to>
      <xdr:col>81</xdr:col>
      <xdr:colOff>101600</xdr:colOff>
      <xdr:row>79</xdr:row>
      <xdr:rowOff>14256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5383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84973</xdr:rowOff>
    </xdr:from>
    <xdr:to>
      <xdr:col>76</xdr:col>
      <xdr:colOff>165100</xdr:colOff>
      <xdr:row>79</xdr:row>
      <xdr:rowOff>15123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6250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5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85513</xdr:rowOff>
    </xdr:from>
    <xdr:to>
      <xdr:col>72</xdr:col>
      <xdr:colOff>38100</xdr:colOff>
      <xdr:row>79</xdr:row>
      <xdr:rowOff>15663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6790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5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81531</xdr:rowOff>
    </xdr:from>
    <xdr:to>
      <xdr:col>67</xdr:col>
      <xdr:colOff>101600</xdr:colOff>
      <xdr:row>79</xdr:row>
      <xdr:rowOff>11681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2808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10092</xdr:rowOff>
    </xdr:from>
    <xdr:to>
      <xdr:col>85</xdr:col>
      <xdr:colOff>127000</xdr:colOff>
      <xdr:row>97</xdr:row>
      <xdr:rowOff>22163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640742"/>
          <a:ext cx="8382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10092</xdr:rowOff>
    </xdr:from>
    <xdr:to>
      <xdr:col>81</xdr:col>
      <xdr:colOff>50800</xdr:colOff>
      <xdr:row>97</xdr:row>
      <xdr:rowOff>15208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64074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151053</xdr:rowOff>
    </xdr:from>
    <xdr:to>
      <xdr:col>76</xdr:col>
      <xdr:colOff>114300</xdr:colOff>
      <xdr:row>97</xdr:row>
      <xdr:rowOff>15208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610253"/>
          <a:ext cx="889000" cy="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119867</xdr:rowOff>
    </xdr:from>
    <xdr:to>
      <xdr:col>71</xdr:col>
      <xdr:colOff>177800</xdr:colOff>
      <xdr:row>96</xdr:row>
      <xdr:rowOff>151053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579067"/>
          <a:ext cx="889000" cy="3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295</xdr:rowOff>
    </xdr:from>
    <xdr:to>
      <xdr:col>67</xdr:col>
      <xdr:colOff>101600</xdr:colOff>
      <xdr:row>96</xdr:row>
      <xdr:rowOff>101895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118422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142813</xdr:rowOff>
    </xdr:from>
    <xdr:to>
      <xdr:col>85</xdr:col>
      <xdr:colOff>177800</xdr:colOff>
      <xdr:row>97</xdr:row>
      <xdr:rowOff>72963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6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121240</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5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130742</xdr:rowOff>
    </xdr:from>
    <xdr:to>
      <xdr:col>81</xdr:col>
      <xdr:colOff>101600</xdr:colOff>
      <xdr:row>97</xdr:row>
      <xdr:rowOff>60892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52019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135858</xdr:rowOff>
    </xdr:from>
    <xdr:to>
      <xdr:col>76</xdr:col>
      <xdr:colOff>165100</xdr:colOff>
      <xdr:row>97</xdr:row>
      <xdr:rowOff>66008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5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57135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6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100253</xdr:rowOff>
    </xdr:from>
    <xdr:to>
      <xdr:col>72</xdr:col>
      <xdr:colOff>38100</xdr:colOff>
      <xdr:row>97</xdr:row>
      <xdr:rowOff>30403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5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21530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6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69067</xdr:rowOff>
    </xdr:from>
    <xdr:to>
      <xdr:col>67</xdr:col>
      <xdr:colOff>101600</xdr:colOff>
      <xdr:row>96</xdr:row>
      <xdr:rowOff>170667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52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161794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62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44994</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1323300" y="6731544"/>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671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165644</xdr:rowOff>
    </xdr:from>
    <xdr:to>
      <xdr:col>116</xdr:col>
      <xdr:colOff>114300</xdr:colOff>
      <xdr:row>39</xdr:row>
      <xdr:rowOff>95794</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125021</xdr:rowOff>
    </xdr:from>
    <xdr:ext cx="378565"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468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目的別歳出決算における住民一人当たりのコストは、ほとんどの費目において類似団体を下回っている。今後も特定の費目に偏らず、全体的に類似団体平均を下回れるよう努める。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自主財源である地方税が微増したが、依存財源の半分強を占める普通交付税が大きく減少した。ふるさと納税寄付金を積立てた、ふるさと振興基金の取崩しなどにより財政調整基金の取崩しの抑制を図った。しかし、病院事業会計への赤字補てんなどで支出が膨らんだ結果、財政調整基金の取崩しが増加し、基金残高が減少し、実質単年度収支も▲</a:t>
          </a:r>
          <a:r>
            <a:rPr kumimoji="1" lang="en-US" altLang="ja-JP" sz="1400">
              <a:latin typeface="ＭＳ ゴシック" pitchFamily="49" charset="-128"/>
              <a:ea typeface="ＭＳ ゴシック" pitchFamily="49" charset="-128"/>
            </a:rPr>
            <a:t>8.11</a:t>
          </a:r>
          <a:r>
            <a:rPr kumimoji="1" lang="ja-JP" altLang="en-US" sz="1400">
              <a:latin typeface="ＭＳ ゴシック" pitchFamily="49" charset="-128"/>
              <a:ea typeface="ＭＳ ゴシック" pitchFamily="49" charset="-128"/>
            </a:rPr>
            <a:t>と厳しい数字となった。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全会計で黒字となっている。しかし、病院事業会計での医業収益の赤字が続き、一般会計の補助に頼っているところである。このため、国民健康保険高原病院新改革プラン（平成２８～令和２年度）に基づき持続的な経営の健全化に取り組んでいるところである。 また、特別会計においても、国民健康保険特別会計の準備積立基金が低位となっており、医療費の増により、一般会計からの繰出金の増額が見込まれることから、これまで以上に町全体の全会計が一体となった財政運営の健全化に努める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6190711</v>
      </c>
      <c r="BO4" s="461"/>
      <c r="BP4" s="461"/>
      <c r="BQ4" s="461"/>
      <c r="BR4" s="461"/>
      <c r="BS4" s="461"/>
      <c r="BT4" s="461"/>
      <c r="BU4" s="462"/>
      <c r="BV4" s="460">
        <v>6309678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2.4</v>
      </c>
      <c r="CU4" s="642"/>
      <c r="CV4" s="642"/>
      <c r="CW4" s="642"/>
      <c r="CX4" s="642"/>
      <c r="CY4" s="642"/>
      <c r="CZ4" s="642"/>
      <c r="DA4" s="643"/>
      <c r="DB4" s="641">
        <v>3</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6092347</v>
      </c>
      <c r="BO5" s="466"/>
      <c r="BP5" s="466"/>
      <c r="BQ5" s="466"/>
      <c r="BR5" s="466"/>
      <c r="BS5" s="466"/>
      <c r="BT5" s="466"/>
      <c r="BU5" s="467"/>
      <c r="BV5" s="465">
        <v>6189107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95.8</v>
      </c>
      <c r="CU5" s="436"/>
      <c r="CV5" s="436"/>
      <c r="CW5" s="436"/>
      <c r="CX5" s="436"/>
      <c r="CY5" s="436"/>
      <c r="CZ5" s="436"/>
      <c r="DA5" s="437"/>
      <c r="DB5" s="435">
        <v>92.7</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98364</v>
      </c>
      <c r="BO6" s="466"/>
      <c r="BP6" s="466"/>
      <c r="BQ6" s="466"/>
      <c r="BR6" s="466"/>
      <c r="BS6" s="466"/>
      <c r="BT6" s="466"/>
      <c r="BU6" s="467"/>
      <c r="BV6" s="465">
        <v>120571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99.8</v>
      </c>
      <c r="CU6" s="616"/>
      <c r="CV6" s="616"/>
      <c r="CW6" s="616"/>
      <c r="CX6" s="616"/>
      <c r="CY6" s="616"/>
      <c r="CZ6" s="616"/>
      <c r="DA6" s="617"/>
      <c r="DB6" s="615">
        <v>96.6</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20361</v>
      </c>
      <c r="BO7" s="466"/>
      <c r="BP7" s="466"/>
      <c r="BQ7" s="466"/>
      <c r="BR7" s="466"/>
      <c r="BS7" s="466"/>
      <c r="BT7" s="466"/>
      <c r="BU7" s="467"/>
      <c r="BV7" s="465">
        <v>21963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3278628</v>
      </c>
      <c r="CU7" s="466"/>
      <c r="CV7" s="466"/>
      <c r="CW7" s="466"/>
      <c r="CX7" s="466"/>
      <c r="CY7" s="466"/>
      <c r="CZ7" s="466"/>
      <c r="DA7" s="467"/>
      <c r="DB7" s="465">
        <v>3311345</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78003</v>
      </c>
      <c r="BO8" s="466"/>
      <c r="BP8" s="466"/>
      <c r="BQ8" s="466"/>
      <c r="BR8" s="466"/>
      <c r="BS8" s="466"/>
      <c r="BT8" s="466"/>
      <c r="BU8" s="467"/>
      <c r="BV8" s="465">
        <v>98608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0.27</v>
      </c>
      <c r="CU8" s="579"/>
      <c r="CV8" s="579"/>
      <c r="CW8" s="579"/>
      <c r="CX8" s="579"/>
      <c r="CY8" s="579"/>
      <c r="CZ8" s="579"/>
      <c r="DA8" s="580"/>
      <c r="DB8" s="578">
        <v>0.26</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9300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-20605</v>
      </c>
      <c r="BO9" s="466"/>
      <c r="BP9" s="466"/>
      <c r="BQ9" s="466"/>
      <c r="BR9" s="466"/>
      <c r="BS9" s="466"/>
      <c r="BT9" s="466"/>
      <c r="BU9" s="467"/>
      <c r="BV9" s="465">
        <v>121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13.8</v>
      </c>
      <c r="CU9" s="436"/>
      <c r="CV9" s="436"/>
      <c r="CW9" s="436"/>
      <c r="CX9" s="436"/>
      <c r="CY9" s="436"/>
      <c r="CZ9" s="436"/>
      <c r="DA9" s="437"/>
      <c r="DB9" s="435">
        <v>15.1</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10000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197805</v>
      </c>
      <c r="BO10" s="466"/>
      <c r="BP10" s="466"/>
      <c r="BQ10" s="466"/>
      <c r="BR10" s="466"/>
      <c r="BS10" s="466"/>
      <c r="BT10" s="466"/>
      <c r="BU10" s="467"/>
      <c r="BV10" s="465">
        <v>176822</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2">
      <c r="A12" s="186"/>
      <c r="B12" s="581" t="s">
        <v>131</v>
      </c>
      <c r="C12" s="582"/>
      <c r="D12" s="582"/>
      <c r="E12" s="582"/>
      <c r="F12" s="582"/>
      <c r="G12" s="582"/>
      <c r="H12" s="582"/>
      <c r="I12" s="582"/>
      <c r="J12" s="582"/>
      <c r="K12" s="583"/>
      <c r="L12" s="590" t="s">
        <v>132</v>
      </c>
      <c r="M12" s="591"/>
      <c r="N12" s="591"/>
      <c r="O12" s="591"/>
      <c r="P12" s="591"/>
      <c r="Q12" s="592"/>
      <c r="R12" s="593">
        <v>9423</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443000</v>
      </c>
      <c r="BO12" s="466"/>
      <c r="BP12" s="466"/>
      <c r="BQ12" s="466"/>
      <c r="BR12" s="466"/>
      <c r="BS12" s="466"/>
      <c r="BT12" s="466"/>
      <c r="BU12" s="467"/>
      <c r="BV12" s="465">
        <v>214000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140</v>
      </c>
      <c r="N13" s="566"/>
      <c r="O13" s="566"/>
      <c r="P13" s="566"/>
      <c r="Q13" s="567"/>
      <c r="R13" s="568">
        <v>9395</v>
      </c>
      <c r="S13" s="569"/>
      <c r="T13" s="569"/>
      <c r="U13" s="569"/>
      <c r="V13" s="570"/>
      <c r="W13" s="556" t="s">
        <v>141</v>
      </c>
      <c r="X13" s="478"/>
      <c r="Y13" s="478"/>
      <c r="Z13" s="478"/>
      <c r="AA13" s="478"/>
      <c r="AB13" s="479"/>
      <c r="AC13" s="441">
        <v>1144</v>
      </c>
      <c r="AD13" s="442"/>
      <c r="AE13" s="442"/>
      <c r="AF13" s="442"/>
      <c r="AG13" s="443"/>
      <c r="AH13" s="441">
        <v>1396</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-265800</v>
      </c>
      <c r="BO13" s="466"/>
      <c r="BP13" s="466"/>
      <c r="BQ13" s="466"/>
      <c r="BR13" s="466"/>
      <c r="BS13" s="466"/>
      <c r="BT13" s="466"/>
      <c r="BU13" s="467"/>
      <c r="BV13" s="465">
        <v>-37057</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8.1</v>
      </c>
      <c r="CU13" s="436"/>
      <c r="CV13" s="436"/>
      <c r="CW13" s="436"/>
      <c r="CX13" s="436"/>
      <c r="CY13" s="436"/>
      <c r="CZ13" s="436"/>
      <c r="DA13" s="437"/>
      <c r="DB13" s="435">
        <v>8.1</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146</v>
      </c>
      <c r="M14" s="599"/>
      <c r="N14" s="599"/>
      <c r="O14" s="599"/>
      <c r="P14" s="599"/>
      <c r="Q14" s="600"/>
      <c r="R14" s="568">
        <v>9544</v>
      </c>
      <c r="S14" s="569"/>
      <c r="T14" s="569"/>
      <c r="U14" s="569"/>
      <c r="V14" s="570"/>
      <c r="W14" s="571"/>
      <c r="X14" s="481"/>
      <c r="Y14" s="481"/>
      <c r="Z14" s="481"/>
      <c r="AA14" s="481"/>
      <c r="AB14" s="482"/>
      <c r="AC14" s="561">
        <v>24.6</v>
      </c>
      <c r="AD14" s="562"/>
      <c r="AE14" s="562"/>
      <c r="AF14" s="562"/>
      <c r="AG14" s="563"/>
      <c r="AH14" s="561">
        <v>27.8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139</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140</v>
      </c>
      <c r="N15" s="566"/>
      <c r="O15" s="566"/>
      <c r="P15" s="566"/>
      <c r="Q15" s="567"/>
      <c r="R15" s="568">
        <v>9522</v>
      </c>
      <c r="S15" s="569"/>
      <c r="T15" s="569"/>
      <c r="U15" s="569"/>
      <c r="V15" s="570"/>
      <c r="W15" s="556" t="s">
        <v>148</v>
      </c>
      <c r="X15" s="478"/>
      <c r="Y15" s="478"/>
      <c r="Z15" s="478"/>
      <c r="AA15" s="478"/>
      <c r="AB15" s="479"/>
      <c r="AC15" s="441">
        <v>987</v>
      </c>
      <c r="AD15" s="442"/>
      <c r="AE15" s="442"/>
      <c r="AF15" s="442"/>
      <c r="AG15" s="443"/>
      <c r="AH15" s="441">
        <v>1112</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833156</v>
      </c>
      <c r="BO15" s="461"/>
      <c r="BP15" s="461"/>
      <c r="BQ15" s="461"/>
      <c r="BR15" s="461"/>
      <c r="BS15" s="461"/>
      <c r="BT15" s="461"/>
      <c r="BU15" s="462"/>
      <c r="BV15" s="460">
        <v>818247</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21.2</v>
      </c>
      <c r="AD16" s="562"/>
      <c r="AE16" s="562"/>
      <c r="AF16" s="562"/>
      <c r="AG16" s="563"/>
      <c r="AH16" s="561">
        <v>22.1</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2940606</v>
      </c>
      <c r="BO16" s="466"/>
      <c r="BP16" s="466"/>
      <c r="BQ16" s="466"/>
      <c r="BR16" s="466"/>
      <c r="BS16" s="466"/>
      <c r="BT16" s="466"/>
      <c r="BU16" s="467"/>
      <c r="BV16" s="465">
        <v>2973417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2514</v>
      </c>
      <c r="AD17" s="442"/>
      <c r="AE17" s="442"/>
      <c r="AF17" s="442"/>
      <c r="AG17" s="443"/>
      <c r="AH17" s="441">
        <v>2515</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1039708</v>
      </c>
      <c r="BO17" s="466"/>
      <c r="BP17" s="466"/>
      <c r="BQ17" s="466"/>
      <c r="BR17" s="466"/>
      <c r="BS17" s="466"/>
      <c r="BT17" s="466"/>
      <c r="BU17" s="467"/>
      <c r="BV17" s="465">
        <v>1024503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158</v>
      </c>
      <c r="C18" s="528"/>
      <c r="D18" s="528"/>
      <c r="E18" s="529"/>
      <c r="F18" s="529"/>
      <c r="G18" s="529"/>
      <c r="H18" s="529"/>
      <c r="I18" s="529"/>
      <c r="J18" s="529"/>
      <c r="K18" s="529"/>
      <c r="L18" s="530">
        <v>85.39</v>
      </c>
      <c r="M18" s="530"/>
      <c r="N18" s="530"/>
      <c r="O18" s="530"/>
      <c r="P18" s="530"/>
      <c r="Q18" s="530"/>
      <c r="R18" s="531"/>
      <c r="S18" s="531"/>
      <c r="T18" s="531"/>
      <c r="U18" s="531"/>
      <c r="V18" s="532"/>
      <c r="W18" s="546"/>
      <c r="X18" s="547"/>
      <c r="Y18" s="547"/>
      <c r="Z18" s="547"/>
      <c r="AA18" s="547"/>
      <c r="AB18" s="557"/>
      <c r="AC18" s="429">
        <v>54.1</v>
      </c>
      <c r="AD18" s="430"/>
      <c r="AE18" s="430"/>
      <c r="AF18" s="430"/>
      <c r="AG18" s="533"/>
      <c r="AH18" s="429">
        <v>50.1</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3166422</v>
      </c>
      <c r="BO18" s="466"/>
      <c r="BP18" s="466"/>
      <c r="BQ18" s="466"/>
      <c r="BR18" s="466"/>
      <c r="BS18" s="466"/>
      <c r="BT18" s="466"/>
      <c r="BU18" s="467"/>
      <c r="BV18" s="465">
        <v>3098868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160</v>
      </c>
      <c r="C19" s="528"/>
      <c r="D19" s="528"/>
      <c r="E19" s="529"/>
      <c r="F19" s="529"/>
      <c r="G19" s="529"/>
      <c r="H19" s="529"/>
      <c r="I19" s="529"/>
      <c r="J19" s="529"/>
      <c r="K19" s="529"/>
      <c r="L19" s="535">
        <v>109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4135377</v>
      </c>
      <c r="BO19" s="466"/>
      <c r="BP19" s="466"/>
      <c r="BQ19" s="466"/>
      <c r="BR19" s="466"/>
      <c r="BS19" s="466"/>
      <c r="BT19" s="466"/>
      <c r="BU19" s="467"/>
      <c r="BV19" s="465">
        <v>3989495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162</v>
      </c>
      <c r="C20" s="528"/>
      <c r="D20" s="528"/>
      <c r="E20" s="529"/>
      <c r="F20" s="529"/>
      <c r="G20" s="529"/>
      <c r="H20" s="529"/>
      <c r="I20" s="529"/>
      <c r="J20" s="529"/>
      <c r="K20" s="529"/>
      <c r="L20" s="535">
        <v>3914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5341392</v>
      </c>
      <c r="BO23" s="466"/>
      <c r="BP23" s="466"/>
      <c r="BQ23" s="466"/>
      <c r="BR23" s="466"/>
      <c r="BS23" s="466"/>
      <c r="BT23" s="466"/>
      <c r="BU23" s="467"/>
      <c r="BV23" s="465">
        <v>5338246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171</v>
      </c>
      <c r="F24" s="439"/>
      <c r="G24" s="439"/>
      <c r="H24" s="439"/>
      <c r="I24" s="439"/>
      <c r="J24" s="439"/>
      <c r="K24" s="440"/>
      <c r="L24" s="441">
        <v>1</v>
      </c>
      <c r="M24" s="442"/>
      <c r="N24" s="442"/>
      <c r="O24" s="442"/>
      <c r="P24" s="443"/>
      <c r="Q24" s="441">
        <v>6507</v>
      </c>
      <c r="R24" s="442"/>
      <c r="S24" s="442"/>
      <c r="T24" s="442"/>
      <c r="U24" s="442"/>
      <c r="V24" s="443"/>
      <c r="W24" s="507"/>
      <c r="X24" s="498"/>
      <c r="Y24" s="499"/>
      <c r="Z24" s="438" t="s">
        <v>172</v>
      </c>
      <c r="AA24" s="439"/>
      <c r="AB24" s="439"/>
      <c r="AC24" s="439"/>
      <c r="AD24" s="439"/>
      <c r="AE24" s="439"/>
      <c r="AF24" s="439"/>
      <c r="AG24" s="440"/>
      <c r="AH24" s="441">
        <v>106</v>
      </c>
      <c r="AI24" s="442"/>
      <c r="AJ24" s="442"/>
      <c r="AK24" s="442"/>
      <c r="AL24" s="443"/>
      <c r="AM24" s="441">
        <v>309944</v>
      </c>
      <c r="AN24" s="442"/>
      <c r="AO24" s="442"/>
      <c r="AP24" s="442"/>
      <c r="AQ24" s="442"/>
      <c r="AR24" s="443"/>
      <c r="AS24" s="441">
        <v>2924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4622384</v>
      </c>
      <c r="BO24" s="466"/>
      <c r="BP24" s="466"/>
      <c r="BQ24" s="466"/>
      <c r="BR24" s="466"/>
      <c r="BS24" s="466"/>
      <c r="BT24" s="466"/>
      <c r="BU24" s="467"/>
      <c r="BV24" s="465">
        <v>4571399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174</v>
      </c>
      <c r="F25" s="439"/>
      <c r="G25" s="439"/>
      <c r="H25" s="439"/>
      <c r="I25" s="439"/>
      <c r="J25" s="439"/>
      <c r="K25" s="440"/>
      <c r="L25" s="441">
        <v>1</v>
      </c>
      <c r="M25" s="442"/>
      <c r="N25" s="442"/>
      <c r="O25" s="442"/>
      <c r="P25" s="443"/>
      <c r="Q25" s="441">
        <v>5500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177</v>
      </c>
      <c r="AN25" s="442"/>
      <c r="AO25" s="442"/>
      <c r="AP25" s="442"/>
      <c r="AQ25" s="442"/>
      <c r="AR25" s="443"/>
      <c r="AS25" s="441" t="s">
        <v>139</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1076728</v>
      </c>
      <c r="BO25" s="461"/>
      <c r="BP25" s="461"/>
      <c r="BQ25" s="461"/>
      <c r="BR25" s="461"/>
      <c r="BS25" s="461"/>
      <c r="BT25" s="461"/>
      <c r="BU25" s="462"/>
      <c r="BV25" s="460">
        <v>643777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179</v>
      </c>
      <c r="F26" s="439"/>
      <c r="G26" s="439"/>
      <c r="H26" s="439"/>
      <c r="I26" s="439"/>
      <c r="J26" s="439"/>
      <c r="K26" s="440"/>
      <c r="L26" s="441">
        <v>1</v>
      </c>
      <c r="M26" s="442"/>
      <c r="N26" s="442"/>
      <c r="O26" s="442"/>
      <c r="P26" s="443"/>
      <c r="Q26" s="441">
        <v>5196</v>
      </c>
      <c r="R26" s="442"/>
      <c r="S26" s="442"/>
      <c r="T26" s="442"/>
      <c r="U26" s="442"/>
      <c r="V26" s="443"/>
      <c r="W26" s="507"/>
      <c r="X26" s="498"/>
      <c r="Y26" s="499"/>
      <c r="Z26" s="438" t="s">
        <v>180</v>
      </c>
      <c r="AA26" s="520"/>
      <c r="AB26" s="520"/>
      <c r="AC26" s="520"/>
      <c r="AD26" s="520"/>
      <c r="AE26" s="520"/>
      <c r="AF26" s="520"/>
      <c r="AG26" s="521"/>
      <c r="AH26" s="441" t="s">
        <v>177</v>
      </c>
      <c r="AI26" s="442"/>
      <c r="AJ26" s="442"/>
      <c r="AK26" s="442"/>
      <c r="AL26" s="443"/>
      <c r="AM26" s="441" t="s">
        <v>177</v>
      </c>
      <c r="AN26" s="442"/>
      <c r="AO26" s="442"/>
      <c r="AP26" s="442"/>
      <c r="AQ26" s="442"/>
      <c r="AR26" s="443"/>
      <c r="AS26" s="441" t="s">
        <v>176</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182</v>
      </c>
      <c r="F27" s="439"/>
      <c r="G27" s="439"/>
      <c r="H27" s="439"/>
      <c r="I27" s="439"/>
      <c r="J27" s="439"/>
      <c r="K27" s="440"/>
      <c r="L27" s="441">
        <v>1</v>
      </c>
      <c r="M27" s="442"/>
      <c r="N27" s="442"/>
      <c r="O27" s="442"/>
      <c r="P27" s="443"/>
      <c r="Q27" s="441">
        <v>2950</v>
      </c>
      <c r="R27" s="442"/>
      <c r="S27" s="442"/>
      <c r="T27" s="442"/>
      <c r="U27" s="442"/>
      <c r="V27" s="443"/>
      <c r="W27" s="507"/>
      <c r="X27" s="498"/>
      <c r="Y27" s="499"/>
      <c r="Z27" s="438" t="s">
        <v>183</v>
      </c>
      <c r="AA27" s="439"/>
      <c r="AB27" s="439"/>
      <c r="AC27" s="439"/>
      <c r="AD27" s="439"/>
      <c r="AE27" s="439"/>
      <c r="AF27" s="439"/>
      <c r="AG27" s="440"/>
      <c r="AH27" s="441" t="s">
        <v>177</v>
      </c>
      <c r="AI27" s="442"/>
      <c r="AJ27" s="442"/>
      <c r="AK27" s="442"/>
      <c r="AL27" s="443"/>
      <c r="AM27" s="441" t="s">
        <v>176</v>
      </c>
      <c r="AN27" s="442"/>
      <c r="AO27" s="442"/>
      <c r="AP27" s="442"/>
      <c r="AQ27" s="442"/>
      <c r="AR27" s="443"/>
      <c r="AS27" s="441" t="s">
        <v>176</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351000</v>
      </c>
      <c r="BO27" s="469"/>
      <c r="BP27" s="469"/>
      <c r="BQ27" s="469"/>
      <c r="BR27" s="469"/>
      <c r="BS27" s="469"/>
      <c r="BT27" s="469"/>
      <c r="BU27" s="470"/>
      <c r="BV27" s="468">
        <v>351000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185</v>
      </c>
      <c r="F28" s="439"/>
      <c r="G28" s="439"/>
      <c r="H28" s="439"/>
      <c r="I28" s="439"/>
      <c r="J28" s="439"/>
      <c r="K28" s="440"/>
      <c r="L28" s="441">
        <v>1</v>
      </c>
      <c r="M28" s="442"/>
      <c r="N28" s="442"/>
      <c r="O28" s="442"/>
      <c r="P28" s="443"/>
      <c r="Q28" s="441">
        <v>2180</v>
      </c>
      <c r="R28" s="442"/>
      <c r="S28" s="442"/>
      <c r="T28" s="442"/>
      <c r="U28" s="442"/>
      <c r="V28" s="443"/>
      <c r="W28" s="507"/>
      <c r="X28" s="498"/>
      <c r="Y28" s="499"/>
      <c r="Z28" s="438" t="s">
        <v>186</v>
      </c>
      <c r="AA28" s="439"/>
      <c r="AB28" s="439"/>
      <c r="AC28" s="439"/>
      <c r="AD28" s="439"/>
      <c r="AE28" s="439"/>
      <c r="AF28" s="439"/>
      <c r="AG28" s="440"/>
      <c r="AH28" s="441" t="s">
        <v>129</v>
      </c>
      <c r="AI28" s="442"/>
      <c r="AJ28" s="442"/>
      <c r="AK28" s="442"/>
      <c r="AL28" s="443"/>
      <c r="AM28" s="441" t="s">
        <v>176</v>
      </c>
      <c r="AN28" s="442"/>
      <c r="AO28" s="442"/>
      <c r="AP28" s="442"/>
      <c r="AQ28" s="442"/>
      <c r="AR28" s="443"/>
      <c r="AS28" s="441" t="s">
        <v>177</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1074104</v>
      </c>
      <c r="BO28" s="461"/>
      <c r="BP28" s="461"/>
      <c r="BQ28" s="461"/>
      <c r="BR28" s="461"/>
      <c r="BS28" s="461"/>
      <c r="BT28" s="461"/>
      <c r="BU28" s="462"/>
      <c r="BV28" s="460">
        <v>1269299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188</v>
      </c>
      <c r="F29" s="439"/>
      <c r="G29" s="439"/>
      <c r="H29" s="439"/>
      <c r="I29" s="439"/>
      <c r="J29" s="439"/>
      <c r="K29" s="440"/>
      <c r="L29" s="441">
        <v>8</v>
      </c>
      <c r="M29" s="442"/>
      <c r="N29" s="442"/>
      <c r="O29" s="442"/>
      <c r="P29" s="443"/>
      <c r="Q29" s="441">
        <v>2020</v>
      </c>
      <c r="R29" s="442"/>
      <c r="S29" s="442"/>
      <c r="T29" s="442"/>
      <c r="U29" s="442"/>
      <c r="V29" s="443"/>
      <c r="W29" s="508"/>
      <c r="X29" s="509"/>
      <c r="Y29" s="510"/>
      <c r="Z29" s="438" t="s">
        <v>189</v>
      </c>
      <c r="AA29" s="439"/>
      <c r="AB29" s="439"/>
      <c r="AC29" s="439"/>
      <c r="AD29" s="439"/>
      <c r="AE29" s="439"/>
      <c r="AF29" s="439"/>
      <c r="AG29" s="440"/>
      <c r="AH29" s="441">
        <v>106</v>
      </c>
      <c r="AI29" s="442"/>
      <c r="AJ29" s="442"/>
      <c r="AK29" s="442"/>
      <c r="AL29" s="443"/>
      <c r="AM29" s="441">
        <v>309944</v>
      </c>
      <c r="AN29" s="442"/>
      <c r="AO29" s="442"/>
      <c r="AP29" s="442"/>
      <c r="AQ29" s="442"/>
      <c r="AR29" s="443"/>
      <c r="AS29" s="441">
        <v>2924</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2357</v>
      </c>
      <c r="BO29" s="466"/>
      <c r="BP29" s="466"/>
      <c r="BQ29" s="466"/>
      <c r="BR29" s="466"/>
      <c r="BS29" s="466"/>
      <c r="BT29" s="466"/>
      <c r="BU29" s="467"/>
      <c r="BV29" s="465">
        <v>2357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97.9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1044186</v>
      </c>
      <c r="BO30" s="469"/>
      <c r="BP30" s="469"/>
      <c r="BQ30" s="469"/>
      <c r="BR30" s="469"/>
      <c r="BS30" s="469"/>
      <c r="BT30" s="469"/>
      <c r="BU30" s="470"/>
      <c r="BV30" s="468">
        <v>1135677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198</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198</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高原町国民健康保険特別会計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高原町水道事業会計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IF('各会計、関係団体の財政状況及び健全化判断比率'!B35="","",'各会計、関係団体の財政状況及び健全化判断比率'!B35)</f>
        <v>高原町農業集落排水事業特別会計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西諸広域行政事務組合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高原町住宅新築資金等貸付事業特別会計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高原町介護保険事業特別会計（介護保険事業勘定）</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高原町工業用水道事業会計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霧島美化センター事務組合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高原町介護保険事業特別会計（介護サービス勘定）</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IF('各会計、関係団体の財政状況及び健全化判断比率'!B34="","",'各会計、関係団体の財政状況及び健全化判断比率'!B34)</f>
        <v>高原町病院事業会計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宮崎県市町村総合事務組合（一般会計）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高原町後期高齢者医療特別会計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宮崎県市町村総合事務組合（市町村交通災害共済事業特別会計）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宮崎県市町村総合事務組合（自治会館管理運営特別会計）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宮崎県後期高齢者医療広域連合（一般会計）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宮崎県後期高齢者医療広域連合（後期高齢者医療特別会計）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212</v>
      </c>
    </row>
    <row r="50" spans="5:5" x14ac:dyDescent="0.2">
      <c r="E50" s="187" t="s">
        <v>213</v>
      </c>
    </row>
    <row r="51" spans="5:5" x14ac:dyDescent="0.2">
      <c r="E51" s="187" t="s">
        <v>214</v>
      </c>
    </row>
    <row r="52" spans="5:5" x14ac:dyDescent="0.2">
      <c r="E52" s="187" t="s">
        <v>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UiRytINbD8GBG2iZiuzOQJJVvIQcogVDdDFD9srsELZI2ALY26yoAfwAmjt0DVpwDliXeO0e/LPw8F6Bilk5sA==" saltValue="N8yJSbeGtK2S3MfaOG1a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7" t="s">
        <v>568</v>
      </c>
      <c r="D34" s="1247"/>
      <c r="E34" s="1248"/>
      <c r="F34" s="32">
        <v>5.38</v>
      </c>
      <c r="G34" s="33">
        <v>5.22</v>
      </c>
      <c r="H34" s="33">
        <v>5.62</v>
      </c>
      <c r="I34" s="33">
        <v>5.95</v>
      </c>
      <c r="J34" s="34">
        <v>6.87</v>
      </c>
      <c r="K34" s="22"/>
      <c r="L34" s="22"/>
      <c r="M34" s="22"/>
      <c r="N34" s="22"/>
      <c r="O34" s="22"/>
      <c r="P34" s="22"/>
    </row>
    <row r="35" spans="1:16" ht="39" customHeight="1" x14ac:dyDescent="0.2">
      <c r="A35" s="22"/>
      <c r="B35" s="35"/>
      <c r="C35" s="1241" t="s">
        <v>569</v>
      </c>
      <c r="D35" s="1242"/>
      <c r="E35" s="1243"/>
      <c r="F35" s="36">
        <v>3.12</v>
      </c>
      <c r="G35" s="37">
        <v>2.36</v>
      </c>
      <c r="H35" s="37">
        <v>2.92</v>
      </c>
      <c r="I35" s="37">
        <v>2.97</v>
      </c>
      <c r="J35" s="38">
        <v>2.37</v>
      </c>
      <c r="K35" s="22"/>
      <c r="L35" s="22"/>
      <c r="M35" s="22"/>
      <c r="N35" s="22"/>
      <c r="O35" s="22"/>
      <c r="P35" s="22"/>
    </row>
    <row r="36" spans="1:16" ht="39" customHeight="1" x14ac:dyDescent="0.2">
      <c r="A36" s="22"/>
      <c r="B36" s="35"/>
      <c r="C36" s="1241" t="s">
        <v>570</v>
      </c>
      <c r="D36" s="1242"/>
      <c r="E36" s="1243"/>
      <c r="F36" s="36">
        <v>2</v>
      </c>
      <c r="G36" s="37">
        <v>0.85</v>
      </c>
      <c r="H36" s="37">
        <v>1.6</v>
      </c>
      <c r="I36" s="37">
        <v>1.52</v>
      </c>
      <c r="J36" s="38">
        <v>1.22</v>
      </c>
      <c r="K36" s="22"/>
      <c r="L36" s="22"/>
      <c r="M36" s="22"/>
      <c r="N36" s="22"/>
      <c r="O36" s="22"/>
      <c r="P36" s="22"/>
    </row>
    <row r="37" spans="1:16" ht="39" customHeight="1" x14ac:dyDescent="0.2">
      <c r="A37" s="22"/>
      <c r="B37" s="35"/>
      <c r="C37" s="1241" t="s">
        <v>571</v>
      </c>
      <c r="D37" s="1242"/>
      <c r="E37" s="1243"/>
      <c r="F37" s="36">
        <v>2.0299999999999998</v>
      </c>
      <c r="G37" s="37">
        <v>3.6</v>
      </c>
      <c r="H37" s="37">
        <v>1.48</v>
      </c>
      <c r="I37" s="37">
        <v>2.44</v>
      </c>
      <c r="J37" s="38">
        <v>0.65</v>
      </c>
      <c r="K37" s="22"/>
      <c r="L37" s="22"/>
      <c r="M37" s="22"/>
      <c r="N37" s="22"/>
      <c r="O37" s="22"/>
      <c r="P37" s="22"/>
    </row>
    <row r="38" spans="1:16" ht="39" customHeight="1" x14ac:dyDescent="0.2">
      <c r="A38" s="22"/>
      <c r="B38" s="35"/>
      <c r="C38" s="1241" t="s">
        <v>572</v>
      </c>
      <c r="D38" s="1242"/>
      <c r="E38" s="1243"/>
      <c r="F38" s="36" t="s">
        <v>573</v>
      </c>
      <c r="G38" s="37">
        <v>1.19</v>
      </c>
      <c r="H38" s="37">
        <v>1.4</v>
      </c>
      <c r="I38" s="37" t="s">
        <v>574</v>
      </c>
      <c r="J38" s="38">
        <v>0.34</v>
      </c>
      <c r="K38" s="22"/>
      <c r="L38" s="22"/>
      <c r="M38" s="22"/>
      <c r="N38" s="22"/>
      <c r="O38" s="22"/>
      <c r="P38" s="22"/>
    </row>
    <row r="39" spans="1:16" ht="39" customHeight="1" x14ac:dyDescent="0.2">
      <c r="A39" s="22"/>
      <c r="B39" s="35"/>
      <c r="C39" s="1241" t="s">
        <v>575</v>
      </c>
      <c r="D39" s="1242"/>
      <c r="E39" s="1243"/>
      <c r="F39" s="36">
        <v>0.12</v>
      </c>
      <c r="G39" s="37">
        <v>0.11</v>
      </c>
      <c r="H39" s="37">
        <v>0.13</v>
      </c>
      <c r="I39" s="37">
        <v>0.17</v>
      </c>
      <c r="J39" s="38">
        <v>0.14000000000000001</v>
      </c>
      <c r="K39" s="22"/>
      <c r="L39" s="22"/>
      <c r="M39" s="22"/>
      <c r="N39" s="22"/>
      <c r="O39" s="22"/>
      <c r="P39" s="22"/>
    </row>
    <row r="40" spans="1:16" ht="39" customHeight="1" x14ac:dyDescent="0.2">
      <c r="A40" s="22"/>
      <c r="B40" s="35"/>
      <c r="C40" s="1241" t="s">
        <v>576</v>
      </c>
      <c r="D40" s="1242"/>
      <c r="E40" s="1243"/>
      <c r="F40" s="36">
        <v>0.01</v>
      </c>
      <c r="G40" s="37">
        <v>0.03</v>
      </c>
      <c r="H40" s="37">
        <v>0.03</v>
      </c>
      <c r="I40" s="37">
        <v>0.06</v>
      </c>
      <c r="J40" s="38">
        <v>0.09</v>
      </c>
      <c r="K40" s="22"/>
      <c r="L40" s="22"/>
      <c r="M40" s="22"/>
      <c r="N40" s="22"/>
      <c r="O40" s="22"/>
      <c r="P40" s="22"/>
    </row>
    <row r="41" spans="1:16" ht="39" customHeight="1" x14ac:dyDescent="0.2">
      <c r="A41" s="22"/>
      <c r="B41" s="35"/>
      <c r="C41" s="1241" t="s">
        <v>577</v>
      </c>
      <c r="D41" s="1242"/>
      <c r="E41" s="1243"/>
      <c r="F41" s="36">
        <v>0.02</v>
      </c>
      <c r="G41" s="37">
        <v>0.01</v>
      </c>
      <c r="H41" s="37">
        <v>0.01</v>
      </c>
      <c r="I41" s="37">
        <v>0</v>
      </c>
      <c r="J41" s="38">
        <v>0.01</v>
      </c>
      <c r="K41" s="22"/>
      <c r="L41" s="22"/>
      <c r="M41" s="22"/>
      <c r="N41" s="22"/>
      <c r="O41" s="22"/>
      <c r="P41" s="22"/>
    </row>
    <row r="42" spans="1:16" ht="39" customHeight="1" x14ac:dyDescent="0.2">
      <c r="A42" s="22"/>
      <c r="B42" s="39"/>
      <c r="C42" s="1241" t="s">
        <v>578</v>
      </c>
      <c r="D42" s="1242"/>
      <c r="E42" s="1243"/>
      <c r="F42" s="36" t="s">
        <v>517</v>
      </c>
      <c r="G42" s="37" t="s">
        <v>517</v>
      </c>
      <c r="H42" s="37" t="s">
        <v>517</v>
      </c>
      <c r="I42" s="37" t="s">
        <v>517</v>
      </c>
      <c r="J42" s="38" t="s">
        <v>517</v>
      </c>
      <c r="K42" s="22"/>
      <c r="L42" s="22"/>
      <c r="M42" s="22"/>
      <c r="N42" s="22"/>
      <c r="O42" s="22"/>
      <c r="P42" s="22"/>
    </row>
    <row r="43" spans="1:16" ht="39" customHeight="1" thickBot="1" x14ac:dyDescent="0.25">
      <c r="A43" s="22"/>
      <c r="B43" s="40"/>
      <c r="C43" s="1244" t="s">
        <v>579</v>
      </c>
      <c r="D43" s="1245"/>
      <c r="E43" s="1246"/>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7EH8IbMfYB0Aar6D9occuerfrn1jqQpYWda05M54Qy7GGp2iokOEqTWa5URzwfWb21ZtN1HA/S8U43RjlFQrw==" saltValue="gg6F2fAxowR6n8YwnaSs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67" t="s">
        <v>11</v>
      </c>
      <c r="C45" s="1268"/>
      <c r="D45" s="58"/>
      <c r="E45" s="1273" t="s">
        <v>12</v>
      </c>
      <c r="F45" s="1273"/>
      <c r="G45" s="1273"/>
      <c r="H45" s="1273"/>
      <c r="I45" s="1273"/>
      <c r="J45" s="1274"/>
      <c r="K45" s="59">
        <v>795</v>
      </c>
      <c r="L45" s="60">
        <v>715</v>
      </c>
      <c r="M45" s="60">
        <v>627</v>
      </c>
      <c r="N45" s="60">
        <v>628</v>
      </c>
      <c r="O45" s="61">
        <v>596</v>
      </c>
      <c r="P45" s="48"/>
      <c r="Q45" s="48"/>
      <c r="R45" s="48"/>
      <c r="S45" s="48"/>
      <c r="T45" s="48"/>
      <c r="U45" s="48"/>
    </row>
    <row r="46" spans="1:21" ht="30.75" customHeight="1" x14ac:dyDescent="0.2">
      <c r="A46" s="48"/>
      <c r="B46" s="1269"/>
      <c r="C46" s="1270"/>
      <c r="D46" s="62"/>
      <c r="E46" s="1251" t="s">
        <v>13</v>
      </c>
      <c r="F46" s="1251"/>
      <c r="G46" s="1251"/>
      <c r="H46" s="1251"/>
      <c r="I46" s="1251"/>
      <c r="J46" s="1252"/>
      <c r="K46" s="63" t="s">
        <v>517</v>
      </c>
      <c r="L46" s="64" t="s">
        <v>517</v>
      </c>
      <c r="M46" s="64" t="s">
        <v>517</v>
      </c>
      <c r="N46" s="64" t="s">
        <v>517</v>
      </c>
      <c r="O46" s="65" t="s">
        <v>517</v>
      </c>
      <c r="P46" s="48"/>
      <c r="Q46" s="48"/>
      <c r="R46" s="48"/>
      <c r="S46" s="48"/>
      <c r="T46" s="48"/>
      <c r="U46" s="48"/>
    </row>
    <row r="47" spans="1:21" ht="30.75" customHeight="1" x14ac:dyDescent="0.2">
      <c r="A47" s="48"/>
      <c r="B47" s="1269"/>
      <c r="C47" s="1270"/>
      <c r="D47" s="62"/>
      <c r="E47" s="1251" t="s">
        <v>14</v>
      </c>
      <c r="F47" s="1251"/>
      <c r="G47" s="1251"/>
      <c r="H47" s="1251"/>
      <c r="I47" s="1251"/>
      <c r="J47" s="1252"/>
      <c r="K47" s="63" t="s">
        <v>517</v>
      </c>
      <c r="L47" s="64" t="s">
        <v>517</v>
      </c>
      <c r="M47" s="64" t="s">
        <v>517</v>
      </c>
      <c r="N47" s="64" t="s">
        <v>517</v>
      </c>
      <c r="O47" s="65" t="s">
        <v>517</v>
      </c>
      <c r="P47" s="48"/>
      <c r="Q47" s="48"/>
      <c r="R47" s="48"/>
      <c r="S47" s="48"/>
      <c r="T47" s="48"/>
      <c r="U47" s="48"/>
    </row>
    <row r="48" spans="1:21" ht="30.75" customHeight="1" x14ac:dyDescent="0.2">
      <c r="A48" s="48"/>
      <c r="B48" s="1269"/>
      <c r="C48" s="1270"/>
      <c r="D48" s="62"/>
      <c r="E48" s="1251" t="s">
        <v>15</v>
      </c>
      <c r="F48" s="1251"/>
      <c r="G48" s="1251"/>
      <c r="H48" s="1251"/>
      <c r="I48" s="1251"/>
      <c r="J48" s="1252"/>
      <c r="K48" s="63">
        <v>59</v>
      </c>
      <c r="L48" s="64">
        <v>70</v>
      </c>
      <c r="M48" s="64">
        <v>67</v>
      </c>
      <c r="N48" s="64">
        <v>64</v>
      </c>
      <c r="O48" s="65">
        <v>68</v>
      </c>
      <c r="P48" s="48"/>
      <c r="Q48" s="48"/>
      <c r="R48" s="48"/>
      <c r="S48" s="48"/>
      <c r="T48" s="48"/>
      <c r="U48" s="48"/>
    </row>
    <row r="49" spans="1:21" ht="30.75" customHeight="1" x14ac:dyDescent="0.2">
      <c r="A49" s="48"/>
      <c r="B49" s="1269"/>
      <c r="C49" s="1270"/>
      <c r="D49" s="62"/>
      <c r="E49" s="1251" t="s">
        <v>16</v>
      </c>
      <c r="F49" s="1251"/>
      <c r="G49" s="1251"/>
      <c r="H49" s="1251"/>
      <c r="I49" s="1251"/>
      <c r="J49" s="1252"/>
      <c r="K49" s="63">
        <v>41</v>
      </c>
      <c r="L49" s="64">
        <v>49</v>
      </c>
      <c r="M49" s="64">
        <v>37</v>
      </c>
      <c r="N49" s="64">
        <v>11</v>
      </c>
      <c r="O49" s="65">
        <v>11</v>
      </c>
      <c r="P49" s="48"/>
      <c r="Q49" s="48"/>
      <c r="R49" s="48"/>
      <c r="S49" s="48"/>
      <c r="T49" s="48"/>
      <c r="U49" s="48"/>
    </row>
    <row r="50" spans="1:21" ht="30.75" customHeight="1" x14ac:dyDescent="0.2">
      <c r="A50" s="48"/>
      <c r="B50" s="1269"/>
      <c r="C50" s="1270"/>
      <c r="D50" s="62"/>
      <c r="E50" s="1251" t="s">
        <v>17</v>
      </c>
      <c r="F50" s="1251"/>
      <c r="G50" s="1251"/>
      <c r="H50" s="1251"/>
      <c r="I50" s="1251"/>
      <c r="J50" s="1252"/>
      <c r="K50" s="63" t="s">
        <v>517</v>
      </c>
      <c r="L50" s="64" t="s">
        <v>517</v>
      </c>
      <c r="M50" s="64" t="s">
        <v>517</v>
      </c>
      <c r="N50" s="64" t="s">
        <v>517</v>
      </c>
      <c r="O50" s="65" t="s">
        <v>517</v>
      </c>
      <c r="P50" s="48"/>
      <c r="Q50" s="48"/>
      <c r="R50" s="48"/>
      <c r="S50" s="48"/>
      <c r="T50" s="48"/>
      <c r="U50" s="48"/>
    </row>
    <row r="51" spans="1:21" ht="30.75" customHeight="1" x14ac:dyDescent="0.2">
      <c r="A51" s="48"/>
      <c r="B51" s="1271"/>
      <c r="C51" s="1272"/>
      <c r="D51" s="66"/>
      <c r="E51" s="1251" t="s">
        <v>18</v>
      </c>
      <c r="F51" s="1251"/>
      <c r="G51" s="1251"/>
      <c r="H51" s="1251"/>
      <c r="I51" s="1251"/>
      <c r="J51" s="1252"/>
      <c r="K51" s="63" t="s">
        <v>517</v>
      </c>
      <c r="L51" s="64" t="s">
        <v>517</v>
      </c>
      <c r="M51" s="64" t="s">
        <v>517</v>
      </c>
      <c r="N51" s="64" t="s">
        <v>517</v>
      </c>
      <c r="O51" s="65" t="s">
        <v>517</v>
      </c>
      <c r="P51" s="48"/>
      <c r="Q51" s="48"/>
      <c r="R51" s="48"/>
      <c r="S51" s="48"/>
      <c r="T51" s="48"/>
      <c r="U51" s="48"/>
    </row>
    <row r="52" spans="1:21" ht="30.75" customHeight="1" x14ac:dyDescent="0.2">
      <c r="A52" s="48"/>
      <c r="B52" s="1249" t="s">
        <v>19</v>
      </c>
      <c r="C52" s="1250"/>
      <c r="D52" s="66"/>
      <c r="E52" s="1251" t="s">
        <v>20</v>
      </c>
      <c r="F52" s="1251"/>
      <c r="G52" s="1251"/>
      <c r="H52" s="1251"/>
      <c r="I52" s="1251"/>
      <c r="J52" s="1252"/>
      <c r="K52" s="63">
        <v>657</v>
      </c>
      <c r="L52" s="64">
        <v>598</v>
      </c>
      <c r="M52" s="64">
        <v>490</v>
      </c>
      <c r="N52" s="64">
        <v>468</v>
      </c>
      <c r="O52" s="65">
        <v>452</v>
      </c>
      <c r="P52" s="48"/>
      <c r="Q52" s="48"/>
      <c r="R52" s="48"/>
      <c r="S52" s="48"/>
      <c r="T52" s="48"/>
      <c r="U52" s="48"/>
    </row>
    <row r="53" spans="1:21" ht="30.75" customHeight="1" thickBot="1" x14ac:dyDescent="0.25">
      <c r="A53" s="48"/>
      <c r="B53" s="1253" t="s">
        <v>21</v>
      </c>
      <c r="C53" s="1254"/>
      <c r="D53" s="67"/>
      <c r="E53" s="1255" t="s">
        <v>22</v>
      </c>
      <c r="F53" s="1255"/>
      <c r="G53" s="1255"/>
      <c r="H53" s="1255"/>
      <c r="I53" s="1255"/>
      <c r="J53" s="1256"/>
      <c r="K53" s="68">
        <v>238</v>
      </c>
      <c r="L53" s="69">
        <v>236</v>
      </c>
      <c r="M53" s="69">
        <v>241</v>
      </c>
      <c r="N53" s="69">
        <v>235</v>
      </c>
      <c r="O53" s="70">
        <v>223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2">
      <c r="B57" s="1257" t="s">
        <v>25</v>
      </c>
      <c r="C57" s="1258"/>
      <c r="D57" s="1261" t="s">
        <v>26</v>
      </c>
      <c r="E57" s="1262"/>
      <c r="F57" s="1262"/>
      <c r="G57" s="1262"/>
      <c r="H57" s="1262"/>
      <c r="I57" s="1262"/>
      <c r="J57" s="1263"/>
      <c r="K57" s="82" t="s">
        <v>600</v>
      </c>
      <c r="L57" s="83" t="s">
        <v>600</v>
      </c>
      <c r="M57" s="83" t="s">
        <v>600</v>
      </c>
      <c r="N57" s="83" t="s">
        <v>600</v>
      </c>
      <c r="O57" s="84" t="s">
        <v>601</v>
      </c>
    </row>
    <row r="58" spans="1:21" ht="31.5" customHeight="1" thickBot="1" x14ac:dyDescent="0.25">
      <c r="B58" s="1259"/>
      <c r="C58" s="1260"/>
      <c r="D58" s="1264" t="s">
        <v>27</v>
      </c>
      <c r="E58" s="1265"/>
      <c r="F58" s="1265"/>
      <c r="G58" s="1265"/>
      <c r="H58" s="1265"/>
      <c r="I58" s="1265"/>
      <c r="J58" s="1266"/>
      <c r="K58" s="85" t="s">
        <v>600</v>
      </c>
      <c r="L58" s="86" t="s">
        <v>601</v>
      </c>
      <c r="M58" s="86" t="s">
        <v>600</v>
      </c>
      <c r="N58" s="86" t="s">
        <v>602</v>
      </c>
      <c r="O58" s="87" t="s">
        <v>600</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qLW02iniuCTWy7m4ZTz7zwUmM+c/s3F0fQs6+O2WNNdeio27I8RK4IiGOPhcFQP+iG4Z7un4ClQVHEfLcDqnA==" saltValue="784nuFrcBXLWYXYdCocI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559</v>
      </c>
      <c r="J40" s="99" t="s">
        <v>560</v>
      </c>
      <c r="K40" s="99" t="s">
        <v>561</v>
      </c>
      <c r="L40" s="99" t="s">
        <v>562</v>
      </c>
      <c r="M40" s="100" t="s">
        <v>563</v>
      </c>
    </row>
    <row r="41" spans="2:13" ht="27.75" customHeight="1" x14ac:dyDescent="0.2">
      <c r="B41" s="1287" t="s">
        <v>30</v>
      </c>
      <c r="C41" s="1288"/>
      <c r="D41" s="101"/>
      <c r="E41" s="1289" t="s">
        <v>31</v>
      </c>
      <c r="F41" s="1289"/>
      <c r="G41" s="1289"/>
      <c r="H41" s="1290"/>
      <c r="I41" s="102">
        <v>5249</v>
      </c>
      <c r="J41" s="103">
        <v>5321</v>
      </c>
      <c r="K41" s="103">
        <v>5428</v>
      </c>
      <c r="L41" s="103">
        <v>5338</v>
      </c>
      <c r="M41" s="104">
        <v>5341</v>
      </c>
    </row>
    <row r="42" spans="2:13" ht="27.75" customHeight="1" x14ac:dyDescent="0.2">
      <c r="B42" s="1277"/>
      <c r="C42" s="1278"/>
      <c r="D42" s="105"/>
      <c r="E42" s="1281" t="s">
        <v>32</v>
      </c>
      <c r="F42" s="1281"/>
      <c r="G42" s="1281"/>
      <c r="H42" s="1282"/>
      <c r="I42" s="106" t="s">
        <v>517</v>
      </c>
      <c r="J42" s="107" t="s">
        <v>517</v>
      </c>
      <c r="K42" s="107" t="s">
        <v>517</v>
      </c>
      <c r="L42" s="107" t="s">
        <v>517</v>
      </c>
      <c r="M42" s="108" t="s">
        <v>517</v>
      </c>
    </row>
    <row r="43" spans="2:13" ht="27.75" customHeight="1" x14ac:dyDescent="0.2">
      <c r="B43" s="1277"/>
      <c r="C43" s="1278"/>
      <c r="D43" s="105"/>
      <c r="E43" s="1281" t="s">
        <v>33</v>
      </c>
      <c r="F43" s="1281"/>
      <c r="G43" s="1281"/>
      <c r="H43" s="1282"/>
      <c r="I43" s="106">
        <v>708</v>
      </c>
      <c r="J43" s="107">
        <v>738</v>
      </c>
      <c r="K43" s="107">
        <v>707</v>
      </c>
      <c r="L43" s="107">
        <v>715</v>
      </c>
      <c r="M43" s="108">
        <v>694</v>
      </c>
    </row>
    <row r="44" spans="2:13" ht="27.75" customHeight="1" x14ac:dyDescent="0.2">
      <c r="B44" s="1277"/>
      <c r="C44" s="1278"/>
      <c r="D44" s="105"/>
      <c r="E44" s="1281" t="s">
        <v>34</v>
      </c>
      <c r="F44" s="1281"/>
      <c r="G44" s="1281"/>
      <c r="H44" s="1282"/>
      <c r="I44" s="106">
        <v>149</v>
      </c>
      <c r="J44" s="107">
        <v>101</v>
      </c>
      <c r="K44" s="107">
        <v>65</v>
      </c>
      <c r="L44" s="107">
        <v>54</v>
      </c>
      <c r="M44" s="108">
        <v>44</v>
      </c>
    </row>
    <row r="45" spans="2:13" ht="27.75" customHeight="1" x14ac:dyDescent="0.2">
      <c r="B45" s="1277"/>
      <c r="C45" s="1278"/>
      <c r="D45" s="105"/>
      <c r="E45" s="1281" t="s">
        <v>35</v>
      </c>
      <c r="F45" s="1281"/>
      <c r="G45" s="1281"/>
      <c r="H45" s="1282"/>
      <c r="I45" s="106">
        <v>487</v>
      </c>
      <c r="J45" s="107">
        <v>437</v>
      </c>
      <c r="K45" s="107">
        <v>399</v>
      </c>
      <c r="L45" s="107">
        <v>391</v>
      </c>
      <c r="M45" s="108">
        <v>260</v>
      </c>
    </row>
    <row r="46" spans="2:13" ht="27.75" customHeight="1" x14ac:dyDescent="0.2">
      <c r="B46" s="1277"/>
      <c r="C46" s="1278"/>
      <c r="D46" s="109"/>
      <c r="E46" s="1281" t="s">
        <v>36</v>
      </c>
      <c r="F46" s="1281"/>
      <c r="G46" s="1281"/>
      <c r="H46" s="1282"/>
      <c r="I46" s="106" t="s">
        <v>517</v>
      </c>
      <c r="J46" s="107" t="s">
        <v>517</v>
      </c>
      <c r="K46" s="107" t="s">
        <v>517</v>
      </c>
      <c r="L46" s="107" t="s">
        <v>517</v>
      </c>
      <c r="M46" s="108" t="s">
        <v>517</v>
      </c>
    </row>
    <row r="47" spans="2:13" ht="27.75" customHeight="1" x14ac:dyDescent="0.2">
      <c r="B47" s="1277"/>
      <c r="C47" s="1278"/>
      <c r="D47" s="110"/>
      <c r="E47" s="1291" t="s">
        <v>37</v>
      </c>
      <c r="F47" s="1292"/>
      <c r="G47" s="1292"/>
      <c r="H47" s="1293"/>
      <c r="I47" s="106" t="s">
        <v>517</v>
      </c>
      <c r="J47" s="107" t="s">
        <v>517</v>
      </c>
      <c r="K47" s="107" t="s">
        <v>517</v>
      </c>
      <c r="L47" s="107" t="s">
        <v>517</v>
      </c>
      <c r="M47" s="108" t="s">
        <v>517</v>
      </c>
    </row>
    <row r="48" spans="2:13" ht="27.75" customHeight="1" x14ac:dyDescent="0.2">
      <c r="B48" s="1277"/>
      <c r="C48" s="1278"/>
      <c r="D48" s="105"/>
      <c r="E48" s="1281" t="s">
        <v>38</v>
      </c>
      <c r="F48" s="1281"/>
      <c r="G48" s="1281"/>
      <c r="H48" s="1282"/>
      <c r="I48" s="106" t="s">
        <v>517</v>
      </c>
      <c r="J48" s="107" t="s">
        <v>517</v>
      </c>
      <c r="K48" s="107" t="s">
        <v>517</v>
      </c>
      <c r="L48" s="107" t="s">
        <v>517</v>
      </c>
      <c r="M48" s="108" t="s">
        <v>517</v>
      </c>
    </row>
    <row r="49" spans="2:13" ht="27.75" customHeight="1" x14ac:dyDescent="0.2">
      <c r="B49" s="1279"/>
      <c r="C49" s="1280"/>
      <c r="D49" s="105"/>
      <c r="E49" s="1281" t="s">
        <v>39</v>
      </c>
      <c r="F49" s="1281"/>
      <c r="G49" s="1281"/>
      <c r="H49" s="1282"/>
      <c r="I49" s="106" t="s">
        <v>517</v>
      </c>
      <c r="J49" s="107" t="s">
        <v>517</v>
      </c>
      <c r="K49" s="107" t="s">
        <v>517</v>
      </c>
      <c r="L49" s="107" t="s">
        <v>517</v>
      </c>
      <c r="M49" s="108" t="s">
        <v>517</v>
      </c>
    </row>
    <row r="50" spans="2:13" ht="27.75" customHeight="1" x14ac:dyDescent="0.2">
      <c r="B50" s="1275" t="s">
        <v>40</v>
      </c>
      <c r="C50" s="1276"/>
      <c r="D50" s="111"/>
      <c r="E50" s="1281" t="s">
        <v>41</v>
      </c>
      <c r="F50" s="1281"/>
      <c r="G50" s="1281"/>
      <c r="H50" s="1282"/>
      <c r="I50" s="106">
        <v>2266</v>
      </c>
      <c r="J50" s="107">
        <v>2580</v>
      </c>
      <c r="K50" s="107">
        <v>2850</v>
      </c>
      <c r="L50" s="107">
        <v>2883</v>
      </c>
      <c r="M50" s="108">
        <v>2941</v>
      </c>
    </row>
    <row r="51" spans="2:13" ht="27.75" customHeight="1" x14ac:dyDescent="0.2">
      <c r="B51" s="1277"/>
      <c r="C51" s="1278"/>
      <c r="D51" s="105"/>
      <c r="E51" s="1281" t="s">
        <v>42</v>
      </c>
      <c r="F51" s="1281"/>
      <c r="G51" s="1281"/>
      <c r="H51" s="1282"/>
      <c r="I51" s="106">
        <v>373</v>
      </c>
      <c r="J51" s="107">
        <v>344</v>
      </c>
      <c r="K51" s="107">
        <v>304</v>
      </c>
      <c r="L51" s="107">
        <v>271</v>
      </c>
      <c r="M51" s="108">
        <v>239</v>
      </c>
    </row>
    <row r="52" spans="2:13" ht="27.75" customHeight="1" x14ac:dyDescent="0.2">
      <c r="B52" s="1279"/>
      <c r="C52" s="1280"/>
      <c r="D52" s="105"/>
      <c r="E52" s="1281" t="s">
        <v>43</v>
      </c>
      <c r="F52" s="1281"/>
      <c r="G52" s="1281"/>
      <c r="H52" s="1282"/>
      <c r="I52" s="106">
        <v>4178</v>
      </c>
      <c r="J52" s="107">
        <v>4105</v>
      </c>
      <c r="K52" s="107">
        <v>4225</v>
      </c>
      <c r="L52" s="107">
        <v>4192</v>
      </c>
      <c r="M52" s="108">
        <v>4032</v>
      </c>
    </row>
    <row r="53" spans="2:13" ht="27.75" customHeight="1" thickBot="1" x14ac:dyDescent="0.25">
      <c r="B53" s="1283" t="s">
        <v>44</v>
      </c>
      <c r="C53" s="1284"/>
      <c r="D53" s="112"/>
      <c r="E53" s="1285" t="s">
        <v>45</v>
      </c>
      <c r="F53" s="1285"/>
      <c r="G53" s="1285"/>
      <c r="H53" s="1286"/>
      <c r="I53" s="113">
        <v>-225</v>
      </c>
      <c r="J53" s="114">
        <v>-432</v>
      </c>
      <c r="K53" s="114">
        <v>-780</v>
      </c>
      <c r="L53" s="114">
        <v>-847</v>
      </c>
      <c r="M53" s="115">
        <v>-873</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FILbBsM1HEmY0SDnQBpLijXa7Q5NMa3uXcGwLhY6MuwyFPI4HJNW36/pLCnJedBY6EvtMcOmdp4YKViKBvztQ==" saltValue="o43LXOrdUgbrD/3kSOV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561</v>
      </c>
      <c r="G54" s="124" t="s">
        <v>562</v>
      </c>
      <c r="H54" s="125" t="s">
        <v>563</v>
      </c>
    </row>
    <row r="55" spans="2:8" ht="52.5" customHeight="1" x14ac:dyDescent="0.2">
      <c r="B55" s="126"/>
      <c r="C55" s="1302" t="s">
        <v>48</v>
      </c>
      <c r="D55" s="1302"/>
      <c r="E55" s="1303"/>
      <c r="F55" s="127">
        <v>1256</v>
      </c>
      <c r="G55" s="127">
        <v>1269</v>
      </c>
      <c r="H55" s="128">
        <v>1074</v>
      </c>
    </row>
    <row r="56" spans="2:8" ht="52.5" customHeight="1" x14ac:dyDescent="0.2">
      <c r="B56" s="129"/>
      <c r="C56" s="1304" t="s">
        <v>49</v>
      </c>
      <c r="D56" s="1304"/>
      <c r="E56" s="1305"/>
      <c r="F56" s="130">
        <v>2</v>
      </c>
      <c r="G56" s="130">
        <v>2</v>
      </c>
      <c r="H56" s="131">
        <v>2</v>
      </c>
    </row>
    <row r="57" spans="2:8" ht="53.25" customHeight="1" x14ac:dyDescent="0.2">
      <c r="B57" s="129"/>
      <c r="C57" s="1306" t="s">
        <v>50</v>
      </c>
      <c r="D57" s="1306"/>
      <c r="E57" s="1307"/>
      <c r="F57" s="132">
        <v>1146</v>
      </c>
      <c r="G57" s="132">
        <v>1136</v>
      </c>
      <c r="H57" s="133">
        <v>1044</v>
      </c>
    </row>
    <row r="58" spans="2:8" ht="45.75" customHeight="1" x14ac:dyDescent="0.2">
      <c r="B58" s="134"/>
      <c r="C58" s="1294" t="s">
        <v>585</v>
      </c>
      <c r="D58" s="1295"/>
      <c r="E58" s="1296"/>
      <c r="F58" s="135">
        <v>383</v>
      </c>
      <c r="G58" s="135">
        <v>383</v>
      </c>
      <c r="H58" s="136">
        <v>341</v>
      </c>
    </row>
    <row r="59" spans="2:8" ht="45.75" customHeight="1" x14ac:dyDescent="0.2">
      <c r="B59" s="134"/>
      <c r="C59" s="1294" t="s">
        <v>586</v>
      </c>
      <c r="D59" s="1295"/>
      <c r="E59" s="1296"/>
      <c r="F59" s="135">
        <v>199</v>
      </c>
      <c r="G59" s="135">
        <v>199</v>
      </c>
      <c r="H59" s="136">
        <v>199</v>
      </c>
    </row>
    <row r="60" spans="2:8" ht="45.75" customHeight="1" x14ac:dyDescent="0.2">
      <c r="B60" s="134"/>
      <c r="C60" s="1294" t="s">
        <v>587</v>
      </c>
      <c r="D60" s="1295"/>
      <c r="E60" s="1296"/>
      <c r="F60" s="135">
        <v>212</v>
      </c>
      <c r="G60" s="135">
        <v>195</v>
      </c>
      <c r="H60" s="136">
        <v>154</v>
      </c>
    </row>
    <row r="61" spans="2:8" ht="45.75" customHeight="1" x14ac:dyDescent="0.2">
      <c r="B61" s="134"/>
      <c r="C61" s="1294" t="s">
        <v>588</v>
      </c>
      <c r="D61" s="1295"/>
      <c r="E61" s="1296"/>
      <c r="F61" s="135">
        <v>69</v>
      </c>
      <c r="G61" s="135">
        <v>131</v>
      </c>
      <c r="H61" s="136">
        <v>128</v>
      </c>
    </row>
    <row r="62" spans="2:8" ht="45.75" customHeight="1" thickBot="1" x14ac:dyDescent="0.25">
      <c r="B62" s="137"/>
      <c r="C62" s="1297" t="s">
        <v>589</v>
      </c>
      <c r="D62" s="1298"/>
      <c r="E62" s="1299"/>
      <c r="F62" s="138">
        <v>204</v>
      </c>
      <c r="G62" s="138">
        <v>149</v>
      </c>
      <c r="H62" s="139">
        <v>126</v>
      </c>
    </row>
    <row r="63" spans="2:8" ht="52.5" customHeight="1" thickBot="1" x14ac:dyDescent="0.25">
      <c r="B63" s="140"/>
      <c r="C63" s="1300" t="s">
        <v>51</v>
      </c>
      <c r="D63" s="1300"/>
      <c r="E63" s="1301"/>
      <c r="F63" s="141">
        <v>2405</v>
      </c>
      <c r="G63" s="141">
        <v>2407</v>
      </c>
      <c r="H63" s="142">
        <v>2121</v>
      </c>
    </row>
    <row r="64" spans="2:8" ht="15" customHeight="1" x14ac:dyDescent="0.2"/>
    <row r="65" ht="0" hidden="1" customHeight="1" x14ac:dyDescent="0.2"/>
    <row r="66" ht="0" hidden="1" customHeight="1" x14ac:dyDescent="0.2"/>
  </sheetData>
  <sheetProtection algorithmName="SHA-512" hashValue="wnCcPzO3ZFGc8BBEs4ArIZ0OHbYiIiFLTUft1uzORzAY4hCDhlEIlFlPWOPr4IZCoV8YKOzByFgsR1BCmanzKg==" saltValue="+ubUhh42xzGWKvJYQrJP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C1"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6" t="s">
        <v>615</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ht="13.2" x14ac:dyDescent="0.2">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ht="13.2" x14ac:dyDescent="0.2">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ht="13.2" x14ac:dyDescent="0.2">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ht="13.2" x14ac:dyDescent="0.2">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606</v>
      </c>
    </row>
    <row r="50" spans="1:109" ht="13.2" x14ac:dyDescent="0.2">
      <c r="B50" s="394"/>
      <c r="G50" s="1308"/>
      <c r="H50" s="1308"/>
      <c r="I50" s="1308"/>
      <c r="J50" s="1308"/>
      <c r="K50" s="404"/>
      <c r="L50" s="404"/>
      <c r="M50" s="405"/>
      <c r="N50" s="405"/>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4" t="s">
        <v>559</v>
      </c>
      <c r="BQ50" s="1314"/>
      <c r="BR50" s="1314"/>
      <c r="BS50" s="1314"/>
      <c r="BT50" s="1314"/>
      <c r="BU50" s="1314"/>
      <c r="BV50" s="1314"/>
      <c r="BW50" s="1314"/>
      <c r="BX50" s="1314" t="s">
        <v>560</v>
      </c>
      <c r="BY50" s="1314"/>
      <c r="BZ50" s="1314"/>
      <c r="CA50" s="1314"/>
      <c r="CB50" s="1314"/>
      <c r="CC50" s="1314"/>
      <c r="CD50" s="1314"/>
      <c r="CE50" s="1314"/>
      <c r="CF50" s="1314" t="s">
        <v>561</v>
      </c>
      <c r="CG50" s="1314"/>
      <c r="CH50" s="1314"/>
      <c r="CI50" s="1314"/>
      <c r="CJ50" s="1314"/>
      <c r="CK50" s="1314"/>
      <c r="CL50" s="1314"/>
      <c r="CM50" s="1314"/>
      <c r="CN50" s="1314" t="s">
        <v>562</v>
      </c>
      <c r="CO50" s="1314"/>
      <c r="CP50" s="1314"/>
      <c r="CQ50" s="1314"/>
      <c r="CR50" s="1314"/>
      <c r="CS50" s="1314"/>
      <c r="CT50" s="1314"/>
      <c r="CU50" s="1314"/>
      <c r="CV50" s="1314" t="s">
        <v>563</v>
      </c>
      <c r="CW50" s="1314"/>
      <c r="CX50" s="1314"/>
      <c r="CY50" s="1314"/>
      <c r="CZ50" s="1314"/>
      <c r="DA50" s="1314"/>
      <c r="DB50" s="1314"/>
      <c r="DC50" s="1314"/>
    </row>
    <row r="51" spans="1:109" ht="13.5" customHeight="1" x14ac:dyDescent="0.2">
      <c r="B51" s="394"/>
      <c r="G51" s="1326"/>
      <c r="H51" s="1326"/>
      <c r="I51" s="1330"/>
      <c r="J51" s="1330"/>
      <c r="K51" s="1315"/>
      <c r="L51" s="1315"/>
      <c r="M51" s="1315"/>
      <c r="N51" s="1315"/>
      <c r="AM51" s="403"/>
      <c r="AN51" s="1313" t="s">
        <v>607</v>
      </c>
      <c r="AO51" s="1313"/>
      <c r="AP51" s="1313"/>
      <c r="AQ51" s="1313"/>
      <c r="AR51" s="1313"/>
      <c r="AS51" s="1313"/>
      <c r="AT51" s="1313"/>
      <c r="AU51" s="1313"/>
      <c r="AV51" s="1313"/>
      <c r="AW51" s="1313"/>
      <c r="AX51" s="1313"/>
      <c r="AY51" s="1313"/>
      <c r="AZ51" s="1313"/>
      <c r="BA51" s="1313"/>
      <c r="BB51" s="1313" t="s">
        <v>608</v>
      </c>
      <c r="BC51" s="1313"/>
      <c r="BD51" s="1313"/>
      <c r="BE51" s="1313"/>
      <c r="BF51" s="1313"/>
      <c r="BG51" s="1313"/>
      <c r="BH51" s="1313"/>
      <c r="BI51" s="1313"/>
      <c r="BJ51" s="1313"/>
      <c r="BK51" s="1313"/>
      <c r="BL51" s="1313"/>
      <c r="BM51" s="1313"/>
      <c r="BN51" s="1313"/>
      <c r="BO51" s="1313"/>
      <c r="BP51" s="1325"/>
      <c r="BQ51" s="1310"/>
      <c r="BR51" s="1310"/>
      <c r="BS51" s="1310"/>
      <c r="BT51" s="1310"/>
      <c r="BU51" s="1310"/>
      <c r="BV51" s="1310"/>
      <c r="BW51" s="1310"/>
      <c r="BX51" s="1325"/>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2" x14ac:dyDescent="0.2">
      <c r="B52" s="394"/>
      <c r="G52" s="1326"/>
      <c r="H52" s="1326"/>
      <c r="I52" s="1330"/>
      <c r="J52" s="1330"/>
      <c r="K52" s="1315"/>
      <c r="L52" s="1315"/>
      <c r="M52" s="1315"/>
      <c r="N52" s="1315"/>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402"/>
      <c r="B53" s="394"/>
      <c r="G53" s="1326"/>
      <c r="H53" s="1326"/>
      <c r="I53" s="1308"/>
      <c r="J53" s="1308"/>
      <c r="K53" s="1315"/>
      <c r="L53" s="1315"/>
      <c r="M53" s="1315"/>
      <c r="N53" s="1315"/>
      <c r="AM53" s="403"/>
      <c r="AN53" s="1313"/>
      <c r="AO53" s="1313"/>
      <c r="AP53" s="1313"/>
      <c r="AQ53" s="1313"/>
      <c r="AR53" s="1313"/>
      <c r="AS53" s="1313"/>
      <c r="AT53" s="1313"/>
      <c r="AU53" s="1313"/>
      <c r="AV53" s="1313"/>
      <c r="AW53" s="1313"/>
      <c r="AX53" s="1313"/>
      <c r="AY53" s="1313"/>
      <c r="AZ53" s="1313"/>
      <c r="BA53" s="1313"/>
      <c r="BB53" s="1313" t="s">
        <v>610</v>
      </c>
      <c r="BC53" s="1313"/>
      <c r="BD53" s="1313"/>
      <c r="BE53" s="1313"/>
      <c r="BF53" s="1313"/>
      <c r="BG53" s="1313"/>
      <c r="BH53" s="1313"/>
      <c r="BI53" s="1313"/>
      <c r="BJ53" s="1313"/>
      <c r="BK53" s="1313"/>
      <c r="BL53" s="1313"/>
      <c r="BM53" s="1313"/>
      <c r="BN53" s="1313"/>
      <c r="BO53" s="1313"/>
      <c r="BP53" s="1325"/>
      <c r="BQ53" s="1310"/>
      <c r="BR53" s="1310"/>
      <c r="BS53" s="1310"/>
      <c r="BT53" s="1310"/>
      <c r="BU53" s="1310"/>
      <c r="BV53" s="1310"/>
      <c r="BW53" s="1310"/>
      <c r="BX53" s="1325"/>
      <c r="BY53" s="1310"/>
      <c r="BZ53" s="1310"/>
      <c r="CA53" s="1310"/>
      <c r="CB53" s="1310"/>
      <c r="CC53" s="1310"/>
      <c r="CD53" s="1310"/>
      <c r="CE53" s="1310"/>
      <c r="CF53" s="1310">
        <v>48.5</v>
      </c>
      <c r="CG53" s="1310"/>
      <c r="CH53" s="1310"/>
      <c r="CI53" s="1310"/>
      <c r="CJ53" s="1310"/>
      <c r="CK53" s="1310"/>
      <c r="CL53" s="1310"/>
      <c r="CM53" s="1310"/>
      <c r="CN53" s="1310">
        <v>49.6</v>
      </c>
      <c r="CO53" s="1310"/>
      <c r="CP53" s="1310"/>
      <c r="CQ53" s="1310"/>
      <c r="CR53" s="1310"/>
      <c r="CS53" s="1310"/>
      <c r="CT53" s="1310"/>
      <c r="CU53" s="1310"/>
      <c r="CV53" s="1310">
        <v>51.4</v>
      </c>
      <c r="CW53" s="1310"/>
      <c r="CX53" s="1310"/>
      <c r="CY53" s="1310"/>
      <c r="CZ53" s="1310"/>
      <c r="DA53" s="1310"/>
      <c r="DB53" s="1310"/>
      <c r="DC53" s="1310"/>
    </row>
    <row r="54" spans="1:109" ht="13.2" x14ac:dyDescent="0.2">
      <c r="A54" s="402"/>
      <c r="B54" s="394"/>
      <c r="G54" s="1326"/>
      <c r="H54" s="1326"/>
      <c r="I54" s="1308"/>
      <c r="J54" s="1308"/>
      <c r="K54" s="1315"/>
      <c r="L54" s="1315"/>
      <c r="M54" s="1315"/>
      <c r="N54" s="1315"/>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402"/>
      <c r="B55" s="394"/>
      <c r="G55" s="1308"/>
      <c r="H55" s="1308"/>
      <c r="I55" s="1308"/>
      <c r="J55" s="1308"/>
      <c r="K55" s="1315"/>
      <c r="L55" s="1315"/>
      <c r="M55" s="1315"/>
      <c r="N55" s="1315"/>
      <c r="AN55" s="1314" t="s">
        <v>611</v>
      </c>
      <c r="AO55" s="1314"/>
      <c r="AP55" s="1314"/>
      <c r="AQ55" s="1314"/>
      <c r="AR55" s="1314"/>
      <c r="AS55" s="1314"/>
      <c r="AT55" s="1314"/>
      <c r="AU55" s="1314"/>
      <c r="AV55" s="1314"/>
      <c r="AW55" s="1314"/>
      <c r="AX55" s="1314"/>
      <c r="AY55" s="1314"/>
      <c r="AZ55" s="1314"/>
      <c r="BA55" s="1314"/>
      <c r="BB55" s="1313" t="s">
        <v>612</v>
      </c>
      <c r="BC55" s="1313"/>
      <c r="BD55" s="1313"/>
      <c r="BE55" s="1313"/>
      <c r="BF55" s="1313"/>
      <c r="BG55" s="1313"/>
      <c r="BH55" s="1313"/>
      <c r="BI55" s="1313"/>
      <c r="BJ55" s="1313"/>
      <c r="BK55" s="1313"/>
      <c r="BL55" s="1313"/>
      <c r="BM55" s="1313"/>
      <c r="BN55" s="1313"/>
      <c r="BO55" s="1313"/>
      <c r="BP55" s="1325"/>
      <c r="BQ55" s="1310"/>
      <c r="BR55" s="1310"/>
      <c r="BS55" s="1310"/>
      <c r="BT55" s="1310"/>
      <c r="BU55" s="1310"/>
      <c r="BV55" s="1310"/>
      <c r="BW55" s="1310"/>
      <c r="BX55" s="1325"/>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ht="13.2" x14ac:dyDescent="0.2">
      <c r="A56" s="402"/>
      <c r="B56" s="394"/>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2" x14ac:dyDescent="0.2">
      <c r="B57" s="406"/>
      <c r="G57" s="1308"/>
      <c r="H57" s="1308"/>
      <c r="I57" s="1311"/>
      <c r="J57" s="1311"/>
      <c r="K57" s="1315"/>
      <c r="L57" s="1315"/>
      <c r="M57" s="1315"/>
      <c r="N57" s="1315"/>
      <c r="AM57" s="387"/>
      <c r="AN57" s="1314"/>
      <c r="AO57" s="1314"/>
      <c r="AP57" s="1314"/>
      <c r="AQ57" s="1314"/>
      <c r="AR57" s="1314"/>
      <c r="AS57" s="1314"/>
      <c r="AT57" s="1314"/>
      <c r="AU57" s="1314"/>
      <c r="AV57" s="1314"/>
      <c r="AW57" s="1314"/>
      <c r="AX57" s="1314"/>
      <c r="AY57" s="1314"/>
      <c r="AZ57" s="1314"/>
      <c r="BA57" s="1314"/>
      <c r="BB57" s="1313" t="s">
        <v>609</v>
      </c>
      <c r="BC57" s="1313"/>
      <c r="BD57" s="1313"/>
      <c r="BE57" s="1313"/>
      <c r="BF57" s="1313"/>
      <c r="BG57" s="1313"/>
      <c r="BH57" s="1313"/>
      <c r="BI57" s="1313"/>
      <c r="BJ57" s="1313"/>
      <c r="BK57" s="1313"/>
      <c r="BL57" s="1313"/>
      <c r="BM57" s="1313"/>
      <c r="BN57" s="1313"/>
      <c r="BO57" s="1313"/>
      <c r="BP57" s="1325"/>
      <c r="BQ57" s="1310"/>
      <c r="BR57" s="1310"/>
      <c r="BS57" s="1310"/>
      <c r="BT57" s="1310"/>
      <c r="BU57" s="1310"/>
      <c r="BV57" s="1310"/>
      <c r="BW57" s="1310"/>
      <c r="BX57" s="1325"/>
      <c r="BY57" s="1310"/>
      <c r="BZ57" s="1310"/>
      <c r="CA57" s="1310"/>
      <c r="CB57" s="1310"/>
      <c r="CC57" s="1310"/>
      <c r="CD57" s="1310"/>
      <c r="CE57" s="1310"/>
      <c r="CF57" s="1310">
        <v>56.3</v>
      </c>
      <c r="CG57" s="1310"/>
      <c r="CH57" s="1310"/>
      <c r="CI57" s="1310"/>
      <c r="CJ57" s="1310"/>
      <c r="CK57" s="1310"/>
      <c r="CL57" s="1310"/>
      <c r="CM57" s="1310"/>
      <c r="CN57" s="1310">
        <v>58.3</v>
      </c>
      <c r="CO57" s="1310"/>
      <c r="CP57" s="1310"/>
      <c r="CQ57" s="1310"/>
      <c r="CR57" s="1310"/>
      <c r="CS57" s="1310"/>
      <c r="CT57" s="1310"/>
      <c r="CU57" s="1310"/>
      <c r="CV57" s="1310">
        <v>59</v>
      </c>
      <c r="CW57" s="1310"/>
      <c r="CX57" s="1310"/>
      <c r="CY57" s="1310"/>
      <c r="CZ57" s="1310"/>
      <c r="DA57" s="1310"/>
      <c r="DB57" s="1310"/>
      <c r="DC57" s="1310"/>
      <c r="DD57" s="407"/>
      <c r="DE57" s="406"/>
    </row>
    <row r="58" spans="1:109" s="402" customFormat="1" ht="13.2" x14ac:dyDescent="0.2">
      <c r="A58" s="387"/>
      <c r="B58" s="406"/>
      <c r="G58" s="1308"/>
      <c r="H58" s="1308"/>
      <c r="I58" s="1311"/>
      <c r="J58" s="1311"/>
      <c r="K58" s="1315"/>
      <c r="L58" s="1315"/>
      <c r="M58" s="1315"/>
      <c r="N58" s="1315"/>
      <c r="AM58" s="387"/>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613</v>
      </c>
    </row>
    <row r="64" spans="1:109" ht="13.2" x14ac:dyDescent="0.2">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6" t="s">
        <v>616</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ht="13.2" x14ac:dyDescent="0.2">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ht="13.2" x14ac:dyDescent="0.2">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ht="13.2" x14ac:dyDescent="0.2">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ht="13.2" x14ac:dyDescent="0.2">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606</v>
      </c>
    </row>
    <row r="72" spans="2:107" ht="13.2" x14ac:dyDescent="0.2">
      <c r="B72" s="394"/>
      <c r="G72" s="1308"/>
      <c r="H72" s="1308"/>
      <c r="I72" s="1308"/>
      <c r="J72" s="1308"/>
      <c r="K72" s="404"/>
      <c r="L72" s="404"/>
      <c r="M72" s="405"/>
      <c r="N72" s="405"/>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4" t="s">
        <v>559</v>
      </c>
      <c r="BQ72" s="1314"/>
      <c r="BR72" s="1314"/>
      <c r="BS72" s="1314"/>
      <c r="BT72" s="1314"/>
      <c r="BU72" s="1314"/>
      <c r="BV72" s="1314"/>
      <c r="BW72" s="1314"/>
      <c r="BX72" s="1314" t="s">
        <v>560</v>
      </c>
      <c r="BY72" s="1314"/>
      <c r="BZ72" s="1314"/>
      <c r="CA72" s="1314"/>
      <c r="CB72" s="1314"/>
      <c r="CC72" s="1314"/>
      <c r="CD72" s="1314"/>
      <c r="CE72" s="1314"/>
      <c r="CF72" s="1314" t="s">
        <v>561</v>
      </c>
      <c r="CG72" s="1314"/>
      <c r="CH72" s="1314"/>
      <c r="CI72" s="1314"/>
      <c r="CJ72" s="1314"/>
      <c r="CK72" s="1314"/>
      <c r="CL72" s="1314"/>
      <c r="CM72" s="1314"/>
      <c r="CN72" s="1314" t="s">
        <v>562</v>
      </c>
      <c r="CO72" s="1314"/>
      <c r="CP72" s="1314"/>
      <c r="CQ72" s="1314"/>
      <c r="CR72" s="1314"/>
      <c r="CS72" s="1314"/>
      <c r="CT72" s="1314"/>
      <c r="CU72" s="1314"/>
      <c r="CV72" s="1314" t="s">
        <v>563</v>
      </c>
      <c r="CW72" s="1314"/>
      <c r="CX72" s="1314"/>
      <c r="CY72" s="1314"/>
      <c r="CZ72" s="1314"/>
      <c r="DA72" s="1314"/>
      <c r="DB72" s="1314"/>
      <c r="DC72" s="1314"/>
    </row>
    <row r="73" spans="2:107" ht="13.2" x14ac:dyDescent="0.2">
      <c r="B73" s="394"/>
      <c r="G73" s="1326"/>
      <c r="H73" s="1326"/>
      <c r="I73" s="1326"/>
      <c r="J73" s="1326"/>
      <c r="K73" s="1309"/>
      <c r="L73" s="1309"/>
      <c r="M73" s="1309"/>
      <c r="N73" s="1309"/>
      <c r="AM73" s="403"/>
      <c r="AN73" s="1313" t="s">
        <v>607</v>
      </c>
      <c r="AO73" s="1313"/>
      <c r="AP73" s="1313"/>
      <c r="AQ73" s="1313"/>
      <c r="AR73" s="1313"/>
      <c r="AS73" s="1313"/>
      <c r="AT73" s="1313"/>
      <c r="AU73" s="1313"/>
      <c r="AV73" s="1313"/>
      <c r="AW73" s="1313"/>
      <c r="AX73" s="1313"/>
      <c r="AY73" s="1313"/>
      <c r="AZ73" s="1313"/>
      <c r="BA73" s="1313"/>
      <c r="BB73" s="1313" t="s">
        <v>608</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2" x14ac:dyDescent="0.2">
      <c r="B74" s="394"/>
      <c r="G74" s="1326"/>
      <c r="H74" s="1326"/>
      <c r="I74" s="1326"/>
      <c r="J74" s="1326"/>
      <c r="K74" s="1309"/>
      <c r="L74" s="1309"/>
      <c r="M74" s="1309"/>
      <c r="N74" s="1309"/>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394"/>
      <c r="G75" s="1326"/>
      <c r="H75" s="1326"/>
      <c r="I75" s="1308"/>
      <c r="J75" s="1308"/>
      <c r="K75" s="1315"/>
      <c r="L75" s="1315"/>
      <c r="M75" s="1315"/>
      <c r="N75" s="1315"/>
      <c r="AM75" s="403"/>
      <c r="AN75" s="1313"/>
      <c r="AO75" s="1313"/>
      <c r="AP75" s="1313"/>
      <c r="AQ75" s="1313"/>
      <c r="AR75" s="1313"/>
      <c r="AS75" s="1313"/>
      <c r="AT75" s="1313"/>
      <c r="AU75" s="1313"/>
      <c r="AV75" s="1313"/>
      <c r="AW75" s="1313"/>
      <c r="AX75" s="1313"/>
      <c r="AY75" s="1313"/>
      <c r="AZ75" s="1313"/>
      <c r="BA75" s="1313"/>
      <c r="BB75" s="1313" t="s">
        <v>614</v>
      </c>
      <c r="BC75" s="1313"/>
      <c r="BD75" s="1313"/>
      <c r="BE75" s="1313"/>
      <c r="BF75" s="1313"/>
      <c r="BG75" s="1313"/>
      <c r="BH75" s="1313"/>
      <c r="BI75" s="1313"/>
      <c r="BJ75" s="1313"/>
      <c r="BK75" s="1313"/>
      <c r="BL75" s="1313"/>
      <c r="BM75" s="1313"/>
      <c r="BN75" s="1313"/>
      <c r="BO75" s="1313"/>
      <c r="BP75" s="1310">
        <v>10.4</v>
      </c>
      <c r="BQ75" s="1310"/>
      <c r="BR75" s="1310"/>
      <c r="BS75" s="1310"/>
      <c r="BT75" s="1310"/>
      <c r="BU75" s="1310"/>
      <c r="BV75" s="1310"/>
      <c r="BW75" s="1310"/>
      <c r="BX75" s="1310">
        <v>8.6999999999999993</v>
      </c>
      <c r="BY75" s="1310"/>
      <c r="BZ75" s="1310"/>
      <c r="CA75" s="1310"/>
      <c r="CB75" s="1310"/>
      <c r="CC75" s="1310"/>
      <c r="CD75" s="1310"/>
      <c r="CE75" s="1310"/>
      <c r="CF75" s="1310">
        <v>8.1999999999999993</v>
      </c>
      <c r="CG75" s="1310"/>
      <c r="CH75" s="1310"/>
      <c r="CI75" s="1310"/>
      <c r="CJ75" s="1310"/>
      <c r="CK75" s="1310"/>
      <c r="CL75" s="1310"/>
      <c r="CM75" s="1310"/>
      <c r="CN75" s="1310">
        <v>8.1</v>
      </c>
      <c r="CO75" s="1310"/>
      <c r="CP75" s="1310"/>
      <c r="CQ75" s="1310"/>
      <c r="CR75" s="1310"/>
      <c r="CS75" s="1310"/>
      <c r="CT75" s="1310"/>
      <c r="CU75" s="1310"/>
      <c r="CV75" s="1310">
        <v>8.1</v>
      </c>
      <c r="CW75" s="1310"/>
      <c r="CX75" s="1310"/>
      <c r="CY75" s="1310"/>
      <c r="CZ75" s="1310"/>
      <c r="DA75" s="1310"/>
      <c r="DB75" s="1310"/>
      <c r="DC75" s="1310"/>
    </row>
    <row r="76" spans="2:107" ht="13.2" x14ac:dyDescent="0.2">
      <c r="B76" s="394"/>
      <c r="G76" s="1326"/>
      <c r="H76" s="1326"/>
      <c r="I76" s="1308"/>
      <c r="J76" s="1308"/>
      <c r="K76" s="1315"/>
      <c r="L76" s="1315"/>
      <c r="M76" s="1315"/>
      <c r="N76" s="1315"/>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394"/>
      <c r="G77" s="1308"/>
      <c r="H77" s="1308"/>
      <c r="I77" s="1308"/>
      <c r="J77" s="1308"/>
      <c r="K77" s="1309"/>
      <c r="L77" s="1309"/>
      <c r="M77" s="1309"/>
      <c r="N77" s="1309"/>
      <c r="AN77" s="1314" t="s">
        <v>611</v>
      </c>
      <c r="AO77" s="1314"/>
      <c r="AP77" s="1314"/>
      <c r="AQ77" s="1314"/>
      <c r="AR77" s="1314"/>
      <c r="AS77" s="1314"/>
      <c r="AT77" s="1314"/>
      <c r="AU77" s="1314"/>
      <c r="AV77" s="1314"/>
      <c r="AW77" s="1314"/>
      <c r="AX77" s="1314"/>
      <c r="AY77" s="1314"/>
      <c r="AZ77" s="1314"/>
      <c r="BA77" s="1314"/>
      <c r="BB77" s="1313" t="s">
        <v>608</v>
      </c>
      <c r="BC77" s="1313"/>
      <c r="BD77" s="1313"/>
      <c r="BE77" s="1313"/>
      <c r="BF77" s="1313"/>
      <c r="BG77" s="1313"/>
      <c r="BH77" s="1313"/>
      <c r="BI77" s="1313"/>
      <c r="BJ77" s="1313"/>
      <c r="BK77" s="1313"/>
      <c r="BL77" s="1313"/>
      <c r="BM77" s="1313"/>
      <c r="BN77" s="1313"/>
      <c r="BO77" s="1313"/>
      <c r="BP77" s="1310">
        <v>54</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ht="13.2" x14ac:dyDescent="0.2">
      <c r="B78" s="394"/>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394"/>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614</v>
      </c>
      <c r="BC79" s="1313"/>
      <c r="BD79" s="1313"/>
      <c r="BE79" s="1313"/>
      <c r="BF79" s="1313"/>
      <c r="BG79" s="1313"/>
      <c r="BH79" s="1313"/>
      <c r="BI79" s="1313"/>
      <c r="BJ79" s="1313"/>
      <c r="BK79" s="1313"/>
      <c r="BL79" s="1313"/>
      <c r="BM79" s="1313"/>
      <c r="BN79" s="1313"/>
      <c r="BO79" s="1313"/>
      <c r="BP79" s="1310">
        <v>11.5</v>
      </c>
      <c r="BQ79" s="1310"/>
      <c r="BR79" s="1310"/>
      <c r="BS79" s="1310"/>
      <c r="BT79" s="1310"/>
      <c r="BU79" s="1310"/>
      <c r="BV79" s="1310"/>
      <c r="BW79" s="1310"/>
      <c r="BX79" s="1310">
        <v>8.6</v>
      </c>
      <c r="BY79" s="1310"/>
      <c r="BZ79" s="1310"/>
      <c r="CA79" s="1310"/>
      <c r="CB79" s="1310"/>
      <c r="CC79" s="1310"/>
      <c r="CD79" s="1310"/>
      <c r="CE79" s="1310"/>
      <c r="CF79" s="1310">
        <v>8.5</v>
      </c>
      <c r="CG79" s="1310"/>
      <c r="CH79" s="1310"/>
      <c r="CI79" s="1310"/>
      <c r="CJ79" s="1310"/>
      <c r="CK79" s="1310"/>
      <c r="CL79" s="1310"/>
      <c r="CM79" s="1310"/>
      <c r="CN79" s="1310">
        <v>8.5</v>
      </c>
      <c r="CO79" s="1310"/>
      <c r="CP79" s="1310"/>
      <c r="CQ79" s="1310"/>
      <c r="CR79" s="1310"/>
      <c r="CS79" s="1310"/>
      <c r="CT79" s="1310"/>
      <c r="CU79" s="1310"/>
      <c r="CV79" s="1310">
        <v>8.6</v>
      </c>
      <c r="CW79" s="1310"/>
      <c r="CX79" s="1310"/>
      <c r="CY79" s="1310"/>
      <c r="CZ79" s="1310"/>
      <c r="DA79" s="1310"/>
      <c r="DB79" s="1310"/>
      <c r="DC79" s="1310"/>
    </row>
    <row r="80" spans="2:107" ht="13.2" x14ac:dyDescent="0.2">
      <c r="B80" s="394"/>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EpAOa/4kPfTPy4Zk9+D5j/Fc6NQI6YHBe0zBXvwNUU+5h9kIpJcwah6SenEJUincdERHz/w0FPZRYW3eMmAWOg==" saltValue="UDz7bB6CizBP3CNhTiC8n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election activeCell="BK109" sqref="BK10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557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uTbb28hsIkUMRbwz4tJ01dM0GrH5+AtKbTvmq0tjUrvgIGjrm3shN/GT8YTLcYby7ZlYMwWr4FL0ejUFx3I/Q==" saltValue="NMBjOBQSPqYoS64kN/6rf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F106" zoomScaleNormal="100" zoomScaleSheetLayoutView="55" workbookViewId="0">
      <selection activeCell="B117" sqref="B117"/>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557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sTzfF7rBBkdWaPJ+O8/XGPUg5P6zyquQmPXPWGEHloJLdK6wM6VK5F7gRF/ZyI1LY9EidxhrDHupDEG/WOwgQ==" saltValue="DffbwVoW2On6r0Rv4v1g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556</v>
      </c>
      <c r="G2" s="156"/>
      <c r="H2" s="157"/>
    </row>
    <row r="3" spans="1:8" x14ac:dyDescent="0.2">
      <c r="A3" s="153" t="s">
        <v>549</v>
      </c>
      <c r="B3" s="158"/>
      <c r="C3" s="159"/>
      <c r="D3" s="160">
        <v>64151</v>
      </c>
      <c r="E3" s="161"/>
      <c r="F3" s="162">
        <v>132212</v>
      </c>
      <c r="G3" s="163"/>
      <c r="H3" s="164"/>
    </row>
    <row r="4" spans="1:8" x14ac:dyDescent="0.2">
      <c r="A4" s="165"/>
      <c r="B4" s="166"/>
      <c r="C4" s="167"/>
      <c r="D4" s="168">
        <v>42783</v>
      </c>
      <c r="E4" s="169"/>
      <c r="F4" s="170">
        <v>67114</v>
      </c>
      <c r="G4" s="171"/>
      <c r="H4" s="172"/>
    </row>
    <row r="5" spans="1:8" x14ac:dyDescent="0.2">
      <c r="A5" s="153" t="s">
        <v>551</v>
      </c>
      <c r="B5" s="158"/>
      <c r="C5" s="159"/>
      <c r="D5" s="160">
        <v>78174</v>
      </c>
      <c r="E5" s="161"/>
      <c r="F5" s="162">
        <v>162193</v>
      </c>
      <c r="G5" s="163"/>
      <c r="H5" s="164"/>
    </row>
    <row r="6" spans="1:8" x14ac:dyDescent="0.2">
      <c r="A6" s="165"/>
      <c r="B6" s="166"/>
      <c r="C6" s="167"/>
      <c r="D6" s="168">
        <v>36792</v>
      </c>
      <c r="E6" s="169"/>
      <c r="F6" s="170">
        <v>79985</v>
      </c>
      <c r="G6" s="171"/>
      <c r="H6" s="172"/>
    </row>
    <row r="7" spans="1:8" x14ac:dyDescent="0.2">
      <c r="A7" s="153" t="s">
        <v>552</v>
      </c>
      <c r="B7" s="158"/>
      <c r="C7" s="159"/>
      <c r="D7" s="160">
        <v>107136</v>
      </c>
      <c r="E7" s="161"/>
      <c r="F7" s="162">
        <v>168868</v>
      </c>
      <c r="G7" s="163"/>
      <c r="H7" s="164"/>
    </row>
    <row r="8" spans="1:8" x14ac:dyDescent="0.2">
      <c r="A8" s="165"/>
      <c r="B8" s="166"/>
      <c r="C8" s="167"/>
      <c r="D8" s="168">
        <v>33056</v>
      </c>
      <c r="E8" s="169"/>
      <c r="F8" s="170">
        <v>79360</v>
      </c>
      <c r="G8" s="171"/>
      <c r="H8" s="172"/>
    </row>
    <row r="9" spans="1:8" x14ac:dyDescent="0.2">
      <c r="A9" s="153" t="s">
        <v>553</v>
      </c>
      <c r="B9" s="158"/>
      <c r="C9" s="159"/>
      <c r="D9" s="160">
        <v>79691</v>
      </c>
      <c r="E9" s="161"/>
      <c r="F9" s="162">
        <v>202870</v>
      </c>
      <c r="G9" s="163"/>
      <c r="H9" s="164"/>
    </row>
    <row r="10" spans="1:8" x14ac:dyDescent="0.2">
      <c r="A10" s="165"/>
      <c r="B10" s="166"/>
      <c r="C10" s="167"/>
      <c r="D10" s="168">
        <v>21008</v>
      </c>
      <c r="E10" s="169"/>
      <c r="F10" s="170">
        <v>79735</v>
      </c>
      <c r="G10" s="171"/>
      <c r="H10" s="172"/>
    </row>
    <row r="11" spans="1:8" x14ac:dyDescent="0.2">
      <c r="A11" s="153" t="s">
        <v>554</v>
      </c>
      <c r="B11" s="158"/>
      <c r="C11" s="159"/>
      <c r="D11" s="160">
        <v>77106</v>
      </c>
      <c r="E11" s="161"/>
      <c r="F11" s="162">
        <v>167497</v>
      </c>
      <c r="G11" s="163"/>
      <c r="H11" s="164"/>
    </row>
    <row r="12" spans="1:8" x14ac:dyDescent="0.2">
      <c r="A12" s="165"/>
      <c r="B12" s="166"/>
      <c r="C12" s="173"/>
      <c r="D12" s="168">
        <v>29786</v>
      </c>
      <c r="E12" s="169"/>
      <c r="F12" s="170">
        <v>82571</v>
      </c>
      <c r="G12" s="171"/>
      <c r="H12" s="172"/>
    </row>
    <row r="13" spans="1:8" x14ac:dyDescent="0.2">
      <c r="A13" s="153"/>
      <c r="B13" s="158"/>
      <c r="C13" s="174"/>
      <c r="D13" s="175">
        <v>81252</v>
      </c>
      <c r="E13" s="176"/>
      <c r="F13" s="177">
        <v>166728</v>
      </c>
      <c r="G13" s="178"/>
      <c r="H13" s="164"/>
    </row>
    <row r="14" spans="1:8" x14ac:dyDescent="0.2">
      <c r="A14" s="165"/>
      <c r="B14" s="166"/>
      <c r="C14" s="167"/>
      <c r="D14" s="168">
        <v>32685</v>
      </c>
      <c r="E14" s="169"/>
      <c r="F14" s="170">
        <v>77753</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3.12</v>
      </c>
      <c r="C19" s="179">
        <f>ROUND(VALUE(SUBSTITUTE(実質収支比率等に係る経年分析!G$48,"▲","-")),2)</f>
        <v>2.36</v>
      </c>
      <c r="D19" s="179">
        <f>ROUND(VALUE(SUBSTITUTE(実質収支比率等に係る経年分析!H$48,"▲","-")),2)</f>
        <v>2.92</v>
      </c>
      <c r="E19" s="179">
        <f>ROUND(VALUE(SUBSTITUTE(実質収支比率等に係る経年分析!I$48,"▲","-")),2)</f>
        <v>2.98</v>
      </c>
      <c r="F19" s="179">
        <f>ROUND(VALUE(SUBSTITUTE(実質収支比率等に係る経年分析!J$48,"▲","-")),2)</f>
        <v>2.38</v>
      </c>
    </row>
    <row r="20" spans="1:11" x14ac:dyDescent="0.2">
      <c r="A20" s="179" t="s">
        <v>55</v>
      </c>
      <c r="B20" s="179">
        <f>ROUND(VALUE(SUBSTITUTE(実質収支比率等に係る経年分析!F$47,"▲","-")),2)</f>
        <v>32.58</v>
      </c>
      <c r="C20" s="179">
        <f>ROUND(VALUE(SUBSTITUTE(実質収支比率等に係る経年分析!G$47,"▲","-")),2)</f>
        <v>31.34</v>
      </c>
      <c r="D20" s="179">
        <f>ROUND(VALUE(SUBSTITUTE(実質収支比率等に係る経年分析!H$47,"▲","-")),2)</f>
        <v>37.29</v>
      </c>
      <c r="E20" s="179">
        <f>ROUND(VALUE(SUBSTITUTE(実質収支比率等に係る経年分析!I$47,"▲","-")),2)</f>
        <v>38.33</v>
      </c>
      <c r="F20" s="179">
        <f>ROUND(VALUE(SUBSTITUTE(実質収支比率等に係る経年分析!J$47,"▲","-")),2)</f>
        <v>32.76</v>
      </c>
    </row>
    <row r="21" spans="1:11" x14ac:dyDescent="0.2">
      <c r="A21" s="179" t="s">
        <v>56</v>
      </c>
      <c r="B21" s="179">
        <f>IF(ISNUMBER(VALUE(SUBSTITUTE(実質収支比率等に係る経年分析!F$49,"▲","-"))),ROUND(VALUE(SUBSTITUTE(実質収支比率等に係る経年分析!F$49,"▲","-")),2),NA())</f>
        <v>-4.96</v>
      </c>
      <c r="C21" s="179">
        <f>IF(ISNUMBER(VALUE(SUBSTITUTE(実質収支比率等に係る経年分析!G$49,"▲","-"))),ROUND(VALUE(SUBSTITUTE(実質収支比率等に係る経年分析!G$49,"▲","-")),2),NA())</f>
        <v>-3.18</v>
      </c>
      <c r="D21" s="179">
        <f>IF(ISNUMBER(VALUE(SUBSTITUTE(実質収支比率等に係る経年分析!H$49,"▲","-"))),ROUND(VALUE(SUBSTITUTE(実質収支比率等に係る経年分析!H$49,"▲","-")),2),NA())</f>
        <v>3.48</v>
      </c>
      <c r="E21" s="179">
        <f>IF(ISNUMBER(VALUE(SUBSTITUTE(実質収支比率等に係る経年分析!I$49,"▲","-"))),ROUND(VALUE(SUBSTITUTE(実質収支比率等に係る経年分析!I$49,"▲","-")),2),NA())</f>
        <v>-1.1200000000000001</v>
      </c>
      <c r="F21" s="179">
        <f>IF(ISNUMBER(VALUE(SUBSTITUTE(実質収支比率等に係る経年分析!J$49,"▲","-"))),ROUND(VALUE(SUBSTITUTE(実質収支比率等に係る経年分析!J$49,"▲","-")),2),NA())</f>
        <v>-8.11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高原町介護保険事業特別会計（介護サービス勘定）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2">
      <c r="A30" s="180" t="str">
        <f>IF(連結実質赤字比率に係る赤字・黒字の構成分析!C$40="",NA(),連結実質赤字比率に係る赤字・黒字の構成分析!C$40)</f>
        <v>高原町農業集落排水事業特別会計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x14ac:dyDescent="0.2">
      <c r="A31" s="180" t="str">
        <f>IF(連結実質赤字比率に係る赤字・黒字の構成分析!C$39="",NA(),連結実質赤字比率に係る赤字・黒字の構成分析!C$39)</f>
        <v>高原町後期高齢者医療特別会計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2">
      <c r="A32" s="180" t="str">
        <f>IF(連結実質赤字比率に係る赤字・黒字の構成分析!C$38="",NA(),連結実質赤字比率に係る赤字・黒字の構成分析!C$38)</f>
        <v>高原町病院事業会計</v>
      </c>
      <c r="B32" s="180">
        <f>IF(ROUND(VALUE(SUBSTITUTE(連結実質赤字比率に係る赤字・黒字の構成分析!F$38,"▲", "-")), 2) &lt; 0, ABS(ROUND(VALUE(SUBSTITUTE(連結実質赤字比率に係る赤字・黒字の構成分析!F$38,"▲", "-")), 2)), NA())</f>
        <v>2.86</v>
      </c>
      <c r="C32" s="180" t="e">
        <f>IF(ROUND(VALUE(SUBSTITUTE(連結実質赤字比率に係る赤字・黒字の構成分析!F$38,"▲", "-")), 2) &gt;= 0, ABS(ROUND(VALUE(SUBSTITUTE(連結実質赤字比率に係る赤字・黒字の構成分析!F$38,"▲", "-")), 2)), NA())</f>
        <v>#N/A</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v>
      </c>
      <c r="H32" s="180">
        <f>IF(ROUND(VALUE(SUBSTITUTE(連結実質赤字比率に係る赤字・黒字の構成分析!I$38,"▲", "-")), 2) &lt; 0, ABS(ROUND(VALUE(SUBSTITUTE(連結実質赤字比率に係る赤字・黒字の構成分析!I$38,"▲", "-")), 2)), NA())</f>
        <v>0.19</v>
      </c>
      <c r="I32" s="180" t="e">
        <f>IF(ROUND(VALUE(SUBSTITUTE(連結実質赤字比率に係る赤字・黒字の構成分析!I$38,"▲", "-")), 2) &gt;= 0, ABS(ROUND(VALUE(SUBSTITUTE(連結実質赤字比率に係る赤字・黒字の構成分析!I$38,"▲", "-")), 2)), NA())</f>
        <v>#N/A</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0.34</v>
      </c>
    </row>
    <row r="33" spans="1:16" x14ac:dyDescent="0.2">
      <c r="A33" s="180" t="str">
        <f>IF(連結実質赤字比率に係る赤字・黒字の構成分析!C$37="",NA(),連結実質赤字比率に係る赤字・黒字の構成分析!C$37)</f>
        <v>高原町国民健康保険特別会計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2.0299999999999998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0.65</v>
      </c>
    </row>
    <row r="34" spans="1:16" x14ac:dyDescent="0.2">
      <c r="A34" s="180" t="str">
        <f>IF(連結実質赤字比率に係る赤字・黒字の構成分析!C$36="",NA(),連結実質赤字比率に係る赤字・黒字の構成分析!C$36)</f>
        <v>高原町介護保険事業特別会計（介護保険事業勘定）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1.22</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2.37</v>
      </c>
    </row>
    <row r="36" spans="1:16" x14ac:dyDescent="0.2">
      <c r="A36" s="180" t="str">
        <f>IF(連結実質赤字比率に係る赤字・黒字の構成分析!C$34="",NA(),連結実質赤字比率に係る赤字・黒字の構成分析!C$34)</f>
        <v>高原町水道事業会計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5.22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6.87</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657</v>
      </c>
      <c r="E42" s="181"/>
      <c r="F42" s="181"/>
      <c r="G42" s="181">
        <f>'実質公債費比率（分子）の構造'!L$52</f>
        <v>598</v>
      </c>
      <c r="H42" s="181"/>
      <c r="I42" s="181"/>
      <c r="J42" s="181">
        <f>'実質公債費比率（分子）の構造'!M$52</f>
        <v>490</v>
      </c>
      <c r="K42" s="181"/>
      <c r="L42" s="181"/>
      <c r="M42" s="181">
        <f>'実質公債費比率（分子）の構造'!N$52</f>
        <v>468</v>
      </c>
      <c r="N42" s="181"/>
      <c r="O42" s="181"/>
      <c r="P42" s="181">
        <f>'実質公債費比率（分子）の構造'!O$52</f>
        <v>452</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41</v>
      </c>
      <c r="C45" s="181"/>
      <c r="D45" s="181"/>
      <c r="E45" s="181">
        <f>'実質公債費比率（分子）の構造'!L$49</f>
        <v>49</v>
      </c>
      <c r="F45" s="181"/>
      <c r="G45" s="181"/>
      <c r="H45" s="181">
        <f>'実質公債費比率（分子）の構造'!M$49</f>
        <v>37</v>
      </c>
      <c r="I45" s="181"/>
      <c r="J45" s="181"/>
      <c r="K45" s="181">
        <f>'実質公債費比率（分子）の構造'!N$49</f>
        <v>11</v>
      </c>
      <c r="L45" s="181"/>
      <c r="M45" s="181"/>
      <c r="N45" s="181">
        <f>'実質公債費比率（分子）の構造'!O$49</f>
        <v>11</v>
      </c>
      <c r="O45" s="181"/>
      <c r="P45" s="181"/>
    </row>
    <row r="46" spans="1:16" x14ac:dyDescent="0.2">
      <c r="A46" s="181" t="s">
        <v>67</v>
      </c>
      <c r="B46" s="181">
        <f>'実質公債費比率（分子）の構造'!K$48</f>
        <v>59</v>
      </c>
      <c r="C46" s="181"/>
      <c r="D46" s="181"/>
      <c r="E46" s="181">
        <f>'実質公債費比率（分子）の構造'!L$48</f>
        <v>70</v>
      </c>
      <c r="F46" s="181"/>
      <c r="G46" s="181"/>
      <c r="H46" s="181">
        <f>'実質公債費比率（分子）の構造'!M$48</f>
        <v>67</v>
      </c>
      <c r="I46" s="181"/>
      <c r="J46" s="181"/>
      <c r="K46" s="181">
        <f>'実質公債費比率（分子）の構造'!N$48</f>
        <v>64</v>
      </c>
      <c r="L46" s="181"/>
      <c r="M46" s="181"/>
      <c r="N46" s="181">
        <f>'実質公債費比率（分子）の構造'!O$48</f>
        <v>68</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795</v>
      </c>
      <c r="C49" s="181"/>
      <c r="D49" s="181"/>
      <c r="E49" s="181">
        <f>'実質公債費比率（分子）の構造'!L$45</f>
        <v>715</v>
      </c>
      <c r="F49" s="181"/>
      <c r="G49" s="181"/>
      <c r="H49" s="181">
        <f>'実質公債費比率（分子）の構造'!M$45</f>
        <v>627</v>
      </c>
      <c r="I49" s="181"/>
      <c r="J49" s="181"/>
      <c r="K49" s="181">
        <f>'実質公債費比率（分子）の構造'!N$45</f>
        <v>628</v>
      </c>
      <c r="L49" s="181"/>
      <c r="M49" s="181"/>
      <c r="N49" s="181">
        <f>'実質公債費比率（分子）の構造'!O$45</f>
        <v>596</v>
      </c>
      <c r="O49" s="181"/>
      <c r="P49" s="181"/>
    </row>
    <row r="50" spans="1:16" x14ac:dyDescent="0.2">
      <c r="A50" s="181" t="s">
        <v>71</v>
      </c>
      <c r="B50" s="181" t="e">
        <f>NA()</f>
        <v>#N/A</v>
      </c>
      <c r="C50" s="181">
        <f>IF(ISNUMBER('実質公債費比率（分子）の構造'!K$53),'実質公債費比率（分子）の構造'!K$53,NA())</f>
        <v>238</v>
      </c>
      <c r="D50" s="181" t="e">
        <f>NA()</f>
        <v>#N/A</v>
      </c>
      <c r="E50" s="181" t="e">
        <f>NA()</f>
        <v>#N/A</v>
      </c>
      <c r="F50" s="181">
        <f>IF(ISNUMBER('実質公債費比率（分子）の構造'!L$53),'実質公債費比率（分子）の構造'!L$53,NA())</f>
        <v>236</v>
      </c>
      <c r="G50" s="181" t="e">
        <f>NA()</f>
        <v>#N/A</v>
      </c>
      <c r="H50" s="181" t="e">
        <f>NA()</f>
        <v>#N/A</v>
      </c>
      <c r="I50" s="181">
        <f>IF(ISNUMBER('実質公債費比率（分子）の構造'!M$53),'実質公債費比率（分子）の構造'!M$53,NA())</f>
        <v>241</v>
      </c>
      <c r="J50" s="181" t="e">
        <f>NA()</f>
        <v>#N/A</v>
      </c>
      <c r="K50" s="181" t="e">
        <f>NA()</f>
        <v>#N/A</v>
      </c>
      <c r="L50" s="181">
        <f>IF(ISNUMBER('実質公債費比率（分子）の構造'!N$53),'実質公債費比率（分子）の構造'!N$53,NA())</f>
        <v>235</v>
      </c>
      <c r="M50" s="181" t="e">
        <f>NA()</f>
        <v>#N/A</v>
      </c>
      <c r="N50" s="181" t="e">
        <f>NA()</f>
        <v>#N/A</v>
      </c>
      <c r="O50" s="181">
        <f>IF(ISNUMBER('実質公債費比率（分子）の構造'!O$53),'実質公債費比率（分子）の構造'!O$53,NA())</f>
        <v>223</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4178</v>
      </c>
      <c r="E56" s="180"/>
      <c r="F56" s="180"/>
      <c r="G56" s="180">
        <f>'将来負担比率（分子）の構造'!J$52</f>
        <v>4105</v>
      </c>
      <c r="H56" s="180"/>
      <c r="I56" s="180"/>
      <c r="J56" s="180">
        <f>'将来負担比率（分子）の構造'!K$52</f>
        <v>4225</v>
      </c>
      <c r="K56" s="180"/>
      <c r="L56" s="180"/>
      <c r="M56" s="180">
        <f>'将来負担比率（分子）の構造'!L$52</f>
        <v>4192</v>
      </c>
      <c r="N56" s="180"/>
      <c r="O56" s="180"/>
      <c r="P56" s="180">
        <f>'将来負担比率（分子）の構造'!M$52</f>
        <v>4032</v>
      </c>
    </row>
    <row r="57" spans="1:16" x14ac:dyDescent="0.2">
      <c r="A57" s="180" t="s">
        <v>42</v>
      </c>
      <c r="B57" s="180"/>
      <c r="C57" s="180"/>
      <c r="D57" s="180">
        <f>'将来負担比率（分子）の構造'!I$51</f>
        <v>373</v>
      </c>
      <c r="E57" s="180"/>
      <c r="F57" s="180"/>
      <c r="G57" s="180">
        <f>'将来負担比率（分子）の構造'!J$51</f>
        <v>344</v>
      </c>
      <c r="H57" s="180"/>
      <c r="I57" s="180"/>
      <c r="J57" s="180">
        <f>'将来負担比率（分子）の構造'!K$51</f>
        <v>304</v>
      </c>
      <c r="K57" s="180"/>
      <c r="L57" s="180"/>
      <c r="M57" s="180">
        <f>'将来負担比率（分子）の構造'!L$51</f>
        <v>271</v>
      </c>
      <c r="N57" s="180"/>
      <c r="O57" s="180"/>
      <c r="P57" s="180">
        <f>'将来負担比率（分子）の構造'!M$51</f>
        <v>239</v>
      </c>
    </row>
    <row r="58" spans="1:16" x14ac:dyDescent="0.2">
      <c r="A58" s="180" t="s">
        <v>41</v>
      </c>
      <c r="B58" s="180"/>
      <c r="C58" s="180"/>
      <c r="D58" s="180">
        <f>'将来負担比率（分子）の構造'!I$50</f>
        <v>2266</v>
      </c>
      <c r="E58" s="180"/>
      <c r="F58" s="180"/>
      <c r="G58" s="180">
        <f>'将来負担比率（分子）の構造'!J$50</f>
        <v>2580</v>
      </c>
      <c r="H58" s="180"/>
      <c r="I58" s="180"/>
      <c r="J58" s="180">
        <f>'将来負担比率（分子）の構造'!K$50</f>
        <v>2850</v>
      </c>
      <c r="K58" s="180"/>
      <c r="L58" s="180"/>
      <c r="M58" s="180">
        <f>'将来負担比率（分子）の構造'!L$50</f>
        <v>2883</v>
      </c>
      <c r="N58" s="180"/>
      <c r="O58" s="180"/>
      <c r="P58" s="180">
        <f>'将来負担比率（分子）の構造'!M$50</f>
        <v>2941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487</v>
      </c>
      <c r="C62" s="180"/>
      <c r="D62" s="180"/>
      <c r="E62" s="180">
        <f>'将来負担比率（分子）の構造'!J$45</f>
        <v>437</v>
      </c>
      <c r="F62" s="180"/>
      <c r="G62" s="180"/>
      <c r="H62" s="180">
        <f>'将来負担比率（分子）の構造'!K$45</f>
        <v>399</v>
      </c>
      <c r="I62" s="180"/>
      <c r="J62" s="180"/>
      <c r="K62" s="180">
        <f>'将来負担比率（分子）の構造'!L$45</f>
        <v>391</v>
      </c>
      <c r="L62" s="180"/>
      <c r="M62" s="180"/>
      <c r="N62" s="180">
        <f>'将来負担比率（分子）の構造'!M$45</f>
        <v>260</v>
      </c>
      <c r="O62" s="180"/>
      <c r="P62" s="180"/>
    </row>
    <row r="63" spans="1:16" x14ac:dyDescent="0.2">
      <c r="A63" s="180" t="s">
        <v>34</v>
      </c>
      <c r="B63" s="180">
        <f>'将来負担比率（分子）の構造'!I$44</f>
        <v>149</v>
      </c>
      <c r="C63" s="180"/>
      <c r="D63" s="180"/>
      <c r="E63" s="180">
        <f>'将来負担比率（分子）の構造'!J$44</f>
        <v>101</v>
      </c>
      <c r="F63" s="180"/>
      <c r="G63" s="180"/>
      <c r="H63" s="180">
        <f>'将来負担比率（分子）の構造'!K$44</f>
        <v>65</v>
      </c>
      <c r="I63" s="180"/>
      <c r="J63" s="180"/>
      <c r="K63" s="180">
        <f>'将来負担比率（分子）の構造'!L$44</f>
        <v>54</v>
      </c>
      <c r="L63" s="180"/>
      <c r="M63" s="180"/>
      <c r="N63" s="180">
        <f>'将来負担比率（分子）の構造'!M$44</f>
        <v>44</v>
      </c>
      <c r="O63" s="180"/>
      <c r="P63" s="180"/>
    </row>
    <row r="64" spans="1:16" x14ac:dyDescent="0.2">
      <c r="A64" s="180" t="s">
        <v>33</v>
      </c>
      <c r="B64" s="180">
        <f>'将来負担比率（分子）の構造'!I$43</f>
        <v>708</v>
      </c>
      <c r="C64" s="180"/>
      <c r="D64" s="180"/>
      <c r="E64" s="180">
        <f>'将来負担比率（分子）の構造'!J$43</f>
        <v>738</v>
      </c>
      <c r="F64" s="180"/>
      <c r="G64" s="180"/>
      <c r="H64" s="180">
        <f>'将来負担比率（分子）の構造'!K$43</f>
        <v>707</v>
      </c>
      <c r="I64" s="180"/>
      <c r="J64" s="180"/>
      <c r="K64" s="180">
        <f>'将来負担比率（分子）の構造'!L$43</f>
        <v>715</v>
      </c>
      <c r="L64" s="180"/>
      <c r="M64" s="180"/>
      <c r="N64" s="180">
        <f>'将来負担比率（分子）の構造'!M$43</f>
        <v>694</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5249</v>
      </c>
      <c r="C66" s="180"/>
      <c r="D66" s="180"/>
      <c r="E66" s="180">
        <f>'将来負担比率（分子）の構造'!J$41</f>
        <v>5321</v>
      </c>
      <c r="F66" s="180"/>
      <c r="G66" s="180"/>
      <c r="H66" s="180">
        <f>'将来負担比率（分子）の構造'!K$41</f>
        <v>5428</v>
      </c>
      <c r="I66" s="180"/>
      <c r="J66" s="180"/>
      <c r="K66" s="180">
        <f>'将来負担比率（分子）の構造'!L$41</f>
        <v>5338</v>
      </c>
      <c r="L66" s="180"/>
      <c r="M66" s="180"/>
      <c r="N66" s="180">
        <f>'将来負担比率（分子）の構造'!M$41</f>
        <v>5341</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1256</v>
      </c>
      <c r="C72" s="184">
        <f>基金残高に係る経年分析!G55</f>
        <v>1269</v>
      </c>
      <c r="D72" s="184">
        <f>基金残高に係る経年分析!H55</f>
        <v>1074</v>
      </c>
    </row>
    <row r="73" spans="1:16" x14ac:dyDescent="0.2">
      <c r="A73" s="183" t="s">
        <v>78</v>
      </c>
      <c r="B73" s="184">
        <f>基金残高に係る経年分析!F56</f>
        <v>2</v>
      </c>
      <c r="C73" s="184">
        <f>基金残高に係る経年分析!G56</f>
        <v>2</v>
      </c>
      <c r="D73" s="184">
        <f>基金残高に係る経年分析!H56</f>
        <v>2</v>
      </c>
    </row>
    <row r="74" spans="1:16" x14ac:dyDescent="0.2">
      <c r="A74" s="183" t="s">
        <v>79</v>
      </c>
      <c r="B74" s="184">
        <f>基金残高に係る経年分析!F57</f>
        <v>1146</v>
      </c>
      <c r="C74" s="184">
        <f>基金残高に係る経年分析!G57</f>
        <v>1136</v>
      </c>
      <c r="D74" s="184">
        <f>基金残高に係る経年分析!H57</f>
        <v>1044</v>
      </c>
    </row>
  </sheetData>
  <sheetProtection algorithmName="SHA-512" hashValue="lJIxwsEgeUcRD3lO6qB4DUQqPsMGAwfqkt9kI4BTjbTEsMb1tZv8OZBmIzQWXs37cYfnGuGDy0kc6n0WPy8qDw==" saltValue="bGQtd6BFZThAguXnOEcJS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229</v>
      </c>
      <c r="C5" s="761"/>
      <c r="D5" s="761"/>
      <c r="E5" s="761"/>
      <c r="F5" s="761"/>
      <c r="G5" s="761"/>
      <c r="H5" s="761"/>
      <c r="I5" s="761"/>
      <c r="J5" s="761"/>
      <c r="K5" s="761"/>
      <c r="L5" s="761"/>
      <c r="M5" s="761"/>
      <c r="N5" s="761"/>
      <c r="O5" s="761"/>
      <c r="P5" s="761"/>
      <c r="Q5" s="762"/>
      <c r="R5" s="726">
        <v>785953</v>
      </c>
      <c r="S5" s="727"/>
      <c r="T5" s="727"/>
      <c r="U5" s="727"/>
      <c r="V5" s="727"/>
      <c r="W5" s="727"/>
      <c r="X5" s="727"/>
      <c r="Y5" s="773"/>
      <c r="Z5" s="791">
        <v>12.7</v>
      </c>
      <c r="AA5" s="791"/>
      <c r="AB5" s="791"/>
      <c r="AC5" s="791"/>
      <c r="AD5" s="792">
        <v>785942</v>
      </c>
      <c r="AE5" s="792"/>
      <c r="AF5" s="792"/>
      <c r="AG5" s="792"/>
      <c r="AH5" s="792"/>
      <c r="AI5" s="792"/>
      <c r="AJ5" s="792"/>
      <c r="AK5" s="792"/>
      <c r="AL5" s="774">
        <v>24.8</v>
      </c>
      <c r="AM5" s="743"/>
      <c r="AN5" s="743"/>
      <c r="AO5" s="775"/>
      <c r="AP5" s="760" t="s">
        <v>230</v>
      </c>
      <c r="AQ5" s="761"/>
      <c r="AR5" s="761"/>
      <c r="AS5" s="761"/>
      <c r="AT5" s="761"/>
      <c r="AU5" s="761"/>
      <c r="AV5" s="761"/>
      <c r="AW5" s="761"/>
      <c r="AX5" s="761"/>
      <c r="AY5" s="761"/>
      <c r="AZ5" s="761"/>
      <c r="BA5" s="761"/>
      <c r="BB5" s="761"/>
      <c r="BC5" s="761"/>
      <c r="BD5" s="761"/>
      <c r="BE5" s="761"/>
      <c r="BF5" s="762"/>
      <c r="BG5" s="661">
        <v>785177</v>
      </c>
      <c r="BH5" s="664"/>
      <c r="BI5" s="664"/>
      <c r="BJ5" s="664"/>
      <c r="BK5" s="664"/>
      <c r="BL5" s="664"/>
      <c r="BM5" s="664"/>
      <c r="BN5" s="665"/>
      <c r="BO5" s="723">
        <v>99.9</v>
      </c>
      <c r="BP5" s="723"/>
      <c r="BQ5" s="723"/>
      <c r="BR5" s="723"/>
      <c r="BS5" s="724" t="s">
        <v>231</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223</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2">
      <c r="B6" s="658" t="s">
        <v>235</v>
      </c>
      <c r="C6" s="659"/>
      <c r="D6" s="659"/>
      <c r="E6" s="659"/>
      <c r="F6" s="659"/>
      <c r="G6" s="659"/>
      <c r="H6" s="659"/>
      <c r="I6" s="659"/>
      <c r="J6" s="659"/>
      <c r="K6" s="659"/>
      <c r="L6" s="659"/>
      <c r="M6" s="659"/>
      <c r="N6" s="659"/>
      <c r="O6" s="659"/>
      <c r="P6" s="659"/>
      <c r="Q6" s="660"/>
      <c r="R6" s="661">
        <v>77644</v>
      </c>
      <c r="S6" s="664"/>
      <c r="T6" s="664"/>
      <c r="U6" s="664"/>
      <c r="V6" s="664"/>
      <c r="W6" s="664"/>
      <c r="X6" s="664"/>
      <c r="Y6" s="665"/>
      <c r="Z6" s="723">
        <v>1.3</v>
      </c>
      <c r="AA6" s="723"/>
      <c r="AB6" s="723"/>
      <c r="AC6" s="723"/>
      <c r="AD6" s="724">
        <v>77644</v>
      </c>
      <c r="AE6" s="724"/>
      <c r="AF6" s="724"/>
      <c r="AG6" s="724"/>
      <c r="AH6" s="724"/>
      <c r="AI6" s="724"/>
      <c r="AJ6" s="724"/>
      <c r="AK6" s="724"/>
      <c r="AL6" s="666">
        <v>2.4</v>
      </c>
      <c r="AM6" s="667"/>
      <c r="AN6" s="667"/>
      <c r="AO6" s="725"/>
      <c r="AP6" s="658" t="s">
        <v>236</v>
      </c>
      <c r="AQ6" s="659"/>
      <c r="AR6" s="659"/>
      <c r="AS6" s="659"/>
      <c r="AT6" s="659"/>
      <c r="AU6" s="659"/>
      <c r="AV6" s="659"/>
      <c r="AW6" s="659"/>
      <c r="AX6" s="659"/>
      <c r="AY6" s="659"/>
      <c r="AZ6" s="659"/>
      <c r="BA6" s="659"/>
      <c r="BB6" s="659"/>
      <c r="BC6" s="659"/>
      <c r="BD6" s="659"/>
      <c r="BE6" s="659"/>
      <c r="BF6" s="660"/>
      <c r="BG6" s="661">
        <v>785177</v>
      </c>
      <c r="BH6" s="664"/>
      <c r="BI6" s="664"/>
      <c r="BJ6" s="664"/>
      <c r="BK6" s="664"/>
      <c r="BL6" s="664"/>
      <c r="BM6" s="664"/>
      <c r="BN6" s="665"/>
      <c r="BO6" s="723">
        <v>99.9</v>
      </c>
      <c r="BP6" s="723"/>
      <c r="BQ6" s="723"/>
      <c r="BR6" s="723"/>
      <c r="BS6" s="724" t="s">
        <v>231</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74156</v>
      </c>
      <c r="CS6" s="664"/>
      <c r="CT6" s="664"/>
      <c r="CU6" s="664"/>
      <c r="CV6" s="664"/>
      <c r="CW6" s="664"/>
      <c r="CX6" s="664"/>
      <c r="CY6" s="665"/>
      <c r="CZ6" s="774">
        <v>1.2</v>
      </c>
      <c r="DA6" s="743"/>
      <c r="DB6" s="743"/>
      <c r="DC6" s="777"/>
      <c r="DD6" s="669" t="s">
        <v>177</v>
      </c>
      <c r="DE6" s="664"/>
      <c r="DF6" s="664"/>
      <c r="DG6" s="664"/>
      <c r="DH6" s="664"/>
      <c r="DI6" s="664"/>
      <c r="DJ6" s="664"/>
      <c r="DK6" s="664"/>
      <c r="DL6" s="664"/>
      <c r="DM6" s="664"/>
      <c r="DN6" s="664"/>
      <c r="DO6" s="664"/>
      <c r="DP6" s="665"/>
      <c r="DQ6" s="669">
        <v>74156</v>
      </c>
      <c r="DR6" s="664"/>
      <c r="DS6" s="664"/>
      <c r="DT6" s="664"/>
      <c r="DU6" s="664"/>
      <c r="DV6" s="664"/>
      <c r="DW6" s="664"/>
      <c r="DX6" s="664"/>
      <c r="DY6" s="664"/>
      <c r="DZ6" s="664"/>
      <c r="EA6" s="664"/>
      <c r="EB6" s="664"/>
      <c r="EC6" s="704"/>
    </row>
    <row r="7" spans="2:143" ht="11.25" customHeight="1" x14ac:dyDescent="0.2">
      <c r="B7" s="658" t="s">
        <v>238</v>
      </c>
      <c r="C7" s="659"/>
      <c r="D7" s="659"/>
      <c r="E7" s="659"/>
      <c r="F7" s="659"/>
      <c r="G7" s="659"/>
      <c r="H7" s="659"/>
      <c r="I7" s="659"/>
      <c r="J7" s="659"/>
      <c r="K7" s="659"/>
      <c r="L7" s="659"/>
      <c r="M7" s="659"/>
      <c r="N7" s="659"/>
      <c r="O7" s="659"/>
      <c r="P7" s="659"/>
      <c r="Q7" s="660"/>
      <c r="R7" s="661">
        <v>892</v>
      </c>
      <c r="S7" s="664"/>
      <c r="T7" s="664"/>
      <c r="U7" s="664"/>
      <c r="V7" s="664"/>
      <c r="W7" s="664"/>
      <c r="X7" s="664"/>
      <c r="Y7" s="665"/>
      <c r="Z7" s="723">
        <v>0</v>
      </c>
      <c r="AA7" s="723"/>
      <c r="AB7" s="723"/>
      <c r="AC7" s="723"/>
      <c r="AD7" s="724">
        <v>892</v>
      </c>
      <c r="AE7" s="724"/>
      <c r="AF7" s="724"/>
      <c r="AG7" s="724"/>
      <c r="AH7" s="724"/>
      <c r="AI7" s="724"/>
      <c r="AJ7" s="724"/>
      <c r="AK7" s="724"/>
      <c r="AL7" s="666">
        <v>0</v>
      </c>
      <c r="AM7" s="667"/>
      <c r="AN7" s="667"/>
      <c r="AO7" s="725"/>
      <c r="AP7" s="658" t="s">
        <v>239</v>
      </c>
      <c r="AQ7" s="659"/>
      <c r="AR7" s="659"/>
      <c r="AS7" s="659"/>
      <c r="AT7" s="659"/>
      <c r="AU7" s="659"/>
      <c r="AV7" s="659"/>
      <c r="AW7" s="659"/>
      <c r="AX7" s="659"/>
      <c r="AY7" s="659"/>
      <c r="AZ7" s="659"/>
      <c r="BA7" s="659"/>
      <c r="BB7" s="659"/>
      <c r="BC7" s="659"/>
      <c r="BD7" s="659"/>
      <c r="BE7" s="659"/>
      <c r="BF7" s="660"/>
      <c r="BG7" s="661">
        <v>311103</v>
      </c>
      <c r="BH7" s="664"/>
      <c r="BI7" s="664"/>
      <c r="BJ7" s="664"/>
      <c r="BK7" s="664"/>
      <c r="BL7" s="664"/>
      <c r="BM7" s="664"/>
      <c r="BN7" s="665"/>
      <c r="BO7" s="723">
        <v>39.6</v>
      </c>
      <c r="BP7" s="723"/>
      <c r="BQ7" s="723"/>
      <c r="BR7" s="723"/>
      <c r="BS7" s="724" t="s">
        <v>177</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1092896</v>
      </c>
      <c r="CS7" s="664"/>
      <c r="CT7" s="664"/>
      <c r="CU7" s="664"/>
      <c r="CV7" s="664"/>
      <c r="CW7" s="664"/>
      <c r="CX7" s="664"/>
      <c r="CY7" s="665"/>
      <c r="CZ7" s="723">
        <v>17.899999999999999</v>
      </c>
      <c r="DA7" s="723"/>
      <c r="DB7" s="723"/>
      <c r="DC7" s="723"/>
      <c r="DD7" s="669">
        <v>11711</v>
      </c>
      <c r="DE7" s="664"/>
      <c r="DF7" s="664"/>
      <c r="DG7" s="664"/>
      <c r="DH7" s="664"/>
      <c r="DI7" s="664"/>
      <c r="DJ7" s="664"/>
      <c r="DK7" s="664"/>
      <c r="DL7" s="664"/>
      <c r="DM7" s="664"/>
      <c r="DN7" s="664"/>
      <c r="DO7" s="664"/>
      <c r="DP7" s="665"/>
      <c r="DQ7" s="669">
        <v>823325</v>
      </c>
      <c r="DR7" s="664"/>
      <c r="DS7" s="664"/>
      <c r="DT7" s="664"/>
      <c r="DU7" s="664"/>
      <c r="DV7" s="664"/>
      <c r="DW7" s="664"/>
      <c r="DX7" s="664"/>
      <c r="DY7" s="664"/>
      <c r="DZ7" s="664"/>
      <c r="EA7" s="664"/>
      <c r="EB7" s="664"/>
      <c r="EC7" s="704"/>
    </row>
    <row r="8" spans="2:143" ht="11.25" customHeight="1" x14ac:dyDescent="0.2">
      <c r="B8" s="658" t="s">
        <v>241</v>
      </c>
      <c r="C8" s="659"/>
      <c r="D8" s="659"/>
      <c r="E8" s="659"/>
      <c r="F8" s="659"/>
      <c r="G8" s="659"/>
      <c r="H8" s="659"/>
      <c r="I8" s="659"/>
      <c r="J8" s="659"/>
      <c r="K8" s="659"/>
      <c r="L8" s="659"/>
      <c r="M8" s="659"/>
      <c r="N8" s="659"/>
      <c r="O8" s="659"/>
      <c r="P8" s="659"/>
      <c r="Q8" s="660"/>
      <c r="R8" s="661">
        <v>1495</v>
      </c>
      <c r="S8" s="664"/>
      <c r="T8" s="664"/>
      <c r="U8" s="664"/>
      <c r="V8" s="664"/>
      <c r="W8" s="664"/>
      <c r="X8" s="664"/>
      <c r="Y8" s="665"/>
      <c r="Z8" s="723">
        <v>0</v>
      </c>
      <c r="AA8" s="723"/>
      <c r="AB8" s="723"/>
      <c r="AC8" s="723"/>
      <c r="AD8" s="724">
        <v>1495</v>
      </c>
      <c r="AE8" s="724"/>
      <c r="AF8" s="724"/>
      <c r="AG8" s="724"/>
      <c r="AH8" s="724"/>
      <c r="AI8" s="724"/>
      <c r="AJ8" s="724"/>
      <c r="AK8" s="724"/>
      <c r="AL8" s="666">
        <v>0</v>
      </c>
      <c r="AM8" s="667"/>
      <c r="AN8" s="667"/>
      <c r="AO8" s="725"/>
      <c r="AP8" s="658" t="s">
        <v>242</v>
      </c>
      <c r="AQ8" s="659"/>
      <c r="AR8" s="659"/>
      <c r="AS8" s="659"/>
      <c r="AT8" s="659"/>
      <c r="AU8" s="659"/>
      <c r="AV8" s="659"/>
      <c r="AW8" s="659"/>
      <c r="AX8" s="659"/>
      <c r="AY8" s="659"/>
      <c r="AZ8" s="659"/>
      <c r="BA8" s="659"/>
      <c r="BB8" s="659"/>
      <c r="BC8" s="659"/>
      <c r="BD8" s="659"/>
      <c r="BE8" s="659"/>
      <c r="BF8" s="660"/>
      <c r="BG8" s="661">
        <v>15064</v>
      </c>
      <c r="BH8" s="664"/>
      <c r="BI8" s="664"/>
      <c r="BJ8" s="664"/>
      <c r="BK8" s="664"/>
      <c r="BL8" s="664"/>
      <c r="BM8" s="664"/>
      <c r="BN8" s="665"/>
      <c r="BO8" s="723">
        <v>1.9</v>
      </c>
      <c r="BP8" s="723"/>
      <c r="BQ8" s="723"/>
      <c r="BR8" s="723"/>
      <c r="BS8" s="669" t="s">
        <v>231</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1605575</v>
      </c>
      <c r="CS8" s="664"/>
      <c r="CT8" s="664"/>
      <c r="CU8" s="664"/>
      <c r="CV8" s="664"/>
      <c r="CW8" s="664"/>
      <c r="CX8" s="664"/>
      <c r="CY8" s="665"/>
      <c r="CZ8" s="723">
        <v>26.4</v>
      </c>
      <c r="DA8" s="723"/>
      <c r="DB8" s="723"/>
      <c r="DC8" s="723"/>
      <c r="DD8" s="669">
        <v>41096</v>
      </c>
      <c r="DE8" s="664"/>
      <c r="DF8" s="664"/>
      <c r="DG8" s="664"/>
      <c r="DH8" s="664"/>
      <c r="DI8" s="664"/>
      <c r="DJ8" s="664"/>
      <c r="DK8" s="664"/>
      <c r="DL8" s="664"/>
      <c r="DM8" s="664"/>
      <c r="DN8" s="664"/>
      <c r="DO8" s="664"/>
      <c r="DP8" s="665"/>
      <c r="DQ8" s="669">
        <v>907782</v>
      </c>
      <c r="DR8" s="664"/>
      <c r="DS8" s="664"/>
      <c r="DT8" s="664"/>
      <c r="DU8" s="664"/>
      <c r="DV8" s="664"/>
      <c r="DW8" s="664"/>
      <c r="DX8" s="664"/>
      <c r="DY8" s="664"/>
      <c r="DZ8" s="664"/>
      <c r="EA8" s="664"/>
      <c r="EB8" s="664"/>
      <c r="EC8" s="704"/>
    </row>
    <row r="9" spans="2:143" ht="11.25" customHeight="1" x14ac:dyDescent="0.2">
      <c r="B9" s="658" t="s">
        <v>244</v>
      </c>
      <c r="C9" s="659"/>
      <c r="D9" s="659"/>
      <c r="E9" s="659"/>
      <c r="F9" s="659"/>
      <c r="G9" s="659"/>
      <c r="H9" s="659"/>
      <c r="I9" s="659"/>
      <c r="J9" s="659"/>
      <c r="K9" s="659"/>
      <c r="L9" s="659"/>
      <c r="M9" s="659"/>
      <c r="N9" s="659"/>
      <c r="O9" s="659"/>
      <c r="P9" s="659"/>
      <c r="Q9" s="660"/>
      <c r="R9" s="661">
        <v>1714</v>
      </c>
      <c r="S9" s="664"/>
      <c r="T9" s="664"/>
      <c r="U9" s="664"/>
      <c r="V9" s="664"/>
      <c r="W9" s="664"/>
      <c r="X9" s="664"/>
      <c r="Y9" s="665"/>
      <c r="Z9" s="723">
        <v>0</v>
      </c>
      <c r="AA9" s="723"/>
      <c r="AB9" s="723"/>
      <c r="AC9" s="723"/>
      <c r="AD9" s="724">
        <v>1714</v>
      </c>
      <c r="AE9" s="724"/>
      <c r="AF9" s="724"/>
      <c r="AG9" s="724"/>
      <c r="AH9" s="724"/>
      <c r="AI9" s="724"/>
      <c r="AJ9" s="724"/>
      <c r="AK9" s="724"/>
      <c r="AL9" s="666">
        <v>0.1</v>
      </c>
      <c r="AM9" s="667"/>
      <c r="AN9" s="667"/>
      <c r="AO9" s="725"/>
      <c r="AP9" s="658" t="s">
        <v>245</v>
      </c>
      <c r="AQ9" s="659"/>
      <c r="AR9" s="659"/>
      <c r="AS9" s="659"/>
      <c r="AT9" s="659"/>
      <c r="AU9" s="659"/>
      <c r="AV9" s="659"/>
      <c r="AW9" s="659"/>
      <c r="AX9" s="659"/>
      <c r="AY9" s="659"/>
      <c r="AZ9" s="659"/>
      <c r="BA9" s="659"/>
      <c r="BB9" s="659"/>
      <c r="BC9" s="659"/>
      <c r="BD9" s="659"/>
      <c r="BE9" s="659"/>
      <c r="BF9" s="660"/>
      <c r="BG9" s="661">
        <v>255361</v>
      </c>
      <c r="BH9" s="664"/>
      <c r="BI9" s="664"/>
      <c r="BJ9" s="664"/>
      <c r="BK9" s="664"/>
      <c r="BL9" s="664"/>
      <c r="BM9" s="664"/>
      <c r="BN9" s="665"/>
      <c r="BO9" s="723">
        <v>32.5</v>
      </c>
      <c r="BP9" s="723"/>
      <c r="BQ9" s="723"/>
      <c r="BR9" s="723"/>
      <c r="BS9" s="669" t="s">
        <v>231</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684824</v>
      </c>
      <c r="CS9" s="664"/>
      <c r="CT9" s="664"/>
      <c r="CU9" s="664"/>
      <c r="CV9" s="664"/>
      <c r="CW9" s="664"/>
      <c r="CX9" s="664"/>
      <c r="CY9" s="665"/>
      <c r="CZ9" s="723">
        <v>11.2</v>
      </c>
      <c r="DA9" s="723"/>
      <c r="DB9" s="723"/>
      <c r="DC9" s="723"/>
      <c r="DD9" s="669">
        <v>14996</v>
      </c>
      <c r="DE9" s="664"/>
      <c r="DF9" s="664"/>
      <c r="DG9" s="664"/>
      <c r="DH9" s="664"/>
      <c r="DI9" s="664"/>
      <c r="DJ9" s="664"/>
      <c r="DK9" s="664"/>
      <c r="DL9" s="664"/>
      <c r="DM9" s="664"/>
      <c r="DN9" s="664"/>
      <c r="DO9" s="664"/>
      <c r="DP9" s="665"/>
      <c r="DQ9" s="669">
        <v>642872</v>
      </c>
      <c r="DR9" s="664"/>
      <c r="DS9" s="664"/>
      <c r="DT9" s="664"/>
      <c r="DU9" s="664"/>
      <c r="DV9" s="664"/>
      <c r="DW9" s="664"/>
      <c r="DX9" s="664"/>
      <c r="DY9" s="664"/>
      <c r="DZ9" s="664"/>
      <c r="EA9" s="664"/>
      <c r="EB9" s="664"/>
      <c r="EC9" s="704"/>
    </row>
    <row r="10" spans="2:143" ht="11.25" customHeight="1" x14ac:dyDescent="0.2">
      <c r="B10" s="658" t="s">
        <v>247</v>
      </c>
      <c r="C10" s="659"/>
      <c r="D10" s="659"/>
      <c r="E10" s="659"/>
      <c r="F10" s="659"/>
      <c r="G10" s="659"/>
      <c r="H10" s="659"/>
      <c r="I10" s="659"/>
      <c r="J10" s="659"/>
      <c r="K10" s="659"/>
      <c r="L10" s="659"/>
      <c r="M10" s="659"/>
      <c r="N10" s="659"/>
      <c r="O10" s="659"/>
      <c r="P10" s="659"/>
      <c r="Q10" s="660"/>
      <c r="R10" s="661" t="s">
        <v>231</v>
      </c>
      <c r="S10" s="664"/>
      <c r="T10" s="664"/>
      <c r="U10" s="664"/>
      <c r="V10" s="664"/>
      <c r="W10" s="664"/>
      <c r="X10" s="664"/>
      <c r="Y10" s="665"/>
      <c r="Z10" s="723" t="s">
        <v>231</v>
      </c>
      <c r="AA10" s="723"/>
      <c r="AB10" s="723"/>
      <c r="AC10" s="723"/>
      <c r="AD10" s="724" t="s">
        <v>231</v>
      </c>
      <c r="AE10" s="724"/>
      <c r="AF10" s="724"/>
      <c r="AG10" s="724"/>
      <c r="AH10" s="724"/>
      <c r="AI10" s="724"/>
      <c r="AJ10" s="724"/>
      <c r="AK10" s="724"/>
      <c r="AL10" s="666" t="s">
        <v>231</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15288</v>
      </c>
      <c r="BH10" s="664"/>
      <c r="BI10" s="664"/>
      <c r="BJ10" s="664"/>
      <c r="BK10" s="664"/>
      <c r="BL10" s="664"/>
      <c r="BM10" s="664"/>
      <c r="BN10" s="665"/>
      <c r="BO10" s="723">
        <v>1.9</v>
      </c>
      <c r="BP10" s="723"/>
      <c r="BQ10" s="723"/>
      <c r="BR10" s="723"/>
      <c r="BS10" s="669" t="s">
        <v>177</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t="s">
        <v>231</v>
      </c>
      <c r="CS10" s="664"/>
      <c r="CT10" s="664"/>
      <c r="CU10" s="664"/>
      <c r="CV10" s="664"/>
      <c r="CW10" s="664"/>
      <c r="CX10" s="664"/>
      <c r="CY10" s="665"/>
      <c r="CZ10" s="723" t="s">
        <v>177</v>
      </c>
      <c r="DA10" s="723"/>
      <c r="DB10" s="723"/>
      <c r="DC10" s="723"/>
      <c r="DD10" s="669" t="s">
        <v>231</v>
      </c>
      <c r="DE10" s="664"/>
      <c r="DF10" s="664"/>
      <c r="DG10" s="664"/>
      <c r="DH10" s="664"/>
      <c r="DI10" s="664"/>
      <c r="DJ10" s="664"/>
      <c r="DK10" s="664"/>
      <c r="DL10" s="664"/>
      <c r="DM10" s="664"/>
      <c r="DN10" s="664"/>
      <c r="DO10" s="664"/>
      <c r="DP10" s="665"/>
      <c r="DQ10" s="669" t="s">
        <v>231</v>
      </c>
      <c r="DR10" s="664"/>
      <c r="DS10" s="664"/>
      <c r="DT10" s="664"/>
      <c r="DU10" s="664"/>
      <c r="DV10" s="664"/>
      <c r="DW10" s="664"/>
      <c r="DX10" s="664"/>
      <c r="DY10" s="664"/>
      <c r="DZ10" s="664"/>
      <c r="EA10" s="664"/>
      <c r="EB10" s="664"/>
      <c r="EC10" s="704"/>
    </row>
    <row r="11" spans="2:143" ht="11.25" customHeight="1" x14ac:dyDescent="0.2">
      <c r="B11" s="658" t="s">
        <v>250</v>
      </c>
      <c r="C11" s="659"/>
      <c r="D11" s="659"/>
      <c r="E11" s="659"/>
      <c r="F11" s="659"/>
      <c r="G11" s="659"/>
      <c r="H11" s="659"/>
      <c r="I11" s="659"/>
      <c r="J11" s="659"/>
      <c r="K11" s="659"/>
      <c r="L11" s="659"/>
      <c r="M11" s="659"/>
      <c r="N11" s="659"/>
      <c r="O11" s="659"/>
      <c r="P11" s="659"/>
      <c r="Q11" s="660"/>
      <c r="R11" s="661" t="s">
        <v>177</v>
      </c>
      <c r="S11" s="664"/>
      <c r="T11" s="664"/>
      <c r="U11" s="664"/>
      <c r="V11" s="664"/>
      <c r="W11" s="664"/>
      <c r="X11" s="664"/>
      <c r="Y11" s="665"/>
      <c r="Z11" s="723" t="s">
        <v>177</v>
      </c>
      <c r="AA11" s="723"/>
      <c r="AB11" s="723"/>
      <c r="AC11" s="723"/>
      <c r="AD11" s="724" t="s">
        <v>177</v>
      </c>
      <c r="AE11" s="724"/>
      <c r="AF11" s="724"/>
      <c r="AG11" s="724"/>
      <c r="AH11" s="724"/>
      <c r="AI11" s="724"/>
      <c r="AJ11" s="724"/>
      <c r="AK11" s="724"/>
      <c r="AL11" s="666" t="s">
        <v>231</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25390</v>
      </c>
      <c r="BH11" s="664"/>
      <c r="BI11" s="664"/>
      <c r="BJ11" s="664"/>
      <c r="BK11" s="664"/>
      <c r="BL11" s="664"/>
      <c r="BM11" s="664"/>
      <c r="BN11" s="665"/>
      <c r="BO11" s="723">
        <v>3.2</v>
      </c>
      <c r="BP11" s="723"/>
      <c r="BQ11" s="723"/>
      <c r="BR11" s="723"/>
      <c r="BS11" s="669" t="s">
        <v>231</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616808</v>
      </c>
      <c r="CS11" s="664"/>
      <c r="CT11" s="664"/>
      <c r="CU11" s="664"/>
      <c r="CV11" s="664"/>
      <c r="CW11" s="664"/>
      <c r="CX11" s="664"/>
      <c r="CY11" s="665"/>
      <c r="CZ11" s="723">
        <v>10.1</v>
      </c>
      <c r="DA11" s="723"/>
      <c r="DB11" s="723"/>
      <c r="DC11" s="723"/>
      <c r="DD11" s="669">
        <v>199280</v>
      </c>
      <c r="DE11" s="664"/>
      <c r="DF11" s="664"/>
      <c r="DG11" s="664"/>
      <c r="DH11" s="664"/>
      <c r="DI11" s="664"/>
      <c r="DJ11" s="664"/>
      <c r="DK11" s="664"/>
      <c r="DL11" s="664"/>
      <c r="DM11" s="664"/>
      <c r="DN11" s="664"/>
      <c r="DO11" s="664"/>
      <c r="DP11" s="665"/>
      <c r="DQ11" s="669">
        <v>261839</v>
      </c>
      <c r="DR11" s="664"/>
      <c r="DS11" s="664"/>
      <c r="DT11" s="664"/>
      <c r="DU11" s="664"/>
      <c r="DV11" s="664"/>
      <c r="DW11" s="664"/>
      <c r="DX11" s="664"/>
      <c r="DY11" s="664"/>
      <c r="DZ11" s="664"/>
      <c r="EA11" s="664"/>
      <c r="EB11" s="664"/>
      <c r="EC11" s="704"/>
    </row>
    <row r="12" spans="2:143" ht="11.25" customHeight="1" x14ac:dyDescent="0.2">
      <c r="B12" s="658" t="s">
        <v>253</v>
      </c>
      <c r="C12" s="659"/>
      <c r="D12" s="659"/>
      <c r="E12" s="659"/>
      <c r="F12" s="659"/>
      <c r="G12" s="659"/>
      <c r="H12" s="659"/>
      <c r="I12" s="659"/>
      <c r="J12" s="659"/>
      <c r="K12" s="659"/>
      <c r="L12" s="659"/>
      <c r="M12" s="659"/>
      <c r="N12" s="659"/>
      <c r="O12" s="659"/>
      <c r="P12" s="659"/>
      <c r="Q12" s="660"/>
      <c r="R12" s="661">
        <v>163256</v>
      </c>
      <c r="S12" s="664"/>
      <c r="T12" s="664"/>
      <c r="U12" s="664"/>
      <c r="V12" s="664"/>
      <c r="W12" s="664"/>
      <c r="X12" s="664"/>
      <c r="Y12" s="665"/>
      <c r="Z12" s="723">
        <v>2.6</v>
      </c>
      <c r="AA12" s="723"/>
      <c r="AB12" s="723"/>
      <c r="AC12" s="723"/>
      <c r="AD12" s="724">
        <v>163256</v>
      </c>
      <c r="AE12" s="724"/>
      <c r="AF12" s="724"/>
      <c r="AG12" s="724"/>
      <c r="AH12" s="724"/>
      <c r="AI12" s="724"/>
      <c r="AJ12" s="724"/>
      <c r="AK12" s="724"/>
      <c r="AL12" s="666">
        <v>5.0999999999999996</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391339</v>
      </c>
      <c r="BH12" s="664"/>
      <c r="BI12" s="664"/>
      <c r="BJ12" s="664"/>
      <c r="BK12" s="664"/>
      <c r="BL12" s="664"/>
      <c r="BM12" s="664"/>
      <c r="BN12" s="665"/>
      <c r="BO12" s="723">
        <v>49.8</v>
      </c>
      <c r="BP12" s="723"/>
      <c r="BQ12" s="723"/>
      <c r="BR12" s="723"/>
      <c r="BS12" s="669" t="s">
        <v>177</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212463</v>
      </c>
      <c r="CS12" s="664"/>
      <c r="CT12" s="664"/>
      <c r="CU12" s="664"/>
      <c r="CV12" s="664"/>
      <c r="CW12" s="664"/>
      <c r="CX12" s="664"/>
      <c r="CY12" s="665"/>
      <c r="CZ12" s="723">
        <v>3.5</v>
      </c>
      <c r="DA12" s="723"/>
      <c r="DB12" s="723"/>
      <c r="DC12" s="723"/>
      <c r="DD12" s="669">
        <v>38147</v>
      </c>
      <c r="DE12" s="664"/>
      <c r="DF12" s="664"/>
      <c r="DG12" s="664"/>
      <c r="DH12" s="664"/>
      <c r="DI12" s="664"/>
      <c r="DJ12" s="664"/>
      <c r="DK12" s="664"/>
      <c r="DL12" s="664"/>
      <c r="DM12" s="664"/>
      <c r="DN12" s="664"/>
      <c r="DO12" s="664"/>
      <c r="DP12" s="665"/>
      <c r="DQ12" s="669">
        <v>78411</v>
      </c>
      <c r="DR12" s="664"/>
      <c r="DS12" s="664"/>
      <c r="DT12" s="664"/>
      <c r="DU12" s="664"/>
      <c r="DV12" s="664"/>
      <c r="DW12" s="664"/>
      <c r="DX12" s="664"/>
      <c r="DY12" s="664"/>
      <c r="DZ12" s="664"/>
      <c r="EA12" s="664"/>
      <c r="EB12" s="664"/>
      <c r="EC12" s="704"/>
    </row>
    <row r="13" spans="2:143" ht="11.25" customHeight="1" x14ac:dyDescent="0.2">
      <c r="B13" s="658" t="s">
        <v>256</v>
      </c>
      <c r="C13" s="659"/>
      <c r="D13" s="659"/>
      <c r="E13" s="659"/>
      <c r="F13" s="659"/>
      <c r="G13" s="659"/>
      <c r="H13" s="659"/>
      <c r="I13" s="659"/>
      <c r="J13" s="659"/>
      <c r="K13" s="659"/>
      <c r="L13" s="659"/>
      <c r="M13" s="659"/>
      <c r="N13" s="659"/>
      <c r="O13" s="659"/>
      <c r="P13" s="659"/>
      <c r="Q13" s="660"/>
      <c r="R13" s="661">
        <v>2696</v>
      </c>
      <c r="S13" s="664"/>
      <c r="T13" s="664"/>
      <c r="U13" s="664"/>
      <c r="V13" s="664"/>
      <c r="W13" s="664"/>
      <c r="X13" s="664"/>
      <c r="Y13" s="665"/>
      <c r="Z13" s="723">
        <v>0</v>
      </c>
      <c r="AA13" s="723"/>
      <c r="AB13" s="723"/>
      <c r="AC13" s="723"/>
      <c r="AD13" s="724">
        <v>2696</v>
      </c>
      <c r="AE13" s="724"/>
      <c r="AF13" s="724"/>
      <c r="AG13" s="724"/>
      <c r="AH13" s="724"/>
      <c r="AI13" s="724"/>
      <c r="AJ13" s="724"/>
      <c r="AK13" s="724"/>
      <c r="AL13" s="666">
        <v>0.1</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378072</v>
      </c>
      <c r="BH13" s="664"/>
      <c r="BI13" s="664"/>
      <c r="BJ13" s="664"/>
      <c r="BK13" s="664"/>
      <c r="BL13" s="664"/>
      <c r="BM13" s="664"/>
      <c r="BN13" s="665"/>
      <c r="BO13" s="723">
        <v>48.1</v>
      </c>
      <c r="BP13" s="723"/>
      <c r="BQ13" s="723"/>
      <c r="BR13" s="723"/>
      <c r="BS13" s="669" t="s">
        <v>231</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406965</v>
      </c>
      <c r="CS13" s="664"/>
      <c r="CT13" s="664"/>
      <c r="CU13" s="664"/>
      <c r="CV13" s="664"/>
      <c r="CW13" s="664"/>
      <c r="CX13" s="664"/>
      <c r="CY13" s="665"/>
      <c r="CZ13" s="723">
        <v>6.7</v>
      </c>
      <c r="DA13" s="723"/>
      <c r="DB13" s="723"/>
      <c r="DC13" s="723"/>
      <c r="DD13" s="669">
        <v>277546</v>
      </c>
      <c r="DE13" s="664"/>
      <c r="DF13" s="664"/>
      <c r="DG13" s="664"/>
      <c r="DH13" s="664"/>
      <c r="DI13" s="664"/>
      <c r="DJ13" s="664"/>
      <c r="DK13" s="664"/>
      <c r="DL13" s="664"/>
      <c r="DM13" s="664"/>
      <c r="DN13" s="664"/>
      <c r="DO13" s="664"/>
      <c r="DP13" s="665"/>
      <c r="DQ13" s="669">
        <v>139937</v>
      </c>
      <c r="DR13" s="664"/>
      <c r="DS13" s="664"/>
      <c r="DT13" s="664"/>
      <c r="DU13" s="664"/>
      <c r="DV13" s="664"/>
      <c r="DW13" s="664"/>
      <c r="DX13" s="664"/>
      <c r="DY13" s="664"/>
      <c r="DZ13" s="664"/>
      <c r="EA13" s="664"/>
      <c r="EB13" s="664"/>
      <c r="EC13" s="704"/>
    </row>
    <row r="14" spans="2:143" ht="11.25" customHeight="1" x14ac:dyDescent="0.2">
      <c r="B14" s="658" t="s">
        <v>259</v>
      </c>
      <c r="C14" s="659"/>
      <c r="D14" s="659"/>
      <c r="E14" s="659"/>
      <c r="F14" s="659"/>
      <c r="G14" s="659"/>
      <c r="H14" s="659"/>
      <c r="I14" s="659"/>
      <c r="J14" s="659"/>
      <c r="K14" s="659"/>
      <c r="L14" s="659"/>
      <c r="M14" s="659"/>
      <c r="N14" s="659"/>
      <c r="O14" s="659"/>
      <c r="P14" s="659"/>
      <c r="Q14" s="660"/>
      <c r="R14" s="661" t="s">
        <v>177</v>
      </c>
      <c r="S14" s="664"/>
      <c r="T14" s="664"/>
      <c r="U14" s="664"/>
      <c r="V14" s="664"/>
      <c r="W14" s="664"/>
      <c r="X14" s="664"/>
      <c r="Y14" s="665"/>
      <c r="Z14" s="723" t="s">
        <v>177</v>
      </c>
      <c r="AA14" s="723"/>
      <c r="AB14" s="723"/>
      <c r="AC14" s="723"/>
      <c r="AD14" s="724" t="s">
        <v>231</v>
      </c>
      <c r="AE14" s="724"/>
      <c r="AF14" s="724"/>
      <c r="AG14" s="724"/>
      <c r="AH14" s="724"/>
      <c r="AI14" s="724"/>
      <c r="AJ14" s="724"/>
      <c r="AK14" s="724"/>
      <c r="AL14" s="666" t="s">
        <v>177</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40838</v>
      </c>
      <c r="BH14" s="664"/>
      <c r="BI14" s="664"/>
      <c r="BJ14" s="664"/>
      <c r="BK14" s="664"/>
      <c r="BL14" s="664"/>
      <c r="BM14" s="664"/>
      <c r="BN14" s="665"/>
      <c r="BO14" s="723">
        <v>5.2</v>
      </c>
      <c r="BP14" s="723"/>
      <c r="BQ14" s="723"/>
      <c r="BR14" s="723"/>
      <c r="BS14" s="669" t="s">
        <v>231</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181171</v>
      </c>
      <c r="CS14" s="664"/>
      <c r="CT14" s="664"/>
      <c r="CU14" s="664"/>
      <c r="CV14" s="664"/>
      <c r="CW14" s="664"/>
      <c r="CX14" s="664"/>
      <c r="CY14" s="665"/>
      <c r="CZ14" s="723">
        <v>3</v>
      </c>
      <c r="DA14" s="723"/>
      <c r="DB14" s="723"/>
      <c r="DC14" s="723"/>
      <c r="DD14" s="669">
        <v>20524</v>
      </c>
      <c r="DE14" s="664"/>
      <c r="DF14" s="664"/>
      <c r="DG14" s="664"/>
      <c r="DH14" s="664"/>
      <c r="DI14" s="664"/>
      <c r="DJ14" s="664"/>
      <c r="DK14" s="664"/>
      <c r="DL14" s="664"/>
      <c r="DM14" s="664"/>
      <c r="DN14" s="664"/>
      <c r="DO14" s="664"/>
      <c r="DP14" s="665"/>
      <c r="DQ14" s="669">
        <v>162597</v>
      </c>
      <c r="DR14" s="664"/>
      <c r="DS14" s="664"/>
      <c r="DT14" s="664"/>
      <c r="DU14" s="664"/>
      <c r="DV14" s="664"/>
      <c r="DW14" s="664"/>
      <c r="DX14" s="664"/>
      <c r="DY14" s="664"/>
      <c r="DZ14" s="664"/>
      <c r="EA14" s="664"/>
      <c r="EB14" s="664"/>
      <c r="EC14" s="704"/>
    </row>
    <row r="15" spans="2:143" ht="11.25" customHeight="1" x14ac:dyDescent="0.2">
      <c r="B15" s="658" t="s">
        <v>262</v>
      </c>
      <c r="C15" s="659"/>
      <c r="D15" s="659"/>
      <c r="E15" s="659"/>
      <c r="F15" s="659"/>
      <c r="G15" s="659"/>
      <c r="H15" s="659"/>
      <c r="I15" s="659"/>
      <c r="J15" s="659"/>
      <c r="K15" s="659"/>
      <c r="L15" s="659"/>
      <c r="M15" s="659"/>
      <c r="N15" s="659"/>
      <c r="O15" s="659"/>
      <c r="P15" s="659"/>
      <c r="Q15" s="660"/>
      <c r="R15" s="661">
        <v>13429</v>
      </c>
      <c r="S15" s="664"/>
      <c r="T15" s="664"/>
      <c r="U15" s="664"/>
      <c r="V15" s="664"/>
      <c r="W15" s="664"/>
      <c r="X15" s="664"/>
      <c r="Y15" s="665"/>
      <c r="Z15" s="723">
        <v>0.2</v>
      </c>
      <c r="AA15" s="723"/>
      <c r="AB15" s="723"/>
      <c r="AC15" s="723"/>
      <c r="AD15" s="724">
        <v>13429</v>
      </c>
      <c r="AE15" s="724"/>
      <c r="AF15" s="724"/>
      <c r="AG15" s="724"/>
      <c r="AH15" s="724"/>
      <c r="AI15" s="724"/>
      <c r="AJ15" s="724"/>
      <c r="AK15" s="724"/>
      <c r="AL15" s="666">
        <v>0.4</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41897</v>
      </c>
      <c r="BH15" s="664"/>
      <c r="BI15" s="664"/>
      <c r="BJ15" s="664"/>
      <c r="BK15" s="664"/>
      <c r="BL15" s="664"/>
      <c r="BM15" s="664"/>
      <c r="BN15" s="665"/>
      <c r="BO15" s="723">
        <v>5.3</v>
      </c>
      <c r="BP15" s="723"/>
      <c r="BQ15" s="723"/>
      <c r="BR15" s="723"/>
      <c r="BS15" s="669" t="s">
        <v>177</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599317</v>
      </c>
      <c r="CS15" s="664"/>
      <c r="CT15" s="664"/>
      <c r="CU15" s="664"/>
      <c r="CV15" s="664"/>
      <c r="CW15" s="664"/>
      <c r="CX15" s="664"/>
      <c r="CY15" s="665"/>
      <c r="CZ15" s="723">
        <v>9.8000000000000007</v>
      </c>
      <c r="DA15" s="723"/>
      <c r="DB15" s="723"/>
      <c r="DC15" s="723"/>
      <c r="DD15" s="669">
        <v>120161</v>
      </c>
      <c r="DE15" s="664"/>
      <c r="DF15" s="664"/>
      <c r="DG15" s="664"/>
      <c r="DH15" s="664"/>
      <c r="DI15" s="664"/>
      <c r="DJ15" s="664"/>
      <c r="DK15" s="664"/>
      <c r="DL15" s="664"/>
      <c r="DM15" s="664"/>
      <c r="DN15" s="664"/>
      <c r="DO15" s="664"/>
      <c r="DP15" s="665"/>
      <c r="DQ15" s="669">
        <v>361126</v>
      </c>
      <c r="DR15" s="664"/>
      <c r="DS15" s="664"/>
      <c r="DT15" s="664"/>
      <c r="DU15" s="664"/>
      <c r="DV15" s="664"/>
      <c r="DW15" s="664"/>
      <c r="DX15" s="664"/>
      <c r="DY15" s="664"/>
      <c r="DZ15" s="664"/>
      <c r="EA15" s="664"/>
      <c r="EB15" s="664"/>
      <c r="EC15" s="704"/>
    </row>
    <row r="16" spans="2:143" ht="11.25" customHeight="1" x14ac:dyDescent="0.2">
      <c r="B16" s="658" t="s">
        <v>265</v>
      </c>
      <c r="C16" s="659"/>
      <c r="D16" s="659"/>
      <c r="E16" s="659"/>
      <c r="F16" s="659"/>
      <c r="G16" s="659"/>
      <c r="H16" s="659"/>
      <c r="I16" s="659"/>
      <c r="J16" s="659"/>
      <c r="K16" s="659"/>
      <c r="L16" s="659"/>
      <c r="M16" s="659"/>
      <c r="N16" s="659"/>
      <c r="O16" s="659"/>
      <c r="P16" s="659"/>
      <c r="Q16" s="660"/>
      <c r="R16" s="661" t="s">
        <v>177</v>
      </c>
      <c r="S16" s="664"/>
      <c r="T16" s="664"/>
      <c r="U16" s="664"/>
      <c r="V16" s="664"/>
      <c r="W16" s="664"/>
      <c r="X16" s="664"/>
      <c r="Y16" s="665"/>
      <c r="Z16" s="723" t="s">
        <v>177</v>
      </c>
      <c r="AA16" s="723"/>
      <c r="AB16" s="723"/>
      <c r="AC16" s="723"/>
      <c r="AD16" s="724" t="s">
        <v>231</v>
      </c>
      <c r="AE16" s="724"/>
      <c r="AF16" s="724"/>
      <c r="AG16" s="724"/>
      <c r="AH16" s="724"/>
      <c r="AI16" s="724"/>
      <c r="AJ16" s="724"/>
      <c r="AK16" s="724"/>
      <c r="AL16" s="666" t="s">
        <v>177</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231</v>
      </c>
      <c r="BH16" s="664"/>
      <c r="BI16" s="664"/>
      <c r="BJ16" s="664"/>
      <c r="BK16" s="664"/>
      <c r="BL16" s="664"/>
      <c r="BM16" s="664"/>
      <c r="BN16" s="665"/>
      <c r="BO16" s="723" t="s">
        <v>231</v>
      </c>
      <c r="BP16" s="723"/>
      <c r="BQ16" s="723"/>
      <c r="BR16" s="723"/>
      <c r="BS16" s="669" t="s">
        <v>177</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19452</v>
      </c>
      <c r="CS16" s="664"/>
      <c r="CT16" s="664"/>
      <c r="CU16" s="664"/>
      <c r="CV16" s="664"/>
      <c r="CW16" s="664"/>
      <c r="CX16" s="664"/>
      <c r="CY16" s="665"/>
      <c r="CZ16" s="723">
        <v>0.3</v>
      </c>
      <c r="DA16" s="723"/>
      <c r="DB16" s="723"/>
      <c r="DC16" s="723"/>
      <c r="DD16" s="669" t="s">
        <v>231</v>
      </c>
      <c r="DE16" s="664"/>
      <c r="DF16" s="664"/>
      <c r="DG16" s="664"/>
      <c r="DH16" s="664"/>
      <c r="DI16" s="664"/>
      <c r="DJ16" s="664"/>
      <c r="DK16" s="664"/>
      <c r="DL16" s="664"/>
      <c r="DM16" s="664"/>
      <c r="DN16" s="664"/>
      <c r="DO16" s="664"/>
      <c r="DP16" s="665"/>
      <c r="DQ16" s="669">
        <v>10940</v>
      </c>
      <c r="DR16" s="664"/>
      <c r="DS16" s="664"/>
      <c r="DT16" s="664"/>
      <c r="DU16" s="664"/>
      <c r="DV16" s="664"/>
      <c r="DW16" s="664"/>
      <c r="DX16" s="664"/>
      <c r="DY16" s="664"/>
      <c r="DZ16" s="664"/>
      <c r="EA16" s="664"/>
      <c r="EB16" s="664"/>
      <c r="EC16" s="704"/>
    </row>
    <row r="17" spans="2:133" ht="11.25" customHeight="1" x14ac:dyDescent="0.2">
      <c r="B17" s="658" t="s">
        <v>268</v>
      </c>
      <c r="C17" s="659"/>
      <c r="D17" s="659"/>
      <c r="E17" s="659"/>
      <c r="F17" s="659"/>
      <c r="G17" s="659"/>
      <c r="H17" s="659"/>
      <c r="I17" s="659"/>
      <c r="J17" s="659"/>
      <c r="K17" s="659"/>
      <c r="L17" s="659"/>
      <c r="M17" s="659"/>
      <c r="N17" s="659"/>
      <c r="O17" s="659"/>
      <c r="P17" s="659"/>
      <c r="Q17" s="660"/>
      <c r="R17" s="661">
        <v>3743</v>
      </c>
      <c r="S17" s="664"/>
      <c r="T17" s="664"/>
      <c r="U17" s="664"/>
      <c r="V17" s="664"/>
      <c r="W17" s="664"/>
      <c r="X17" s="664"/>
      <c r="Y17" s="665"/>
      <c r="Z17" s="723">
        <v>0.1</v>
      </c>
      <c r="AA17" s="723"/>
      <c r="AB17" s="723"/>
      <c r="AC17" s="723"/>
      <c r="AD17" s="724">
        <v>3743</v>
      </c>
      <c r="AE17" s="724"/>
      <c r="AF17" s="724"/>
      <c r="AG17" s="724"/>
      <c r="AH17" s="724"/>
      <c r="AI17" s="724"/>
      <c r="AJ17" s="724"/>
      <c r="AK17" s="724"/>
      <c r="AL17" s="666">
        <v>0.1</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231</v>
      </c>
      <c r="BH17" s="664"/>
      <c r="BI17" s="664"/>
      <c r="BJ17" s="664"/>
      <c r="BK17" s="664"/>
      <c r="BL17" s="664"/>
      <c r="BM17" s="664"/>
      <c r="BN17" s="665"/>
      <c r="BO17" s="723" t="s">
        <v>231</v>
      </c>
      <c r="BP17" s="723"/>
      <c r="BQ17" s="723"/>
      <c r="BR17" s="723"/>
      <c r="BS17" s="669" t="s">
        <v>231</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595609</v>
      </c>
      <c r="CS17" s="664"/>
      <c r="CT17" s="664"/>
      <c r="CU17" s="664"/>
      <c r="CV17" s="664"/>
      <c r="CW17" s="664"/>
      <c r="CX17" s="664"/>
      <c r="CY17" s="665"/>
      <c r="CZ17" s="723">
        <v>9.8000000000000007</v>
      </c>
      <c r="DA17" s="723"/>
      <c r="DB17" s="723"/>
      <c r="DC17" s="723"/>
      <c r="DD17" s="669" t="s">
        <v>177</v>
      </c>
      <c r="DE17" s="664"/>
      <c r="DF17" s="664"/>
      <c r="DG17" s="664"/>
      <c r="DH17" s="664"/>
      <c r="DI17" s="664"/>
      <c r="DJ17" s="664"/>
      <c r="DK17" s="664"/>
      <c r="DL17" s="664"/>
      <c r="DM17" s="664"/>
      <c r="DN17" s="664"/>
      <c r="DO17" s="664"/>
      <c r="DP17" s="665"/>
      <c r="DQ17" s="669">
        <v>570917</v>
      </c>
      <c r="DR17" s="664"/>
      <c r="DS17" s="664"/>
      <c r="DT17" s="664"/>
      <c r="DU17" s="664"/>
      <c r="DV17" s="664"/>
      <c r="DW17" s="664"/>
      <c r="DX17" s="664"/>
      <c r="DY17" s="664"/>
      <c r="DZ17" s="664"/>
      <c r="EA17" s="664"/>
      <c r="EB17" s="664"/>
      <c r="EC17" s="704"/>
    </row>
    <row r="18" spans="2:133" ht="11.25" customHeight="1" x14ac:dyDescent="0.2">
      <c r="B18" s="658" t="s">
        <v>271</v>
      </c>
      <c r="C18" s="659"/>
      <c r="D18" s="659"/>
      <c r="E18" s="659"/>
      <c r="F18" s="659"/>
      <c r="G18" s="659"/>
      <c r="H18" s="659"/>
      <c r="I18" s="659"/>
      <c r="J18" s="659"/>
      <c r="K18" s="659"/>
      <c r="L18" s="659"/>
      <c r="M18" s="659"/>
      <c r="N18" s="659"/>
      <c r="O18" s="659"/>
      <c r="P18" s="659"/>
      <c r="Q18" s="660"/>
      <c r="R18" s="661">
        <v>2364753</v>
      </c>
      <c r="S18" s="664"/>
      <c r="T18" s="664"/>
      <c r="U18" s="664"/>
      <c r="V18" s="664"/>
      <c r="W18" s="664"/>
      <c r="X18" s="664"/>
      <c r="Y18" s="665"/>
      <c r="Z18" s="723">
        <v>38.200000000000003</v>
      </c>
      <c r="AA18" s="723"/>
      <c r="AB18" s="723"/>
      <c r="AC18" s="723"/>
      <c r="AD18" s="724">
        <v>2107450</v>
      </c>
      <c r="AE18" s="724"/>
      <c r="AF18" s="724"/>
      <c r="AG18" s="724"/>
      <c r="AH18" s="724"/>
      <c r="AI18" s="724"/>
      <c r="AJ18" s="724"/>
      <c r="AK18" s="724"/>
      <c r="AL18" s="666">
        <v>66.400000000000006</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177</v>
      </c>
      <c r="BH18" s="664"/>
      <c r="BI18" s="664"/>
      <c r="BJ18" s="664"/>
      <c r="BK18" s="664"/>
      <c r="BL18" s="664"/>
      <c r="BM18" s="664"/>
      <c r="BN18" s="665"/>
      <c r="BO18" s="723" t="s">
        <v>231</v>
      </c>
      <c r="BP18" s="723"/>
      <c r="BQ18" s="723"/>
      <c r="BR18" s="723"/>
      <c r="BS18" s="669" t="s">
        <v>231</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v>3111</v>
      </c>
      <c r="CS18" s="664"/>
      <c r="CT18" s="664"/>
      <c r="CU18" s="664"/>
      <c r="CV18" s="664"/>
      <c r="CW18" s="664"/>
      <c r="CX18" s="664"/>
      <c r="CY18" s="665"/>
      <c r="CZ18" s="723">
        <v>0.1</v>
      </c>
      <c r="DA18" s="723"/>
      <c r="DB18" s="723"/>
      <c r="DC18" s="723"/>
      <c r="DD18" s="669">
        <v>3111</v>
      </c>
      <c r="DE18" s="664"/>
      <c r="DF18" s="664"/>
      <c r="DG18" s="664"/>
      <c r="DH18" s="664"/>
      <c r="DI18" s="664"/>
      <c r="DJ18" s="664"/>
      <c r="DK18" s="664"/>
      <c r="DL18" s="664"/>
      <c r="DM18" s="664"/>
      <c r="DN18" s="664"/>
      <c r="DO18" s="664"/>
      <c r="DP18" s="665"/>
      <c r="DQ18" s="669">
        <v>3111</v>
      </c>
      <c r="DR18" s="664"/>
      <c r="DS18" s="664"/>
      <c r="DT18" s="664"/>
      <c r="DU18" s="664"/>
      <c r="DV18" s="664"/>
      <c r="DW18" s="664"/>
      <c r="DX18" s="664"/>
      <c r="DY18" s="664"/>
      <c r="DZ18" s="664"/>
      <c r="EA18" s="664"/>
      <c r="EB18" s="664"/>
      <c r="EC18" s="704"/>
    </row>
    <row r="19" spans="2:133" ht="11.25" customHeight="1" x14ac:dyDescent="0.2">
      <c r="B19" s="658" t="s">
        <v>274</v>
      </c>
      <c r="C19" s="659"/>
      <c r="D19" s="659"/>
      <c r="E19" s="659"/>
      <c r="F19" s="659"/>
      <c r="G19" s="659"/>
      <c r="H19" s="659"/>
      <c r="I19" s="659"/>
      <c r="J19" s="659"/>
      <c r="K19" s="659"/>
      <c r="L19" s="659"/>
      <c r="M19" s="659"/>
      <c r="N19" s="659"/>
      <c r="O19" s="659"/>
      <c r="P19" s="659"/>
      <c r="Q19" s="660"/>
      <c r="R19" s="661">
        <v>2107450</v>
      </c>
      <c r="S19" s="664"/>
      <c r="T19" s="664"/>
      <c r="U19" s="664"/>
      <c r="V19" s="664"/>
      <c r="W19" s="664"/>
      <c r="X19" s="664"/>
      <c r="Y19" s="665"/>
      <c r="Z19" s="723">
        <v>34</v>
      </c>
      <c r="AA19" s="723"/>
      <c r="AB19" s="723"/>
      <c r="AC19" s="723"/>
      <c r="AD19" s="724">
        <v>2107450</v>
      </c>
      <c r="AE19" s="724"/>
      <c r="AF19" s="724"/>
      <c r="AG19" s="724"/>
      <c r="AH19" s="724"/>
      <c r="AI19" s="724"/>
      <c r="AJ19" s="724"/>
      <c r="AK19" s="724"/>
      <c r="AL19" s="666">
        <v>66.400000000000006</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776</v>
      </c>
      <c r="BH19" s="664"/>
      <c r="BI19" s="664"/>
      <c r="BJ19" s="664"/>
      <c r="BK19" s="664"/>
      <c r="BL19" s="664"/>
      <c r="BM19" s="664"/>
      <c r="BN19" s="665"/>
      <c r="BO19" s="723">
        <v>0.1</v>
      </c>
      <c r="BP19" s="723"/>
      <c r="BQ19" s="723"/>
      <c r="BR19" s="723"/>
      <c r="BS19" s="669" t="s">
        <v>177</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177</v>
      </c>
      <c r="CS19" s="664"/>
      <c r="CT19" s="664"/>
      <c r="CU19" s="664"/>
      <c r="CV19" s="664"/>
      <c r="CW19" s="664"/>
      <c r="CX19" s="664"/>
      <c r="CY19" s="665"/>
      <c r="CZ19" s="723" t="s">
        <v>231</v>
      </c>
      <c r="DA19" s="723"/>
      <c r="DB19" s="723"/>
      <c r="DC19" s="723"/>
      <c r="DD19" s="669" t="s">
        <v>231</v>
      </c>
      <c r="DE19" s="664"/>
      <c r="DF19" s="664"/>
      <c r="DG19" s="664"/>
      <c r="DH19" s="664"/>
      <c r="DI19" s="664"/>
      <c r="DJ19" s="664"/>
      <c r="DK19" s="664"/>
      <c r="DL19" s="664"/>
      <c r="DM19" s="664"/>
      <c r="DN19" s="664"/>
      <c r="DO19" s="664"/>
      <c r="DP19" s="665"/>
      <c r="DQ19" s="669" t="s">
        <v>231</v>
      </c>
      <c r="DR19" s="664"/>
      <c r="DS19" s="664"/>
      <c r="DT19" s="664"/>
      <c r="DU19" s="664"/>
      <c r="DV19" s="664"/>
      <c r="DW19" s="664"/>
      <c r="DX19" s="664"/>
      <c r="DY19" s="664"/>
      <c r="DZ19" s="664"/>
      <c r="EA19" s="664"/>
      <c r="EB19" s="664"/>
      <c r="EC19" s="704"/>
    </row>
    <row r="20" spans="2:133" ht="11.25" customHeight="1" x14ac:dyDescent="0.2">
      <c r="B20" s="658" t="s">
        <v>277</v>
      </c>
      <c r="C20" s="659"/>
      <c r="D20" s="659"/>
      <c r="E20" s="659"/>
      <c r="F20" s="659"/>
      <c r="G20" s="659"/>
      <c r="H20" s="659"/>
      <c r="I20" s="659"/>
      <c r="J20" s="659"/>
      <c r="K20" s="659"/>
      <c r="L20" s="659"/>
      <c r="M20" s="659"/>
      <c r="N20" s="659"/>
      <c r="O20" s="659"/>
      <c r="P20" s="659"/>
      <c r="Q20" s="660"/>
      <c r="R20" s="661">
        <v>257303</v>
      </c>
      <c r="S20" s="664"/>
      <c r="T20" s="664"/>
      <c r="U20" s="664"/>
      <c r="V20" s="664"/>
      <c r="W20" s="664"/>
      <c r="X20" s="664"/>
      <c r="Y20" s="665"/>
      <c r="Z20" s="723">
        <v>4.2</v>
      </c>
      <c r="AA20" s="723"/>
      <c r="AB20" s="723"/>
      <c r="AC20" s="723"/>
      <c r="AD20" s="724" t="s">
        <v>177</v>
      </c>
      <c r="AE20" s="724"/>
      <c r="AF20" s="724"/>
      <c r="AG20" s="724"/>
      <c r="AH20" s="724"/>
      <c r="AI20" s="724"/>
      <c r="AJ20" s="724"/>
      <c r="AK20" s="724"/>
      <c r="AL20" s="666" t="s">
        <v>177</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776</v>
      </c>
      <c r="BH20" s="664"/>
      <c r="BI20" s="664"/>
      <c r="BJ20" s="664"/>
      <c r="BK20" s="664"/>
      <c r="BL20" s="664"/>
      <c r="BM20" s="664"/>
      <c r="BN20" s="665"/>
      <c r="BO20" s="723">
        <v>0.1</v>
      </c>
      <c r="BP20" s="723"/>
      <c r="BQ20" s="723"/>
      <c r="BR20" s="723"/>
      <c r="BS20" s="669" t="s">
        <v>231</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6092347</v>
      </c>
      <c r="CS20" s="664"/>
      <c r="CT20" s="664"/>
      <c r="CU20" s="664"/>
      <c r="CV20" s="664"/>
      <c r="CW20" s="664"/>
      <c r="CX20" s="664"/>
      <c r="CY20" s="665"/>
      <c r="CZ20" s="723">
        <v>100</v>
      </c>
      <c r="DA20" s="723"/>
      <c r="DB20" s="723"/>
      <c r="DC20" s="723"/>
      <c r="DD20" s="669">
        <v>726572</v>
      </c>
      <c r="DE20" s="664"/>
      <c r="DF20" s="664"/>
      <c r="DG20" s="664"/>
      <c r="DH20" s="664"/>
      <c r="DI20" s="664"/>
      <c r="DJ20" s="664"/>
      <c r="DK20" s="664"/>
      <c r="DL20" s="664"/>
      <c r="DM20" s="664"/>
      <c r="DN20" s="664"/>
      <c r="DO20" s="664"/>
      <c r="DP20" s="665"/>
      <c r="DQ20" s="669">
        <v>4037013</v>
      </c>
      <c r="DR20" s="664"/>
      <c r="DS20" s="664"/>
      <c r="DT20" s="664"/>
      <c r="DU20" s="664"/>
      <c r="DV20" s="664"/>
      <c r="DW20" s="664"/>
      <c r="DX20" s="664"/>
      <c r="DY20" s="664"/>
      <c r="DZ20" s="664"/>
      <c r="EA20" s="664"/>
      <c r="EB20" s="664"/>
      <c r="EC20" s="704"/>
    </row>
    <row r="21" spans="2:133" ht="11.25" customHeight="1" x14ac:dyDescent="0.2">
      <c r="B21" s="658" t="s">
        <v>280</v>
      </c>
      <c r="C21" s="659"/>
      <c r="D21" s="659"/>
      <c r="E21" s="659"/>
      <c r="F21" s="659"/>
      <c r="G21" s="659"/>
      <c r="H21" s="659"/>
      <c r="I21" s="659"/>
      <c r="J21" s="659"/>
      <c r="K21" s="659"/>
      <c r="L21" s="659"/>
      <c r="M21" s="659"/>
      <c r="N21" s="659"/>
      <c r="O21" s="659"/>
      <c r="P21" s="659"/>
      <c r="Q21" s="660"/>
      <c r="R21" s="661" t="s">
        <v>177</v>
      </c>
      <c r="S21" s="664"/>
      <c r="T21" s="664"/>
      <c r="U21" s="664"/>
      <c r="V21" s="664"/>
      <c r="W21" s="664"/>
      <c r="X21" s="664"/>
      <c r="Y21" s="665"/>
      <c r="Z21" s="723" t="s">
        <v>177</v>
      </c>
      <c r="AA21" s="723"/>
      <c r="AB21" s="723"/>
      <c r="AC21" s="723"/>
      <c r="AD21" s="724" t="s">
        <v>231</v>
      </c>
      <c r="AE21" s="724"/>
      <c r="AF21" s="724"/>
      <c r="AG21" s="724"/>
      <c r="AH21" s="724"/>
      <c r="AI21" s="724"/>
      <c r="AJ21" s="724"/>
      <c r="AK21" s="724"/>
      <c r="AL21" s="666" t="s">
        <v>231</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765</v>
      </c>
      <c r="BH21" s="664"/>
      <c r="BI21" s="664"/>
      <c r="BJ21" s="664"/>
      <c r="BK21" s="664"/>
      <c r="BL21" s="664"/>
      <c r="BM21" s="664"/>
      <c r="BN21" s="665"/>
      <c r="BO21" s="723">
        <v>0.1</v>
      </c>
      <c r="BP21" s="723"/>
      <c r="BQ21" s="723"/>
      <c r="BR21" s="723"/>
      <c r="BS21" s="669" t="s">
        <v>231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282</v>
      </c>
      <c r="C22" s="659"/>
      <c r="D22" s="659"/>
      <c r="E22" s="659"/>
      <c r="F22" s="659"/>
      <c r="G22" s="659"/>
      <c r="H22" s="659"/>
      <c r="I22" s="659"/>
      <c r="J22" s="659"/>
      <c r="K22" s="659"/>
      <c r="L22" s="659"/>
      <c r="M22" s="659"/>
      <c r="N22" s="659"/>
      <c r="O22" s="659"/>
      <c r="P22" s="659"/>
      <c r="Q22" s="660"/>
      <c r="R22" s="661">
        <v>3415575</v>
      </c>
      <c r="S22" s="664"/>
      <c r="T22" s="664"/>
      <c r="U22" s="664"/>
      <c r="V22" s="664"/>
      <c r="W22" s="664"/>
      <c r="X22" s="664"/>
      <c r="Y22" s="665"/>
      <c r="Z22" s="723">
        <v>55.2</v>
      </c>
      <c r="AA22" s="723"/>
      <c r="AB22" s="723"/>
      <c r="AC22" s="723"/>
      <c r="AD22" s="724">
        <v>3158261</v>
      </c>
      <c r="AE22" s="724"/>
      <c r="AF22" s="724"/>
      <c r="AG22" s="724"/>
      <c r="AH22" s="724"/>
      <c r="AI22" s="724"/>
      <c r="AJ22" s="724"/>
      <c r="AK22" s="724"/>
      <c r="AL22" s="666">
        <v>99.6</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177</v>
      </c>
      <c r="BH22" s="664"/>
      <c r="BI22" s="664"/>
      <c r="BJ22" s="664"/>
      <c r="BK22" s="664"/>
      <c r="BL22" s="664"/>
      <c r="BM22" s="664"/>
      <c r="BN22" s="665"/>
      <c r="BO22" s="723" t="s">
        <v>231</v>
      </c>
      <c r="BP22" s="723"/>
      <c r="BQ22" s="723"/>
      <c r="BR22" s="723"/>
      <c r="BS22" s="669" t="s">
        <v>231</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285</v>
      </c>
      <c r="C23" s="659"/>
      <c r="D23" s="659"/>
      <c r="E23" s="659"/>
      <c r="F23" s="659"/>
      <c r="G23" s="659"/>
      <c r="H23" s="659"/>
      <c r="I23" s="659"/>
      <c r="J23" s="659"/>
      <c r="K23" s="659"/>
      <c r="L23" s="659"/>
      <c r="M23" s="659"/>
      <c r="N23" s="659"/>
      <c r="O23" s="659"/>
      <c r="P23" s="659"/>
      <c r="Q23" s="660"/>
      <c r="R23" s="661">
        <v>1746</v>
      </c>
      <c r="S23" s="664"/>
      <c r="T23" s="664"/>
      <c r="U23" s="664"/>
      <c r="V23" s="664"/>
      <c r="W23" s="664"/>
      <c r="X23" s="664"/>
      <c r="Y23" s="665"/>
      <c r="Z23" s="723">
        <v>0</v>
      </c>
      <c r="AA23" s="723"/>
      <c r="AB23" s="723"/>
      <c r="AC23" s="723"/>
      <c r="AD23" s="724">
        <v>1746</v>
      </c>
      <c r="AE23" s="724"/>
      <c r="AF23" s="724"/>
      <c r="AG23" s="724"/>
      <c r="AH23" s="724"/>
      <c r="AI23" s="724"/>
      <c r="AJ23" s="724"/>
      <c r="AK23" s="724"/>
      <c r="AL23" s="666">
        <v>0.1</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v>11</v>
      </c>
      <c r="BH23" s="664"/>
      <c r="BI23" s="664"/>
      <c r="BJ23" s="664"/>
      <c r="BK23" s="664"/>
      <c r="BL23" s="664"/>
      <c r="BM23" s="664"/>
      <c r="BN23" s="665"/>
      <c r="BO23" s="723">
        <v>0</v>
      </c>
      <c r="BP23" s="723"/>
      <c r="BQ23" s="723"/>
      <c r="BR23" s="723"/>
      <c r="BS23" s="669" t="s">
        <v>177</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2">
      <c r="B24" s="658" t="s">
        <v>292</v>
      </c>
      <c r="C24" s="659"/>
      <c r="D24" s="659"/>
      <c r="E24" s="659"/>
      <c r="F24" s="659"/>
      <c r="G24" s="659"/>
      <c r="H24" s="659"/>
      <c r="I24" s="659"/>
      <c r="J24" s="659"/>
      <c r="K24" s="659"/>
      <c r="L24" s="659"/>
      <c r="M24" s="659"/>
      <c r="N24" s="659"/>
      <c r="O24" s="659"/>
      <c r="P24" s="659"/>
      <c r="Q24" s="660"/>
      <c r="R24" s="661">
        <v>75739</v>
      </c>
      <c r="S24" s="664"/>
      <c r="T24" s="664"/>
      <c r="U24" s="664"/>
      <c r="V24" s="664"/>
      <c r="W24" s="664"/>
      <c r="X24" s="664"/>
      <c r="Y24" s="665"/>
      <c r="Z24" s="723">
        <v>1.2</v>
      </c>
      <c r="AA24" s="723"/>
      <c r="AB24" s="723"/>
      <c r="AC24" s="723"/>
      <c r="AD24" s="724" t="s">
        <v>177</v>
      </c>
      <c r="AE24" s="724"/>
      <c r="AF24" s="724"/>
      <c r="AG24" s="724"/>
      <c r="AH24" s="724"/>
      <c r="AI24" s="724"/>
      <c r="AJ24" s="724"/>
      <c r="AK24" s="724"/>
      <c r="AL24" s="666" t="s">
        <v>231</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177</v>
      </c>
      <c r="BH24" s="664"/>
      <c r="BI24" s="664"/>
      <c r="BJ24" s="664"/>
      <c r="BK24" s="664"/>
      <c r="BL24" s="664"/>
      <c r="BM24" s="664"/>
      <c r="BN24" s="665"/>
      <c r="BO24" s="723" t="s">
        <v>177</v>
      </c>
      <c r="BP24" s="723"/>
      <c r="BQ24" s="723"/>
      <c r="BR24" s="723"/>
      <c r="BS24" s="669" t="s">
        <v>177</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2419450</v>
      </c>
      <c r="CS24" s="727"/>
      <c r="CT24" s="727"/>
      <c r="CU24" s="727"/>
      <c r="CV24" s="727"/>
      <c r="CW24" s="727"/>
      <c r="CX24" s="727"/>
      <c r="CY24" s="773"/>
      <c r="CZ24" s="774">
        <v>39.700000000000003</v>
      </c>
      <c r="DA24" s="743"/>
      <c r="DB24" s="743"/>
      <c r="DC24" s="777"/>
      <c r="DD24" s="772">
        <v>1786547</v>
      </c>
      <c r="DE24" s="727"/>
      <c r="DF24" s="727"/>
      <c r="DG24" s="727"/>
      <c r="DH24" s="727"/>
      <c r="DI24" s="727"/>
      <c r="DJ24" s="727"/>
      <c r="DK24" s="773"/>
      <c r="DL24" s="772">
        <v>1759263</v>
      </c>
      <c r="DM24" s="727"/>
      <c r="DN24" s="727"/>
      <c r="DO24" s="727"/>
      <c r="DP24" s="727"/>
      <c r="DQ24" s="727"/>
      <c r="DR24" s="727"/>
      <c r="DS24" s="727"/>
      <c r="DT24" s="727"/>
      <c r="DU24" s="727"/>
      <c r="DV24" s="773"/>
      <c r="DW24" s="774">
        <v>53.2</v>
      </c>
      <c r="DX24" s="743"/>
      <c r="DY24" s="743"/>
      <c r="DZ24" s="743"/>
      <c r="EA24" s="743"/>
      <c r="EB24" s="743"/>
      <c r="EC24" s="775"/>
    </row>
    <row r="25" spans="2:133" ht="11.25" customHeight="1" x14ac:dyDescent="0.2">
      <c r="B25" s="658" t="s">
        <v>295</v>
      </c>
      <c r="C25" s="659"/>
      <c r="D25" s="659"/>
      <c r="E25" s="659"/>
      <c r="F25" s="659"/>
      <c r="G25" s="659"/>
      <c r="H25" s="659"/>
      <c r="I25" s="659"/>
      <c r="J25" s="659"/>
      <c r="K25" s="659"/>
      <c r="L25" s="659"/>
      <c r="M25" s="659"/>
      <c r="N25" s="659"/>
      <c r="O25" s="659"/>
      <c r="P25" s="659"/>
      <c r="Q25" s="660"/>
      <c r="R25" s="661">
        <v>53765</v>
      </c>
      <c r="S25" s="664"/>
      <c r="T25" s="664"/>
      <c r="U25" s="664"/>
      <c r="V25" s="664"/>
      <c r="W25" s="664"/>
      <c r="X25" s="664"/>
      <c r="Y25" s="665"/>
      <c r="Z25" s="723">
        <v>0.9</v>
      </c>
      <c r="AA25" s="723"/>
      <c r="AB25" s="723"/>
      <c r="AC25" s="723"/>
      <c r="AD25" s="724">
        <v>2873</v>
      </c>
      <c r="AE25" s="724"/>
      <c r="AF25" s="724"/>
      <c r="AG25" s="724"/>
      <c r="AH25" s="724"/>
      <c r="AI25" s="724"/>
      <c r="AJ25" s="724"/>
      <c r="AK25" s="724"/>
      <c r="AL25" s="666">
        <v>0.1</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231</v>
      </c>
      <c r="BH25" s="664"/>
      <c r="BI25" s="664"/>
      <c r="BJ25" s="664"/>
      <c r="BK25" s="664"/>
      <c r="BL25" s="664"/>
      <c r="BM25" s="664"/>
      <c r="BN25" s="665"/>
      <c r="BO25" s="723" t="s">
        <v>231</v>
      </c>
      <c r="BP25" s="723"/>
      <c r="BQ25" s="723"/>
      <c r="BR25" s="723"/>
      <c r="BS25" s="669" t="s">
        <v>231</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950935</v>
      </c>
      <c r="CS25" s="662"/>
      <c r="CT25" s="662"/>
      <c r="CU25" s="662"/>
      <c r="CV25" s="662"/>
      <c r="CW25" s="662"/>
      <c r="CX25" s="662"/>
      <c r="CY25" s="663"/>
      <c r="CZ25" s="666">
        <v>15.6</v>
      </c>
      <c r="DA25" s="695"/>
      <c r="DB25" s="695"/>
      <c r="DC25" s="696"/>
      <c r="DD25" s="669">
        <v>904706</v>
      </c>
      <c r="DE25" s="662"/>
      <c r="DF25" s="662"/>
      <c r="DG25" s="662"/>
      <c r="DH25" s="662"/>
      <c r="DI25" s="662"/>
      <c r="DJ25" s="662"/>
      <c r="DK25" s="663"/>
      <c r="DL25" s="669">
        <v>883144</v>
      </c>
      <c r="DM25" s="662"/>
      <c r="DN25" s="662"/>
      <c r="DO25" s="662"/>
      <c r="DP25" s="662"/>
      <c r="DQ25" s="662"/>
      <c r="DR25" s="662"/>
      <c r="DS25" s="662"/>
      <c r="DT25" s="662"/>
      <c r="DU25" s="662"/>
      <c r="DV25" s="663"/>
      <c r="DW25" s="666">
        <v>26.7</v>
      </c>
      <c r="DX25" s="695"/>
      <c r="DY25" s="695"/>
      <c r="DZ25" s="695"/>
      <c r="EA25" s="695"/>
      <c r="EB25" s="695"/>
      <c r="EC25" s="697"/>
    </row>
    <row r="26" spans="2:133" ht="11.25" customHeight="1" x14ac:dyDescent="0.2">
      <c r="B26" s="658" t="s">
        <v>298</v>
      </c>
      <c r="C26" s="659"/>
      <c r="D26" s="659"/>
      <c r="E26" s="659"/>
      <c r="F26" s="659"/>
      <c r="G26" s="659"/>
      <c r="H26" s="659"/>
      <c r="I26" s="659"/>
      <c r="J26" s="659"/>
      <c r="K26" s="659"/>
      <c r="L26" s="659"/>
      <c r="M26" s="659"/>
      <c r="N26" s="659"/>
      <c r="O26" s="659"/>
      <c r="P26" s="659"/>
      <c r="Q26" s="660"/>
      <c r="R26" s="661">
        <v>7602</v>
      </c>
      <c r="S26" s="664"/>
      <c r="T26" s="664"/>
      <c r="U26" s="664"/>
      <c r="V26" s="664"/>
      <c r="W26" s="664"/>
      <c r="X26" s="664"/>
      <c r="Y26" s="665"/>
      <c r="Z26" s="723">
        <v>0.1</v>
      </c>
      <c r="AA26" s="723"/>
      <c r="AB26" s="723"/>
      <c r="AC26" s="723"/>
      <c r="AD26" s="724" t="s">
        <v>231</v>
      </c>
      <c r="AE26" s="724"/>
      <c r="AF26" s="724"/>
      <c r="AG26" s="724"/>
      <c r="AH26" s="724"/>
      <c r="AI26" s="724"/>
      <c r="AJ26" s="724"/>
      <c r="AK26" s="724"/>
      <c r="AL26" s="666" t="s">
        <v>177</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231</v>
      </c>
      <c r="BH26" s="664"/>
      <c r="BI26" s="664"/>
      <c r="BJ26" s="664"/>
      <c r="BK26" s="664"/>
      <c r="BL26" s="664"/>
      <c r="BM26" s="664"/>
      <c r="BN26" s="665"/>
      <c r="BO26" s="723" t="s">
        <v>177</v>
      </c>
      <c r="BP26" s="723"/>
      <c r="BQ26" s="723"/>
      <c r="BR26" s="723"/>
      <c r="BS26" s="669" t="s">
        <v>231</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563571</v>
      </c>
      <c r="CS26" s="664"/>
      <c r="CT26" s="664"/>
      <c r="CU26" s="664"/>
      <c r="CV26" s="664"/>
      <c r="CW26" s="664"/>
      <c r="CX26" s="664"/>
      <c r="CY26" s="665"/>
      <c r="CZ26" s="666">
        <v>9.3000000000000007</v>
      </c>
      <c r="DA26" s="695"/>
      <c r="DB26" s="695"/>
      <c r="DC26" s="696"/>
      <c r="DD26" s="669">
        <v>539771</v>
      </c>
      <c r="DE26" s="664"/>
      <c r="DF26" s="664"/>
      <c r="DG26" s="664"/>
      <c r="DH26" s="664"/>
      <c r="DI26" s="664"/>
      <c r="DJ26" s="664"/>
      <c r="DK26" s="665"/>
      <c r="DL26" s="669" t="s">
        <v>231</v>
      </c>
      <c r="DM26" s="664"/>
      <c r="DN26" s="664"/>
      <c r="DO26" s="664"/>
      <c r="DP26" s="664"/>
      <c r="DQ26" s="664"/>
      <c r="DR26" s="664"/>
      <c r="DS26" s="664"/>
      <c r="DT26" s="664"/>
      <c r="DU26" s="664"/>
      <c r="DV26" s="665"/>
      <c r="DW26" s="666" t="s">
        <v>177</v>
      </c>
      <c r="DX26" s="695"/>
      <c r="DY26" s="695"/>
      <c r="DZ26" s="695"/>
      <c r="EA26" s="695"/>
      <c r="EB26" s="695"/>
      <c r="EC26" s="697"/>
    </row>
    <row r="27" spans="2:133" ht="11.25" customHeight="1" x14ac:dyDescent="0.2">
      <c r="B27" s="658" t="s">
        <v>301</v>
      </c>
      <c r="C27" s="659"/>
      <c r="D27" s="659"/>
      <c r="E27" s="659"/>
      <c r="F27" s="659"/>
      <c r="G27" s="659"/>
      <c r="H27" s="659"/>
      <c r="I27" s="659"/>
      <c r="J27" s="659"/>
      <c r="K27" s="659"/>
      <c r="L27" s="659"/>
      <c r="M27" s="659"/>
      <c r="N27" s="659"/>
      <c r="O27" s="659"/>
      <c r="P27" s="659"/>
      <c r="Q27" s="660"/>
      <c r="R27" s="661">
        <v>559384</v>
      </c>
      <c r="S27" s="664"/>
      <c r="T27" s="664"/>
      <c r="U27" s="664"/>
      <c r="V27" s="664"/>
      <c r="W27" s="664"/>
      <c r="X27" s="664"/>
      <c r="Y27" s="665"/>
      <c r="Z27" s="723">
        <v>9</v>
      </c>
      <c r="AA27" s="723"/>
      <c r="AB27" s="723"/>
      <c r="AC27" s="723"/>
      <c r="AD27" s="724" t="s">
        <v>231</v>
      </c>
      <c r="AE27" s="724"/>
      <c r="AF27" s="724"/>
      <c r="AG27" s="724"/>
      <c r="AH27" s="724"/>
      <c r="AI27" s="724"/>
      <c r="AJ27" s="724"/>
      <c r="AK27" s="724"/>
      <c r="AL27" s="666" t="s">
        <v>231</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785953</v>
      </c>
      <c r="BH27" s="664"/>
      <c r="BI27" s="664"/>
      <c r="BJ27" s="664"/>
      <c r="BK27" s="664"/>
      <c r="BL27" s="664"/>
      <c r="BM27" s="664"/>
      <c r="BN27" s="665"/>
      <c r="BO27" s="723">
        <v>100</v>
      </c>
      <c r="BP27" s="723"/>
      <c r="BQ27" s="723"/>
      <c r="BR27" s="723"/>
      <c r="BS27" s="669" t="s">
        <v>177</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872906</v>
      </c>
      <c r="CS27" s="662"/>
      <c r="CT27" s="662"/>
      <c r="CU27" s="662"/>
      <c r="CV27" s="662"/>
      <c r="CW27" s="662"/>
      <c r="CX27" s="662"/>
      <c r="CY27" s="663"/>
      <c r="CZ27" s="666">
        <v>14.3</v>
      </c>
      <c r="DA27" s="695"/>
      <c r="DB27" s="695"/>
      <c r="DC27" s="696"/>
      <c r="DD27" s="669">
        <v>310924</v>
      </c>
      <c r="DE27" s="662"/>
      <c r="DF27" s="662"/>
      <c r="DG27" s="662"/>
      <c r="DH27" s="662"/>
      <c r="DI27" s="662"/>
      <c r="DJ27" s="662"/>
      <c r="DK27" s="663"/>
      <c r="DL27" s="669">
        <v>305202</v>
      </c>
      <c r="DM27" s="662"/>
      <c r="DN27" s="662"/>
      <c r="DO27" s="662"/>
      <c r="DP27" s="662"/>
      <c r="DQ27" s="662"/>
      <c r="DR27" s="662"/>
      <c r="DS27" s="662"/>
      <c r="DT27" s="662"/>
      <c r="DU27" s="662"/>
      <c r="DV27" s="663"/>
      <c r="DW27" s="666">
        <v>9.1999999999999993</v>
      </c>
      <c r="DX27" s="695"/>
      <c r="DY27" s="695"/>
      <c r="DZ27" s="695"/>
      <c r="EA27" s="695"/>
      <c r="EB27" s="695"/>
      <c r="EC27" s="697"/>
    </row>
    <row r="28" spans="2:133" ht="11.25" customHeight="1" x14ac:dyDescent="0.2">
      <c r="B28" s="766" t="s">
        <v>304</v>
      </c>
      <c r="C28" s="767"/>
      <c r="D28" s="767"/>
      <c r="E28" s="767"/>
      <c r="F28" s="767"/>
      <c r="G28" s="767"/>
      <c r="H28" s="767"/>
      <c r="I28" s="767"/>
      <c r="J28" s="767"/>
      <c r="K28" s="767"/>
      <c r="L28" s="767"/>
      <c r="M28" s="767"/>
      <c r="N28" s="767"/>
      <c r="O28" s="767"/>
      <c r="P28" s="767"/>
      <c r="Q28" s="768"/>
      <c r="R28" s="661" t="s">
        <v>231</v>
      </c>
      <c r="S28" s="664"/>
      <c r="T28" s="664"/>
      <c r="U28" s="664"/>
      <c r="V28" s="664"/>
      <c r="W28" s="664"/>
      <c r="X28" s="664"/>
      <c r="Y28" s="665"/>
      <c r="Z28" s="723" t="s">
        <v>177</v>
      </c>
      <c r="AA28" s="723"/>
      <c r="AB28" s="723"/>
      <c r="AC28" s="723"/>
      <c r="AD28" s="724" t="s">
        <v>231</v>
      </c>
      <c r="AE28" s="724"/>
      <c r="AF28" s="724"/>
      <c r="AG28" s="724"/>
      <c r="AH28" s="724"/>
      <c r="AI28" s="724"/>
      <c r="AJ28" s="724"/>
      <c r="AK28" s="724"/>
      <c r="AL28" s="666" t="s">
        <v>231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595609</v>
      </c>
      <c r="CS28" s="664"/>
      <c r="CT28" s="664"/>
      <c r="CU28" s="664"/>
      <c r="CV28" s="664"/>
      <c r="CW28" s="664"/>
      <c r="CX28" s="664"/>
      <c r="CY28" s="665"/>
      <c r="CZ28" s="666">
        <v>9.8000000000000007</v>
      </c>
      <c r="DA28" s="695"/>
      <c r="DB28" s="695"/>
      <c r="DC28" s="696"/>
      <c r="DD28" s="669">
        <v>570917</v>
      </c>
      <c r="DE28" s="664"/>
      <c r="DF28" s="664"/>
      <c r="DG28" s="664"/>
      <c r="DH28" s="664"/>
      <c r="DI28" s="664"/>
      <c r="DJ28" s="664"/>
      <c r="DK28" s="665"/>
      <c r="DL28" s="669">
        <v>570917</v>
      </c>
      <c r="DM28" s="664"/>
      <c r="DN28" s="664"/>
      <c r="DO28" s="664"/>
      <c r="DP28" s="664"/>
      <c r="DQ28" s="664"/>
      <c r="DR28" s="664"/>
      <c r="DS28" s="664"/>
      <c r="DT28" s="664"/>
      <c r="DU28" s="664"/>
      <c r="DV28" s="665"/>
      <c r="DW28" s="666">
        <v>17.3</v>
      </c>
      <c r="DX28" s="695"/>
      <c r="DY28" s="695"/>
      <c r="DZ28" s="695"/>
      <c r="EA28" s="695"/>
      <c r="EB28" s="695"/>
      <c r="EC28" s="697"/>
    </row>
    <row r="29" spans="2:133" ht="11.25" customHeight="1" x14ac:dyDescent="0.2">
      <c r="B29" s="658" t="s">
        <v>306</v>
      </c>
      <c r="C29" s="659"/>
      <c r="D29" s="659"/>
      <c r="E29" s="659"/>
      <c r="F29" s="659"/>
      <c r="G29" s="659"/>
      <c r="H29" s="659"/>
      <c r="I29" s="659"/>
      <c r="J29" s="659"/>
      <c r="K29" s="659"/>
      <c r="L29" s="659"/>
      <c r="M29" s="659"/>
      <c r="N29" s="659"/>
      <c r="O29" s="659"/>
      <c r="P29" s="659"/>
      <c r="Q29" s="660"/>
      <c r="R29" s="661">
        <v>483670</v>
      </c>
      <c r="S29" s="664"/>
      <c r="T29" s="664"/>
      <c r="U29" s="664"/>
      <c r="V29" s="664"/>
      <c r="W29" s="664"/>
      <c r="X29" s="664"/>
      <c r="Y29" s="665"/>
      <c r="Z29" s="723">
        <v>7.8</v>
      </c>
      <c r="AA29" s="723"/>
      <c r="AB29" s="723"/>
      <c r="AC29" s="723"/>
      <c r="AD29" s="724" t="s">
        <v>231</v>
      </c>
      <c r="AE29" s="724"/>
      <c r="AF29" s="724"/>
      <c r="AG29" s="724"/>
      <c r="AH29" s="724"/>
      <c r="AI29" s="724"/>
      <c r="AJ29" s="724"/>
      <c r="AK29" s="724"/>
      <c r="AL29" s="666" t="s">
        <v>231</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595609</v>
      </c>
      <c r="CS29" s="662"/>
      <c r="CT29" s="662"/>
      <c r="CU29" s="662"/>
      <c r="CV29" s="662"/>
      <c r="CW29" s="662"/>
      <c r="CX29" s="662"/>
      <c r="CY29" s="663"/>
      <c r="CZ29" s="666">
        <v>9.8000000000000007</v>
      </c>
      <c r="DA29" s="695"/>
      <c r="DB29" s="695"/>
      <c r="DC29" s="696"/>
      <c r="DD29" s="669">
        <v>570917</v>
      </c>
      <c r="DE29" s="662"/>
      <c r="DF29" s="662"/>
      <c r="DG29" s="662"/>
      <c r="DH29" s="662"/>
      <c r="DI29" s="662"/>
      <c r="DJ29" s="662"/>
      <c r="DK29" s="663"/>
      <c r="DL29" s="669">
        <v>570917</v>
      </c>
      <c r="DM29" s="662"/>
      <c r="DN29" s="662"/>
      <c r="DO29" s="662"/>
      <c r="DP29" s="662"/>
      <c r="DQ29" s="662"/>
      <c r="DR29" s="662"/>
      <c r="DS29" s="662"/>
      <c r="DT29" s="662"/>
      <c r="DU29" s="662"/>
      <c r="DV29" s="663"/>
      <c r="DW29" s="666">
        <v>17.3</v>
      </c>
      <c r="DX29" s="695"/>
      <c r="DY29" s="695"/>
      <c r="DZ29" s="695"/>
      <c r="EA29" s="695"/>
      <c r="EB29" s="695"/>
      <c r="EC29" s="697"/>
    </row>
    <row r="30" spans="2:133" ht="11.25" customHeight="1" x14ac:dyDescent="0.2">
      <c r="B30" s="658" t="s">
        <v>311</v>
      </c>
      <c r="C30" s="659"/>
      <c r="D30" s="659"/>
      <c r="E30" s="659"/>
      <c r="F30" s="659"/>
      <c r="G30" s="659"/>
      <c r="H30" s="659"/>
      <c r="I30" s="659"/>
      <c r="J30" s="659"/>
      <c r="K30" s="659"/>
      <c r="L30" s="659"/>
      <c r="M30" s="659"/>
      <c r="N30" s="659"/>
      <c r="O30" s="659"/>
      <c r="P30" s="659"/>
      <c r="Q30" s="660"/>
      <c r="R30" s="661">
        <v>24063</v>
      </c>
      <c r="S30" s="664"/>
      <c r="T30" s="664"/>
      <c r="U30" s="664"/>
      <c r="V30" s="664"/>
      <c r="W30" s="664"/>
      <c r="X30" s="664"/>
      <c r="Y30" s="665"/>
      <c r="Z30" s="723">
        <v>0.4</v>
      </c>
      <c r="AA30" s="723"/>
      <c r="AB30" s="723"/>
      <c r="AC30" s="723"/>
      <c r="AD30" s="724">
        <v>75</v>
      </c>
      <c r="AE30" s="724"/>
      <c r="AF30" s="724"/>
      <c r="AG30" s="724"/>
      <c r="AH30" s="724"/>
      <c r="AI30" s="724"/>
      <c r="AJ30" s="724"/>
      <c r="AK30" s="724"/>
      <c r="AL30" s="666">
        <v>0</v>
      </c>
      <c r="AM30" s="667"/>
      <c r="AN30" s="667"/>
      <c r="AO30" s="725"/>
      <c r="AP30" s="751" t="s">
        <v>312</v>
      </c>
      <c r="AQ30" s="752"/>
      <c r="AR30" s="752"/>
      <c r="AS30" s="752"/>
      <c r="AT30" s="757" t="s">
        <v>313</v>
      </c>
      <c r="AU30" s="230"/>
      <c r="AV30" s="230"/>
      <c r="AW30" s="230"/>
      <c r="AX30" s="760" t="s">
        <v>189</v>
      </c>
      <c r="AY30" s="761"/>
      <c r="AZ30" s="761"/>
      <c r="BA30" s="761"/>
      <c r="BB30" s="761"/>
      <c r="BC30" s="761"/>
      <c r="BD30" s="761"/>
      <c r="BE30" s="761"/>
      <c r="BF30" s="762"/>
      <c r="BG30" s="741">
        <v>98.1</v>
      </c>
      <c r="BH30" s="742"/>
      <c r="BI30" s="742"/>
      <c r="BJ30" s="742"/>
      <c r="BK30" s="742"/>
      <c r="BL30" s="742"/>
      <c r="BM30" s="743">
        <v>90.5</v>
      </c>
      <c r="BN30" s="742"/>
      <c r="BO30" s="742"/>
      <c r="BP30" s="742"/>
      <c r="BQ30" s="744"/>
      <c r="BR30" s="741">
        <v>97.6</v>
      </c>
      <c r="BS30" s="742"/>
      <c r="BT30" s="742"/>
      <c r="BU30" s="742"/>
      <c r="BV30" s="742"/>
      <c r="BW30" s="742"/>
      <c r="BX30" s="743">
        <v>89.5</v>
      </c>
      <c r="BY30" s="742"/>
      <c r="BZ30" s="742"/>
      <c r="CA30" s="742"/>
      <c r="CB30" s="744"/>
      <c r="CD30" s="747"/>
      <c r="CE30" s="748"/>
      <c r="CF30" s="705" t="s">
        <v>314</v>
      </c>
      <c r="CG30" s="702"/>
      <c r="CH30" s="702"/>
      <c r="CI30" s="702"/>
      <c r="CJ30" s="702"/>
      <c r="CK30" s="702"/>
      <c r="CL30" s="702"/>
      <c r="CM30" s="702"/>
      <c r="CN30" s="702"/>
      <c r="CO30" s="702"/>
      <c r="CP30" s="702"/>
      <c r="CQ30" s="703"/>
      <c r="CR30" s="661">
        <v>562537</v>
      </c>
      <c r="CS30" s="664"/>
      <c r="CT30" s="664"/>
      <c r="CU30" s="664"/>
      <c r="CV30" s="664"/>
      <c r="CW30" s="664"/>
      <c r="CX30" s="664"/>
      <c r="CY30" s="665"/>
      <c r="CZ30" s="666">
        <v>9.1999999999999993</v>
      </c>
      <c r="DA30" s="695"/>
      <c r="DB30" s="695"/>
      <c r="DC30" s="696"/>
      <c r="DD30" s="669">
        <v>538699</v>
      </c>
      <c r="DE30" s="664"/>
      <c r="DF30" s="664"/>
      <c r="DG30" s="664"/>
      <c r="DH30" s="664"/>
      <c r="DI30" s="664"/>
      <c r="DJ30" s="664"/>
      <c r="DK30" s="665"/>
      <c r="DL30" s="669">
        <v>538699</v>
      </c>
      <c r="DM30" s="664"/>
      <c r="DN30" s="664"/>
      <c r="DO30" s="664"/>
      <c r="DP30" s="664"/>
      <c r="DQ30" s="664"/>
      <c r="DR30" s="664"/>
      <c r="DS30" s="664"/>
      <c r="DT30" s="664"/>
      <c r="DU30" s="664"/>
      <c r="DV30" s="665"/>
      <c r="DW30" s="666">
        <v>16.3</v>
      </c>
      <c r="DX30" s="695"/>
      <c r="DY30" s="695"/>
      <c r="DZ30" s="695"/>
      <c r="EA30" s="695"/>
      <c r="EB30" s="695"/>
      <c r="EC30" s="697"/>
    </row>
    <row r="31" spans="2:133" ht="11.25" customHeight="1" x14ac:dyDescent="0.2">
      <c r="B31" s="658" t="s">
        <v>315</v>
      </c>
      <c r="C31" s="659"/>
      <c r="D31" s="659"/>
      <c r="E31" s="659"/>
      <c r="F31" s="659"/>
      <c r="G31" s="659"/>
      <c r="H31" s="659"/>
      <c r="I31" s="659"/>
      <c r="J31" s="659"/>
      <c r="K31" s="659"/>
      <c r="L31" s="659"/>
      <c r="M31" s="659"/>
      <c r="N31" s="659"/>
      <c r="O31" s="659"/>
      <c r="P31" s="659"/>
      <c r="Q31" s="660"/>
      <c r="R31" s="661">
        <v>185345</v>
      </c>
      <c r="S31" s="664"/>
      <c r="T31" s="664"/>
      <c r="U31" s="664"/>
      <c r="V31" s="664"/>
      <c r="W31" s="664"/>
      <c r="X31" s="664"/>
      <c r="Y31" s="665"/>
      <c r="Z31" s="723">
        <v>3</v>
      </c>
      <c r="AA31" s="723"/>
      <c r="AB31" s="723"/>
      <c r="AC31" s="723"/>
      <c r="AD31" s="724" t="s">
        <v>231</v>
      </c>
      <c r="AE31" s="724"/>
      <c r="AF31" s="724"/>
      <c r="AG31" s="724"/>
      <c r="AH31" s="724"/>
      <c r="AI31" s="724"/>
      <c r="AJ31" s="724"/>
      <c r="AK31" s="724"/>
      <c r="AL31" s="666" t="s">
        <v>177</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98.6</v>
      </c>
      <c r="BH31" s="662"/>
      <c r="BI31" s="662"/>
      <c r="BJ31" s="662"/>
      <c r="BK31" s="662"/>
      <c r="BL31" s="662"/>
      <c r="BM31" s="667">
        <v>93.3</v>
      </c>
      <c r="BN31" s="740"/>
      <c r="BO31" s="740"/>
      <c r="BP31" s="740"/>
      <c r="BQ31" s="701"/>
      <c r="BR31" s="739">
        <v>98.2</v>
      </c>
      <c r="BS31" s="662"/>
      <c r="BT31" s="662"/>
      <c r="BU31" s="662"/>
      <c r="BV31" s="662"/>
      <c r="BW31" s="662"/>
      <c r="BX31" s="667">
        <v>91.7</v>
      </c>
      <c r="BY31" s="740"/>
      <c r="BZ31" s="740"/>
      <c r="CA31" s="740"/>
      <c r="CB31" s="701"/>
      <c r="CD31" s="747"/>
      <c r="CE31" s="748"/>
      <c r="CF31" s="705" t="s">
        <v>318</v>
      </c>
      <c r="CG31" s="702"/>
      <c r="CH31" s="702"/>
      <c r="CI31" s="702"/>
      <c r="CJ31" s="702"/>
      <c r="CK31" s="702"/>
      <c r="CL31" s="702"/>
      <c r="CM31" s="702"/>
      <c r="CN31" s="702"/>
      <c r="CO31" s="702"/>
      <c r="CP31" s="702"/>
      <c r="CQ31" s="703"/>
      <c r="CR31" s="661">
        <v>33072</v>
      </c>
      <c r="CS31" s="662"/>
      <c r="CT31" s="662"/>
      <c r="CU31" s="662"/>
      <c r="CV31" s="662"/>
      <c r="CW31" s="662"/>
      <c r="CX31" s="662"/>
      <c r="CY31" s="663"/>
      <c r="CZ31" s="666">
        <v>0.5</v>
      </c>
      <c r="DA31" s="695"/>
      <c r="DB31" s="695"/>
      <c r="DC31" s="696"/>
      <c r="DD31" s="669">
        <v>32218</v>
      </c>
      <c r="DE31" s="662"/>
      <c r="DF31" s="662"/>
      <c r="DG31" s="662"/>
      <c r="DH31" s="662"/>
      <c r="DI31" s="662"/>
      <c r="DJ31" s="662"/>
      <c r="DK31" s="663"/>
      <c r="DL31" s="669">
        <v>32218</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2">
      <c r="B32" s="658" t="s">
        <v>319</v>
      </c>
      <c r="C32" s="659"/>
      <c r="D32" s="659"/>
      <c r="E32" s="659"/>
      <c r="F32" s="659"/>
      <c r="G32" s="659"/>
      <c r="H32" s="659"/>
      <c r="I32" s="659"/>
      <c r="J32" s="659"/>
      <c r="K32" s="659"/>
      <c r="L32" s="659"/>
      <c r="M32" s="659"/>
      <c r="N32" s="659"/>
      <c r="O32" s="659"/>
      <c r="P32" s="659"/>
      <c r="Q32" s="660"/>
      <c r="R32" s="661">
        <v>609178</v>
      </c>
      <c r="S32" s="664"/>
      <c r="T32" s="664"/>
      <c r="U32" s="664"/>
      <c r="V32" s="664"/>
      <c r="W32" s="664"/>
      <c r="X32" s="664"/>
      <c r="Y32" s="665"/>
      <c r="Z32" s="723">
        <v>9.8000000000000007</v>
      </c>
      <c r="AA32" s="723"/>
      <c r="AB32" s="723"/>
      <c r="AC32" s="723"/>
      <c r="AD32" s="724" t="s">
        <v>231</v>
      </c>
      <c r="AE32" s="724"/>
      <c r="AF32" s="724"/>
      <c r="AG32" s="724"/>
      <c r="AH32" s="724"/>
      <c r="AI32" s="724"/>
      <c r="AJ32" s="724"/>
      <c r="AK32" s="724"/>
      <c r="AL32" s="666" t="s">
        <v>177</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97.5</v>
      </c>
      <c r="BH32" s="677"/>
      <c r="BI32" s="677"/>
      <c r="BJ32" s="677"/>
      <c r="BK32" s="677"/>
      <c r="BL32" s="677"/>
      <c r="BM32" s="721">
        <v>86.9</v>
      </c>
      <c r="BN32" s="677"/>
      <c r="BO32" s="677"/>
      <c r="BP32" s="677"/>
      <c r="BQ32" s="714"/>
      <c r="BR32" s="738">
        <v>96.7</v>
      </c>
      <c r="BS32" s="677"/>
      <c r="BT32" s="677"/>
      <c r="BU32" s="677"/>
      <c r="BV32" s="677"/>
      <c r="BW32" s="677"/>
      <c r="BX32" s="721">
        <v>86.2</v>
      </c>
      <c r="BY32" s="677"/>
      <c r="BZ32" s="677"/>
      <c r="CA32" s="677"/>
      <c r="CB32" s="714"/>
      <c r="CD32" s="749"/>
      <c r="CE32" s="750"/>
      <c r="CF32" s="705" t="s">
        <v>321</v>
      </c>
      <c r="CG32" s="702"/>
      <c r="CH32" s="702"/>
      <c r="CI32" s="702"/>
      <c r="CJ32" s="702"/>
      <c r="CK32" s="702"/>
      <c r="CL32" s="702"/>
      <c r="CM32" s="702"/>
      <c r="CN32" s="702"/>
      <c r="CO32" s="702"/>
      <c r="CP32" s="702"/>
      <c r="CQ32" s="703"/>
      <c r="CR32" s="661" t="s">
        <v>231</v>
      </c>
      <c r="CS32" s="664"/>
      <c r="CT32" s="664"/>
      <c r="CU32" s="664"/>
      <c r="CV32" s="664"/>
      <c r="CW32" s="664"/>
      <c r="CX32" s="664"/>
      <c r="CY32" s="665"/>
      <c r="CZ32" s="666" t="s">
        <v>231</v>
      </c>
      <c r="DA32" s="695"/>
      <c r="DB32" s="695"/>
      <c r="DC32" s="696"/>
      <c r="DD32" s="669" t="s">
        <v>177</v>
      </c>
      <c r="DE32" s="664"/>
      <c r="DF32" s="664"/>
      <c r="DG32" s="664"/>
      <c r="DH32" s="664"/>
      <c r="DI32" s="664"/>
      <c r="DJ32" s="664"/>
      <c r="DK32" s="665"/>
      <c r="DL32" s="669" t="s">
        <v>177</v>
      </c>
      <c r="DM32" s="664"/>
      <c r="DN32" s="664"/>
      <c r="DO32" s="664"/>
      <c r="DP32" s="664"/>
      <c r="DQ32" s="664"/>
      <c r="DR32" s="664"/>
      <c r="DS32" s="664"/>
      <c r="DT32" s="664"/>
      <c r="DU32" s="664"/>
      <c r="DV32" s="665"/>
      <c r="DW32" s="666" t="s">
        <v>177</v>
      </c>
      <c r="DX32" s="695"/>
      <c r="DY32" s="695"/>
      <c r="DZ32" s="695"/>
      <c r="EA32" s="695"/>
      <c r="EB32" s="695"/>
      <c r="EC32" s="697"/>
    </row>
    <row r="33" spans="2:133" ht="11.25" customHeight="1" x14ac:dyDescent="0.2">
      <c r="B33" s="658" t="s">
        <v>322</v>
      </c>
      <c r="C33" s="659"/>
      <c r="D33" s="659"/>
      <c r="E33" s="659"/>
      <c r="F33" s="659"/>
      <c r="G33" s="659"/>
      <c r="H33" s="659"/>
      <c r="I33" s="659"/>
      <c r="J33" s="659"/>
      <c r="K33" s="659"/>
      <c r="L33" s="659"/>
      <c r="M33" s="659"/>
      <c r="N33" s="659"/>
      <c r="O33" s="659"/>
      <c r="P33" s="659"/>
      <c r="Q33" s="660"/>
      <c r="R33" s="661">
        <v>70570</v>
      </c>
      <c r="S33" s="664"/>
      <c r="T33" s="664"/>
      <c r="U33" s="664"/>
      <c r="V33" s="664"/>
      <c r="W33" s="664"/>
      <c r="X33" s="664"/>
      <c r="Y33" s="665"/>
      <c r="Z33" s="723">
        <v>1.1000000000000001</v>
      </c>
      <c r="AA33" s="723"/>
      <c r="AB33" s="723"/>
      <c r="AC33" s="723"/>
      <c r="AD33" s="724" t="s">
        <v>177</v>
      </c>
      <c r="AE33" s="724"/>
      <c r="AF33" s="724"/>
      <c r="AG33" s="724"/>
      <c r="AH33" s="724"/>
      <c r="AI33" s="724"/>
      <c r="AJ33" s="724"/>
      <c r="AK33" s="724"/>
      <c r="AL33" s="666" t="s">
        <v>177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2926873</v>
      </c>
      <c r="CS33" s="662"/>
      <c r="CT33" s="662"/>
      <c r="CU33" s="662"/>
      <c r="CV33" s="662"/>
      <c r="CW33" s="662"/>
      <c r="CX33" s="662"/>
      <c r="CY33" s="663"/>
      <c r="CZ33" s="666">
        <v>48</v>
      </c>
      <c r="DA33" s="695"/>
      <c r="DB33" s="695"/>
      <c r="DC33" s="696"/>
      <c r="DD33" s="669">
        <v>2033899</v>
      </c>
      <c r="DE33" s="662"/>
      <c r="DF33" s="662"/>
      <c r="DG33" s="662"/>
      <c r="DH33" s="662"/>
      <c r="DI33" s="662"/>
      <c r="DJ33" s="662"/>
      <c r="DK33" s="663"/>
      <c r="DL33" s="669">
        <v>1407159</v>
      </c>
      <c r="DM33" s="662"/>
      <c r="DN33" s="662"/>
      <c r="DO33" s="662"/>
      <c r="DP33" s="662"/>
      <c r="DQ33" s="662"/>
      <c r="DR33" s="662"/>
      <c r="DS33" s="662"/>
      <c r="DT33" s="662"/>
      <c r="DU33" s="662"/>
      <c r="DV33" s="663"/>
      <c r="DW33" s="666">
        <v>42.6</v>
      </c>
      <c r="DX33" s="695"/>
      <c r="DY33" s="695"/>
      <c r="DZ33" s="695"/>
      <c r="EA33" s="695"/>
      <c r="EB33" s="695"/>
      <c r="EC33" s="697"/>
    </row>
    <row r="34" spans="2:133" ht="11.25" customHeight="1" x14ac:dyDescent="0.2">
      <c r="B34" s="658" t="s">
        <v>324</v>
      </c>
      <c r="C34" s="659"/>
      <c r="D34" s="659"/>
      <c r="E34" s="659"/>
      <c r="F34" s="659"/>
      <c r="G34" s="659"/>
      <c r="H34" s="659"/>
      <c r="I34" s="659"/>
      <c r="J34" s="659"/>
      <c r="K34" s="659"/>
      <c r="L34" s="659"/>
      <c r="M34" s="659"/>
      <c r="N34" s="659"/>
      <c r="O34" s="659"/>
      <c r="P34" s="659"/>
      <c r="Q34" s="660"/>
      <c r="R34" s="661">
        <v>138391</v>
      </c>
      <c r="S34" s="664"/>
      <c r="T34" s="664"/>
      <c r="U34" s="664"/>
      <c r="V34" s="664"/>
      <c r="W34" s="664"/>
      <c r="X34" s="664"/>
      <c r="Y34" s="665"/>
      <c r="Z34" s="723">
        <v>2.2000000000000002</v>
      </c>
      <c r="AA34" s="723"/>
      <c r="AB34" s="723"/>
      <c r="AC34" s="723"/>
      <c r="AD34" s="724">
        <v>9410</v>
      </c>
      <c r="AE34" s="724"/>
      <c r="AF34" s="724"/>
      <c r="AG34" s="724"/>
      <c r="AH34" s="724"/>
      <c r="AI34" s="724"/>
      <c r="AJ34" s="724"/>
      <c r="AK34" s="724"/>
      <c r="AL34" s="666">
        <v>0.3</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758124</v>
      </c>
      <c r="CS34" s="664"/>
      <c r="CT34" s="664"/>
      <c r="CU34" s="664"/>
      <c r="CV34" s="664"/>
      <c r="CW34" s="664"/>
      <c r="CX34" s="664"/>
      <c r="CY34" s="665"/>
      <c r="CZ34" s="666">
        <v>12.4</v>
      </c>
      <c r="DA34" s="695"/>
      <c r="DB34" s="695"/>
      <c r="DC34" s="696"/>
      <c r="DD34" s="669">
        <v>527394</v>
      </c>
      <c r="DE34" s="664"/>
      <c r="DF34" s="664"/>
      <c r="DG34" s="664"/>
      <c r="DH34" s="664"/>
      <c r="DI34" s="664"/>
      <c r="DJ34" s="664"/>
      <c r="DK34" s="665"/>
      <c r="DL34" s="669">
        <v>406455</v>
      </c>
      <c r="DM34" s="664"/>
      <c r="DN34" s="664"/>
      <c r="DO34" s="664"/>
      <c r="DP34" s="664"/>
      <c r="DQ34" s="664"/>
      <c r="DR34" s="664"/>
      <c r="DS34" s="664"/>
      <c r="DT34" s="664"/>
      <c r="DU34" s="664"/>
      <c r="DV34" s="665"/>
      <c r="DW34" s="666">
        <v>12.3</v>
      </c>
      <c r="DX34" s="695"/>
      <c r="DY34" s="695"/>
      <c r="DZ34" s="695"/>
      <c r="EA34" s="695"/>
      <c r="EB34" s="695"/>
      <c r="EC34" s="697"/>
    </row>
    <row r="35" spans="2:133" ht="11.25" customHeight="1" x14ac:dyDescent="0.2">
      <c r="B35" s="658" t="s">
        <v>328</v>
      </c>
      <c r="C35" s="659"/>
      <c r="D35" s="659"/>
      <c r="E35" s="659"/>
      <c r="F35" s="659"/>
      <c r="G35" s="659"/>
      <c r="H35" s="659"/>
      <c r="I35" s="659"/>
      <c r="J35" s="659"/>
      <c r="K35" s="659"/>
      <c r="L35" s="659"/>
      <c r="M35" s="659"/>
      <c r="N35" s="659"/>
      <c r="O35" s="659"/>
      <c r="P35" s="659"/>
      <c r="Q35" s="660"/>
      <c r="R35" s="661">
        <v>565683</v>
      </c>
      <c r="S35" s="664"/>
      <c r="T35" s="664"/>
      <c r="U35" s="664"/>
      <c r="V35" s="664"/>
      <c r="W35" s="664"/>
      <c r="X35" s="664"/>
      <c r="Y35" s="665"/>
      <c r="Z35" s="723">
        <v>9.1</v>
      </c>
      <c r="AA35" s="723"/>
      <c r="AB35" s="723"/>
      <c r="AC35" s="723"/>
      <c r="AD35" s="724" t="s">
        <v>231</v>
      </c>
      <c r="AE35" s="724"/>
      <c r="AF35" s="724"/>
      <c r="AG35" s="724"/>
      <c r="AH35" s="724"/>
      <c r="AI35" s="724"/>
      <c r="AJ35" s="724"/>
      <c r="AK35" s="724"/>
      <c r="AL35" s="666" t="s">
        <v>177</v>
      </c>
      <c r="AM35" s="667"/>
      <c r="AN35" s="667"/>
      <c r="AO35" s="725"/>
      <c r="AP35" s="234"/>
      <c r="AQ35" s="729" t="s">
        <v>329</v>
      </c>
      <c r="AR35" s="730"/>
      <c r="AS35" s="730"/>
      <c r="AT35" s="730"/>
      <c r="AU35" s="730"/>
      <c r="AV35" s="730"/>
      <c r="AW35" s="730"/>
      <c r="AX35" s="730"/>
      <c r="AY35" s="731"/>
      <c r="AZ35" s="726">
        <v>974711</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21337</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42923</v>
      </c>
      <c r="CS35" s="662"/>
      <c r="CT35" s="662"/>
      <c r="CU35" s="662"/>
      <c r="CV35" s="662"/>
      <c r="CW35" s="662"/>
      <c r="CX35" s="662"/>
      <c r="CY35" s="663"/>
      <c r="CZ35" s="666">
        <v>0.7</v>
      </c>
      <c r="DA35" s="695"/>
      <c r="DB35" s="695"/>
      <c r="DC35" s="696"/>
      <c r="DD35" s="669">
        <v>38588</v>
      </c>
      <c r="DE35" s="662"/>
      <c r="DF35" s="662"/>
      <c r="DG35" s="662"/>
      <c r="DH35" s="662"/>
      <c r="DI35" s="662"/>
      <c r="DJ35" s="662"/>
      <c r="DK35" s="663"/>
      <c r="DL35" s="669">
        <v>36631</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2">
      <c r="B36" s="658" t="s">
        <v>332</v>
      </c>
      <c r="C36" s="659"/>
      <c r="D36" s="659"/>
      <c r="E36" s="659"/>
      <c r="F36" s="659"/>
      <c r="G36" s="659"/>
      <c r="H36" s="659"/>
      <c r="I36" s="659"/>
      <c r="J36" s="659"/>
      <c r="K36" s="659"/>
      <c r="L36" s="659"/>
      <c r="M36" s="659"/>
      <c r="N36" s="659"/>
      <c r="O36" s="659"/>
      <c r="P36" s="659"/>
      <c r="Q36" s="660"/>
      <c r="R36" s="661" t="s">
        <v>231</v>
      </c>
      <c r="S36" s="664"/>
      <c r="T36" s="664"/>
      <c r="U36" s="664"/>
      <c r="V36" s="664"/>
      <c r="W36" s="664"/>
      <c r="X36" s="664"/>
      <c r="Y36" s="665"/>
      <c r="Z36" s="723" t="s">
        <v>231</v>
      </c>
      <c r="AA36" s="723"/>
      <c r="AB36" s="723"/>
      <c r="AC36" s="723"/>
      <c r="AD36" s="724" t="s">
        <v>231</v>
      </c>
      <c r="AE36" s="724"/>
      <c r="AF36" s="724"/>
      <c r="AG36" s="724"/>
      <c r="AH36" s="724"/>
      <c r="AI36" s="724"/>
      <c r="AJ36" s="724"/>
      <c r="AK36" s="724"/>
      <c r="AL36" s="666" t="s">
        <v>231</v>
      </c>
      <c r="AM36" s="667"/>
      <c r="AN36" s="667"/>
      <c r="AO36" s="725"/>
      <c r="AQ36" s="698" t="s">
        <v>333</v>
      </c>
      <c r="AR36" s="699"/>
      <c r="AS36" s="699"/>
      <c r="AT36" s="699"/>
      <c r="AU36" s="699"/>
      <c r="AV36" s="699"/>
      <c r="AW36" s="699"/>
      <c r="AX36" s="699"/>
      <c r="AY36" s="700"/>
      <c r="AZ36" s="661">
        <v>377440</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10787</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1201401</v>
      </c>
      <c r="CS36" s="664"/>
      <c r="CT36" s="664"/>
      <c r="CU36" s="664"/>
      <c r="CV36" s="664"/>
      <c r="CW36" s="664"/>
      <c r="CX36" s="664"/>
      <c r="CY36" s="665"/>
      <c r="CZ36" s="666">
        <v>19.7</v>
      </c>
      <c r="DA36" s="695"/>
      <c r="DB36" s="695"/>
      <c r="DC36" s="696"/>
      <c r="DD36" s="669">
        <v>784255</v>
      </c>
      <c r="DE36" s="664"/>
      <c r="DF36" s="664"/>
      <c r="DG36" s="664"/>
      <c r="DH36" s="664"/>
      <c r="DI36" s="664"/>
      <c r="DJ36" s="664"/>
      <c r="DK36" s="665"/>
      <c r="DL36" s="669">
        <v>500583</v>
      </c>
      <c r="DM36" s="664"/>
      <c r="DN36" s="664"/>
      <c r="DO36" s="664"/>
      <c r="DP36" s="664"/>
      <c r="DQ36" s="664"/>
      <c r="DR36" s="664"/>
      <c r="DS36" s="664"/>
      <c r="DT36" s="664"/>
      <c r="DU36" s="664"/>
      <c r="DV36" s="665"/>
      <c r="DW36" s="666">
        <v>15.2</v>
      </c>
      <c r="DX36" s="695"/>
      <c r="DY36" s="695"/>
      <c r="DZ36" s="695"/>
      <c r="EA36" s="695"/>
      <c r="EB36" s="695"/>
      <c r="EC36" s="697"/>
    </row>
    <row r="37" spans="2:133" ht="11.25" customHeight="1" x14ac:dyDescent="0.2">
      <c r="B37" s="658" t="s">
        <v>336</v>
      </c>
      <c r="C37" s="659"/>
      <c r="D37" s="659"/>
      <c r="E37" s="659"/>
      <c r="F37" s="659"/>
      <c r="G37" s="659"/>
      <c r="H37" s="659"/>
      <c r="I37" s="659"/>
      <c r="J37" s="659"/>
      <c r="K37" s="659"/>
      <c r="L37" s="659"/>
      <c r="M37" s="659"/>
      <c r="N37" s="659"/>
      <c r="O37" s="659"/>
      <c r="P37" s="659"/>
      <c r="Q37" s="660"/>
      <c r="R37" s="661">
        <v>131470</v>
      </c>
      <c r="S37" s="664"/>
      <c r="T37" s="664"/>
      <c r="U37" s="664"/>
      <c r="V37" s="664"/>
      <c r="W37" s="664"/>
      <c r="X37" s="664"/>
      <c r="Y37" s="665"/>
      <c r="Z37" s="723">
        <v>2.1</v>
      </c>
      <c r="AA37" s="723"/>
      <c r="AB37" s="723"/>
      <c r="AC37" s="723"/>
      <c r="AD37" s="724" t="s">
        <v>231</v>
      </c>
      <c r="AE37" s="724"/>
      <c r="AF37" s="724"/>
      <c r="AG37" s="724"/>
      <c r="AH37" s="724"/>
      <c r="AI37" s="724"/>
      <c r="AJ37" s="724"/>
      <c r="AK37" s="724"/>
      <c r="AL37" s="666" t="s">
        <v>231</v>
      </c>
      <c r="AM37" s="667"/>
      <c r="AN37" s="667"/>
      <c r="AO37" s="725"/>
      <c r="AQ37" s="698" t="s">
        <v>337</v>
      </c>
      <c r="AR37" s="699"/>
      <c r="AS37" s="699"/>
      <c r="AT37" s="699"/>
      <c r="AU37" s="699"/>
      <c r="AV37" s="699"/>
      <c r="AW37" s="699"/>
      <c r="AX37" s="699"/>
      <c r="AY37" s="700"/>
      <c r="AZ37" s="661">
        <v>17923</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1709</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239725</v>
      </c>
      <c r="CS37" s="662"/>
      <c r="CT37" s="662"/>
      <c r="CU37" s="662"/>
      <c r="CV37" s="662"/>
      <c r="CW37" s="662"/>
      <c r="CX37" s="662"/>
      <c r="CY37" s="663"/>
      <c r="CZ37" s="666">
        <v>3.9</v>
      </c>
      <c r="DA37" s="695"/>
      <c r="DB37" s="695"/>
      <c r="DC37" s="696"/>
      <c r="DD37" s="669">
        <v>234841</v>
      </c>
      <c r="DE37" s="662"/>
      <c r="DF37" s="662"/>
      <c r="DG37" s="662"/>
      <c r="DH37" s="662"/>
      <c r="DI37" s="662"/>
      <c r="DJ37" s="662"/>
      <c r="DK37" s="663"/>
      <c r="DL37" s="669">
        <v>207544</v>
      </c>
      <c r="DM37" s="662"/>
      <c r="DN37" s="662"/>
      <c r="DO37" s="662"/>
      <c r="DP37" s="662"/>
      <c r="DQ37" s="662"/>
      <c r="DR37" s="662"/>
      <c r="DS37" s="662"/>
      <c r="DT37" s="662"/>
      <c r="DU37" s="662"/>
      <c r="DV37" s="663"/>
      <c r="DW37" s="666">
        <v>6.3</v>
      </c>
      <c r="DX37" s="695"/>
      <c r="DY37" s="695"/>
      <c r="DZ37" s="695"/>
      <c r="EA37" s="695"/>
      <c r="EB37" s="695"/>
      <c r="EC37" s="697"/>
    </row>
    <row r="38" spans="2:133" ht="11.25" customHeight="1" x14ac:dyDescent="0.2">
      <c r="B38" s="673" t="s">
        <v>340</v>
      </c>
      <c r="C38" s="674"/>
      <c r="D38" s="674"/>
      <c r="E38" s="674"/>
      <c r="F38" s="674"/>
      <c r="G38" s="674"/>
      <c r="H38" s="674"/>
      <c r="I38" s="674"/>
      <c r="J38" s="674"/>
      <c r="K38" s="674"/>
      <c r="L38" s="674"/>
      <c r="M38" s="674"/>
      <c r="N38" s="674"/>
      <c r="O38" s="674"/>
      <c r="P38" s="674"/>
      <c r="Q38" s="675"/>
      <c r="R38" s="676">
        <v>6190711</v>
      </c>
      <c r="S38" s="713"/>
      <c r="T38" s="713"/>
      <c r="U38" s="713"/>
      <c r="V38" s="713"/>
      <c r="W38" s="713"/>
      <c r="X38" s="713"/>
      <c r="Y38" s="718"/>
      <c r="Z38" s="719">
        <v>100</v>
      </c>
      <c r="AA38" s="719"/>
      <c r="AB38" s="719"/>
      <c r="AC38" s="719"/>
      <c r="AD38" s="720">
        <v>3172365</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7815</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2744</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587407</v>
      </c>
      <c r="CS38" s="664"/>
      <c r="CT38" s="664"/>
      <c r="CU38" s="664"/>
      <c r="CV38" s="664"/>
      <c r="CW38" s="664"/>
      <c r="CX38" s="664"/>
      <c r="CY38" s="665"/>
      <c r="CZ38" s="666">
        <v>9.6</v>
      </c>
      <c r="DA38" s="695"/>
      <c r="DB38" s="695"/>
      <c r="DC38" s="696"/>
      <c r="DD38" s="669">
        <v>481890</v>
      </c>
      <c r="DE38" s="664"/>
      <c r="DF38" s="664"/>
      <c r="DG38" s="664"/>
      <c r="DH38" s="664"/>
      <c r="DI38" s="664"/>
      <c r="DJ38" s="664"/>
      <c r="DK38" s="665"/>
      <c r="DL38" s="669">
        <v>463235</v>
      </c>
      <c r="DM38" s="664"/>
      <c r="DN38" s="664"/>
      <c r="DO38" s="664"/>
      <c r="DP38" s="664"/>
      <c r="DQ38" s="664"/>
      <c r="DR38" s="664"/>
      <c r="DS38" s="664"/>
      <c r="DT38" s="664"/>
      <c r="DU38" s="664"/>
      <c r="DV38" s="665"/>
      <c r="DW38" s="666">
        <v>14</v>
      </c>
      <c r="DX38" s="695"/>
      <c r="DY38" s="695"/>
      <c r="DZ38" s="695"/>
      <c r="EA38" s="695"/>
      <c r="EB38" s="695"/>
      <c r="EC38" s="697"/>
    </row>
    <row r="39" spans="2:133" ht="11.25" customHeight="1" x14ac:dyDescent="0.2">
      <c r="AQ39" s="698" t="s">
        <v>344</v>
      </c>
      <c r="AR39" s="699"/>
      <c r="AS39" s="699"/>
      <c r="AT39" s="699"/>
      <c r="AU39" s="699"/>
      <c r="AV39" s="699"/>
      <c r="AW39" s="699"/>
      <c r="AX39" s="699"/>
      <c r="AY39" s="700"/>
      <c r="AZ39" s="661">
        <v>2049</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106</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240831</v>
      </c>
      <c r="CS39" s="662"/>
      <c r="CT39" s="662"/>
      <c r="CU39" s="662"/>
      <c r="CV39" s="662"/>
      <c r="CW39" s="662"/>
      <c r="CX39" s="662"/>
      <c r="CY39" s="663"/>
      <c r="CZ39" s="666">
        <v>4</v>
      </c>
      <c r="DA39" s="695"/>
      <c r="DB39" s="695"/>
      <c r="DC39" s="696"/>
      <c r="DD39" s="669">
        <v>197830</v>
      </c>
      <c r="DE39" s="662"/>
      <c r="DF39" s="662"/>
      <c r="DG39" s="662"/>
      <c r="DH39" s="662"/>
      <c r="DI39" s="662"/>
      <c r="DJ39" s="662"/>
      <c r="DK39" s="663"/>
      <c r="DL39" s="669" t="s">
        <v>177</v>
      </c>
      <c r="DM39" s="662"/>
      <c r="DN39" s="662"/>
      <c r="DO39" s="662"/>
      <c r="DP39" s="662"/>
      <c r="DQ39" s="662"/>
      <c r="DR39" s="662"/>
      <c r="DS39" s="662"/>
      <c r="DT39" s="662"/>
      <c r="DU39" s="662"/>
      <c r="DV39" s="663"/>
      <c r="DW39" s="666" t="s">
        <v>177</v>
      </c>
      <c r="DX39" s="695"/>
      <c r="DY39" s="695"/>
      <c r="DZ39" s="695"/>
      <c r="EA39" s="695"/>
      <c r="EB39" s="695"/>
      <c r="EC39" s="697"/>
    </row>
    <row r="40" spans="2:133" ht="11.25" customHeight="1" x14ac:dyDescent="0.2">
      <c r="AQ40" s="698" t="s">
        <v>348</v>
      </c>
      <c r="AR40" s="699"/>
      <c r="AS40" s="699"/>
      <c r="AT40" s="699"/>
      <c r="AU40" s="699"/>
      <c r="AV40" s="699"/>
      <c r="AW40" s="699"/>
      <c r="AX40" s="699"/>
      <c r="AY40" s="700"/>
      <c r="AZ40" s="661">
        <v>134575</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177</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96187</v>
      </c>
      <c r="CS40" s="664"/>
      <c r="CT40" s="664"/>
      <c r="CU40" s="664"/>
      <c r="CV40" s="664"/>
      <c r="CW40" s="664"/>
      <c r="CX40" s="664"/>
      <c r="CY40" s="665"/>
      <c r="CZ40" s="666">
        <v>1.6</v>
      </c>
      <c r="DA40" s="695"/>
      <c r="DB40" s="695"/>
      <c r="DC40" s="696"/>
      <c r="DD40" s="669">
        <v>3942</v>
      </c>
      <c r="DE40" s="664"/>
      <c r="DF40" s="664"/>
      <c r="DG40" s="664"/>
      <c r="DH40" s="664"/>
      <c r="DI40" s="664"/>
      <c r="DJ40" s="664"/>
      <c r="DK40" s="665"/>
      <c r="DL40" s="669">
        <v>255</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2">
      <c r="AQ41" s="710" t="s">
        <v>351</v>
      </c>
      <c r="AR41" s="711"/>
      <c r="AS41" s="711"/>
      <c r="AT41" s="711"/>
      <c r="AU41" s="711"/>
      <c r="AV41" s="711"/>
      <c r="AW41" s="711"/>
      <c r="AX41" s="711"/>
      <c r="AY41" s="712"/>
      <c r="AZ41" s="676">
        <v>434909</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377</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177</v>
      </c>
      <c r="CS41" s="662"/>
      <c r="CT41" s="662"/>
      <c r="CU41" s="662"/>
      <c r="CV41" s="662"/>
      <c r="CW41" s="662"/>
      <c r="CX41" s="662"/>
      <c r="CY41" s="663"/>
      <c r="CZ41" s="666" t="s">
        <v>231</v>
      </c>
      <c r="DA41" s="695"/>
      <c r="DB41" s="695"/>
      <c r="DC41" s="696"/>
      <c r="DD41" s="669" t="s">
        <v>231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746024</v>
      </c>
      <c r="CS42" s="664"/>
      <c r="CT42" s="664"/>
      <c r="CU42" s="664"/>
      <c r="CV42" s="664"/>
      <c r="CW42" s="664"/>
      <c r="CX42" s="664"/>
      <c r="CY42" s="665"/>
      <c r="CZ42" s="666">
        <v>12.2</v>
      </c>
      <c r="DA42" s="667"/>
      <c r="DB42" s="667"/>
      <c r="DC42" s="668"/>
      <c r="DD42" s="669">
        <v>216567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6342</v>
      </c>
      <c r="CS43" s="662"/>
      <c r="CT43" s="662"/>
      <c r="CU43" s="662"/>
      <c r="CV43" s="662"/>
      <c r="CW43" s="662"/>
      <c r="CX43" s="662"/>
      <c r="CY43" s="663"/>
      <c r="CZ43" s="666">
        <v>0.1</v>
      </c>
      <c r="DA43" s="695"/>
      <c r="DB43" s="695"/>
      <c r="DC43" s="696"/>
      <c r="DD43" s="669">
        <v>6342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358</v>
      </c>
      <c r="CD44" s="689" t="s">
        <v>309</v>
      </c>
      <c r="CE44" s="690"/>
      <c r="CF44" s="658" t="s">
        <v>359</v>
      </c>
      <c r="CG44" s="659"/>
      <c r="CH44" s="659"/>
      <c r="CI44" s="659"/>
      <c r="CJ44" s="659"/>
      <c r="CK44" s="659"/>
      <c r="CL44" s="659"/>
      <c r="CM44" s="659"/>
      <c r="CN44" s="659"/>
      <c r="CO44" s="659"/>
      <c r="CP44" s="659"/>
      <c r="CQ44" s="660"/>
      <c r="CR44" s="661">
        <v>726572</v>
      </c>
      <c r="CS44" s="664"/>
      <c r="CT44" s="664"/>
      <c r="CU44" s="664"/>
      <c r="CV44" s="664"/>
      <c r="CW44" s="664"/>
      <c r="CX44" s="664"/>
      <c r="CY44" s="665"/>
      <c r="CZ44" s="666">
        <v>11.9</v>
      </c>
      <c r="DA44" s="667"/>
      <c r="DB44" s="667"/>
      <c r="DC44" s="668"/>
      <c r="DD44" s="669">
        <v>205627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360</v>
      </c>
      <c r="CG45" s="659"/>
      <c r="CH45" s="659"/>
      <c r="CI45" s="659"/>
      <c r="CJ45" s="659"/>
      <c r="CK45" s="659"/>
      <c r="CL45" s="659"/>
      <c r="CM45" s="659"/>
      <c r="CN45" s="659"/>
      <c r="CO45" s="659"/>
      <c r="CP45" s="659"/>
      <c r="CQ45" s="660"/>
      <c r="CR45" s="661">
        <v>345652</v>
      </c>
      <c r="CS45" s="662"/>
      <c r="CT45" s="662"/>
      <c r="CU45" s="662"/>
      <c r="CV45" s="662"/>
      <c r="CW45" s="662"/>
      <c r="CX45" s="662"/>
      <c r="CY45" s="663"/>
      <c r="CZ45" s="666">
        <v>5.7</v>
      </c>
      <c r="DA45" s="695"/>
      <c r="DB45" s="695"/>
      <c r="DC45" s="696"/>
      <c r="DD45" s="669">
        <v>14673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361</v>
      </c>
      <c r="CG46" s="659"/>
      <c r="CH46" s="659"/>
      <c r="CI46" s="659"/>
      <c r="CJ46" s="659"/>
      <c r="CK46" s="659"/>
      <c r="CL46" s="659"/>
      <c r="CM46" s="659"/>
      <c r="CN46" s="659"/>
      <c r="CO46" s="659"/>
      <c r="CP46" s="659"/>
      <c r="CQ46" s="660"/>
      <c r="CR46" s="661">
        <v>280675</v>
      </c>
      <c r="CS46" s="664"/>
      <c r="CT46" s="664"/>
      <c r="CU46" s="664"/>
      <c r="CV46" s="664"/>
      <c r="CW46" s="664"/>
      <c r="CX46" s="664"/>
      <c r="CY46" s="665"/>
      <c r="CZ46" s="666">
        <v>4.5999999999999996</v>
      </c>
      <c r="DA46" s="667"/>
      <c r="DB46" s="667"/>
      <c r="DC46" s="668"/>
      <c r="DD46" s="669">
        <v>144659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362</v>
      </c>
      <c r="CG47" s="659"/>
      <c r="CH47" s="659"/>
      <c r="CI47" s="659"/>
      <c r="CJ47" s="659"/>
      <c r="CK47" s="659"/>
      <c r="CL47" s="659"/>
      <c r="CM47" s="659"/>
      <c r="CN47" s="659"/>
      <c r="CO47" s="659"/>
      <c r="CP47" s="659"/>
      <c r="CQ47" s="660"/>
      <c r="CR47" s="661">
        <v>19452</v>
      </c>
      <c r="CS47" s="662"/>
      <c r="CT47" s="662"/>
      <c r="CU47" s="662"/>
      <c r="CV47" s="662"/>
      <c r="CW47" s="662"/>
      <c r="CX47" s="662"/>
      <c r="CY47" s="663"/>
      <c r="CZ47" s="666">
        <v>0.3</v>
      </c>
      <c r="DA47" s="695"/>
      <c r="DB47" s="695"/>
      <c r="DC47" s="696"/>
      <c r="DD47" s="669">
        <v>10940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363</v>
      </c>
      <c r="CG48" s="659"/>
      <c r="CH48" s="659"/>
      <c r="CI48" s="659"/>
      <c r="CJ48" s="659"/>
      <c r="CK48" s="659"/>
      <c r="CL48" s="659"/>
      <c r="CM48" s="659"/>
      <c r="CN48" s="659"/>
      <c r="CO48" s="659"/>
      <c r="CP48" s="659"/>
      <c r="CQ48" s="660"/>
      <c r="CR48" s="661" t="s">
        <v>231</v>
      </c>
      <c r="CS48" s="664"/>
      <c r="CT48" s="664"/>
      <c r="CU48" s="664"/>
      <c r="CV48" s="664"/>
      <c r="CW48" s="664"/>
      <c r="CX48" s="664"/>
      <c r="CY48" s="665"/>
      <c r="CZ48" s="666" t="s">
        <v>177</v>
      </c>
      <c r="DA48" s="667"/>
      <c r="DB48" s="667"/>
      <c r="DC48" s="668"/>
      <c r="DD48" s="669" t="s">
        <v>177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364</v>
      </c>
      <c r="CE49" s="674"/>
      <c r="CF49" s="674"/>
      <c r="CG49" s="674"/>
      <c r="CH49" s="674"/>
      <c r="CI49" s="674"/>
      <c r="CJ49" s="674"/>
      <c r="CK49" s="674"/>
      <c r="CL49" s="674"/>
      <c r="CM49" s="674"/>
      <c r="CN49" s="674"/>
      <c r="CO49" s="674"/>
      <c r="CP49" s="674"/>
      <c r="CQ49" s="675"/>
      <c r="CR49" s="676">
        <v>6092347</v>
      </c>
      <c r="CS49" s="677"/>
      <c r="CT49" s="677"/>
      <c r="CU49" s="677"/>
      <c r="CV49" s="677"/>
      <c r="CW49" s="677"/>
      <c r="CX49" s="677"/>
      <c r="CY49" s="678"/>
      <c r="CZ49" s="679">
        <v>100</v>
      </c>
      <c r="DA49" s="680"/>
      <c r="DB49" s="680"/>
      <c r="DC49" s="681"/>
      <c r="DD49" s="682">
        <v>4037013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z34mY67qMDV2HcHMeIIDTfB28ytS1L/fug3sGE8qHFXr2lRINgapvWdJNrCsaAIOpMPRNli4IxFD3pPX7uxTsA==" saltValue="+rPlQ+FZoE9nOag0v1QS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366</v>
      </c>
      <c r="DK2" s="1203"/>
      <c r="DL2" s="1203"/>
      <c r="DM2" s="1203"/>
      <c r="DN2" s="1203"/>
      <c r="DO2" s="1204"/>
      <c r="DP2" s="249"/>
      <c r="DQ2" s="1202" t="s">
        <v>367</v>
      </c>
      <c r="DR2" s="1203"/>
      <c r="DS2" s="1203"/>
      <c r="DT2" s="1203"/>
      <c r="DU2" s="1203"/>
      <c r="DV2" s="1203"/>
      <c r="DW2" s="1203"/>
      <c r="DX2" s="1203"/>
      <c r="DY2" s="1203"/>
      <c r="DZ2" s="1204"/>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5" t="s">
        <v>368</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5"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90" t="s">
        <v>384</v>
      </c>
      <c r="DH5" s="1191"/>
      <c r="DI5" s="1191"/>
      <c r="DJ5" s="1191"/>
      <c r="DK5" s="1192"/>
      <c r="DL5" s="1190" t="s">
        <v>385</v>
      </c>
      <c r="DM5" s="1191"/>
      <c r="DN5" s="1191"/>
      <c r="DO5" s="1191"/>
      <c r="DP5" s="1192"/>
      <c r="DQ5" s="1090" t="s">
        <v>386</v>
      </c>
      <c r="DR5" s="1091"/>
      <c r="DS5" s="1091"/>
      <c r="DT5" s="1091"/>
      <c r="DU5" s="1092"/>
      <c r="DV5" s="1090" t="s">
        <v>377</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6"/>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3"/>
      <c r="DH6" s="1194"/>
      <c r="DI6" s="1194"/>
      <c r="DJ6" s="1194"/>
      <c r="DK6" s="1195"/>
      <c r="DL6" s="1193"/>
      <c r="DM6" s="1194"/>
      <c r="DN6" s="1194"/>
      <c r="DO6" s="1194"/>
      <c r="DP6" s="1195"/>
      <c r="DQ6" s="1093"/>
      <c r="DR6" s="1094"/>
      <c r="DS6" s="1094"/>
      <c r="DT6" s="1094"/>
      <c r="DU6" s="1095"/>
      <c r="DV6" s="1093"/>
      <c r="DW6" s="1094"/>
      <c r="DX6" s="1094"/>
      <c r="DY6" s="1094"/>
      <c r="DZ6" s="1107"/>
      <c r="EA6" s="254"/>
    </row>
    <row r="7" spans="1:131" s="255" customFormat="1" ht="26.25" customHeight="1" thickTop="1" x14ac:dyDescent="0.2">
      <c r="A7" s="258">
        <v>1</v>
      </c>
      <c r="B7" s="1142" t="s">
        <v>387</v>
      </c>
      <c r="C7" s="1143"/>
      <c r="D7" s="1143"/>
      <c r="E7" s="1143"/>
      <c r="F7" s="1143"/>
      <c r="G7" s="1143"/>
      <c r="H7" s="1143"/>
      <c r="I7" s="1143"/>
      <c r="J7" s="1143"/>
      <c r="K7" s="1143"/>
      <c r="L7" s="1143"/>
      <c r="M7" s="1143"/>
      <c r="N7" s="1143"/>
      <c r="O7" s="1143"/>
      <c r="P7" s="1144"/>
      <c r="Q7" s="1196">
        <v>6192</v>
      </c>
      <c r="R7" s="1197"/>
      <c r="S7" s="1197"/>
      <c r="T7" s="1197"/>
      <c r="U7" s="1197"/>
      <c r="V7" s="1197">
        <v>6093</v>
      </c>
      <c r="W7" s="1197"/>
      <c r="X7" s="1197"/>
      <c r="Y7" s="1197"/>
      <c r="Z7" s="1197"/>
      <c r="AA7" s="1197">
        <v>98</v>
      </c>
      <c r="AB7" s="1197"/>
      <c r="AC7" s="1197"/>
      <c r="AD7" s="1197"/>
      <c r="AE7" s="1198"/>
      <c r="AF7" s="1199">
        <v>78</v>
      </c>
      <c r="AG7" s="1200"/>
      <c r="AH7" s="1200"/>
      <c r="AI7" s="1200"/>
      <c r="AJ7" s="1201"/>
      <c r="AK7" s="1183">
        <v>610</v>
      </c>
      <c r="AL7" s="1184"/>
      <c r="AM7" s="1184"/>
      <c r="AN7" s="1184"/>
      <c r="AO7" s="1184"/>
      <c r="AP7" s="1184">
        <v>5341</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4"/>
    </row>
    <row r="8" spans="1:131" s="255" customFormat="1" ht="26.25" customHeight="1" x14ac:dyDescent="0.2">
      <c r="A8" s="261">
        <v>2</v>
      </c>
      <c r="B8" s="1126" t="s">
        <v>388</v>
      </c>
      <c r="C8" s="1127"/>
      <c r="D8" s="1127"/>
      <c r="E8" s="1127"/>
      <c r="F8" s="1127"/>
      <c r="G8" s="1127"/>
      <c r="H8" s="1127"/>
      <c r="I8" s="1127"/>
      <c r="J8" s="1127"/>
      <c r="K8" s="1127"/>
      <c r="L8" s="1127"/>
      <c r="M8" s="1127"/>
      <c r="N8" s="1127"/>
      <c r="O8" s="1127"/>
      <c r="P8" s="1128"/>
      <c r="Q8" s="1132">
        <v>853</v>
      </c>
      <c r="R8" s="1133"/>
      <c r="S8" s="1133"/>
      <c r="T8" s="1133"/>
      <c r="U8" s="1133"/>
      <c r="V8" s="1133">
        <v>853</v>
      </c>
      <c r="W8" s="1133"/>
      <c r="X8" s="1133"/>
      <c r="Y8" s="1133"/>
      <c r="Z8" s="1133"/>
      <c r="AA8" s="1133">
        <v>0</v>
      </c>
      <c r="AB8" s="1133"/>
      <c r="AC8" s="1133"/>
      <c r="AD8" s="1133"/>
      <c r="AE8" s="1134"/>
      <c r="AF8" s="1108" t="s">
        <v>389</v>
      </c>
      <c r="AG8" s="1109"/>
      <c r="AH8" s="1109"/>
      <c r="AI8" s="1109"/>
      <c r="AJ8" s="1110"/>
      <c r="AK8" s="1178">
        <v>0</v>
      </c>
      <c r="AL8" s="1179"/>
      <c r="AM8" s="1179"/>
      <c r="AN8" s="1179"/>
      <c r="AO8" s="1179"/>
      <c r="AP8" s="1179" t="s">
        <v>590</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3"/>
      <c r="R22" s="1174"/>
      <c r="S22" s="1174"/>
      <c r="T22" s="1174"/>
      <c r="U22" s="1174"/>
      <c r="V22" s="1174"/>
      <c r="W22" s="1174"/>
      <c r="X22" s="1174"/>
      <c r="Y22" s="1174"/>
      <c r="Z22" s="1174"/>
      <c r="AA22" s="1174"/>
      <c r="AB22" s="1174"/>
      <c r="AC22" s="1174"/>
      <c r="AD22" s="1174"/>
      <c r="AE22" s="1175"/>
      <c r="AF22" s="1108"/>
      <c r="AG22" s="1109"/>
      <c r="AH22" s="1109"/>
      <c r="AI22" s="1109"/>
      <c r="AJ22" s="1110"/>
      <c r="AK22" s="1169"/>
      <c r="AL22" s="1170"/>
      <c r="AM22" s="1170"/>
      <c r="AN22" s="1170"/>
      <c r="AO22" s="1170"/>
      <c r="AP22" s="1170"/>
      <c r="AQ22" s="1170"/>
      <c r="AR22" s="1170"/>
      <c r="AS22" s="1170"/>
      <c r="AT22" s="1170"/>
      <c r="AU22" s="1171"/>
      <c r="AV22" s="1171"/>
      <c r="AW22" s="1171"/>
      <c r="AX22" s="1171"/>
      <c r="AY22" s="1172"/>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391</v>
      </c>
      <c r="B23" s="1033" t="s">
        <v>392</v>
      </c>
      <c r="C23" s="1034"/>
      <c r="D23" s="1034"/>
      <c r="E23" s="1034"/>
      <c r="F23" s="1034"/>
      <c r="G23" s="1034"/>
      <c r="H23" s="1034"/>
      <c r="I23" s="1034"/>
      <c r="J23" s="1034"/>
      <c r="K23" s="1034"/>
      <c r="L23" s="1034"/>
      <c r="M23" s="1034"/>
      <c r="N23" s="1034"/>
      <c r="O23" s="1034"/>
      <c r="P23" s="1035"/>
      <c r="Q23" s="1160">
        <v>6191</v>
      </c>
      <c r="R23" s="1161"/>
      <c r="S23" s="1161"/>
      <c r="T23" s="1161"/>
      <c r="U23" s="1161"/>
      <c r="V23" s="1161">
        <v>6092</v>
      </c>
      <c r="W23" s="1161"/>
      <c r="X23" s="1161"/>
      <c r="Y23" s="1161"/>
      <c r="Z23" s="1161"/>
      <c r="AA23" s="1161">
        <v>98</v>
      </c>
      <c r="AB23" s="1161"/>
      <c r="AC23" s="1161"/>
      <c r="AD23" s="1161"/>
      <c r="AE23" s="1162"/>
      <c r="AF23" s="1163">
        <v>78</v>
      </c>
      <c r="AG23" s="1161"/>
      <c r="AH23" s="1161"/>
      <c r="AI23" s="1161"/>
      <c r="AJ23" s="1164"/>
      <c r="AK23" s="1165"/>
      <c r="AL23" s="1166"/>
      <c r="AM23" s="1166"/>
      <c r="AN23" s="1166"/>
      <c r="AO23" s="1166"/>
      <c r="AP23" s="1161">
        <v>5341</v>
      </c>
      <c r="AQ23" s="1161"/>
      <c r="AR23" s="1161"/>
      <c r="AS23" s="1161"/>
      <c r="AT23" s="1161"/>
      <c r="AU23" s="1167"/>
      <c r="AV23" s="1167"/>
      <c r="AW23" s="1167"/>
      <c r="AX23" s="1167"/>
      <c r="AY23" s="1168"/>
      <c r="AZ23" s="1157" t="s">
        <v>177</v>
      </c>
      <c r="BA23" s="1158"/>
      <c r="BB23" s="1158"/>
      <c r="BC23" s="1158"/>
      <c r="BD23" s="1159"/>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6" t="s">
        <v>393</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5" t="s">
        <v>394</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370</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51" t="s">
        <v>398</v>
      </c>
      <c r="AG26" s="1097"/>
      <c r="AH26" s="1097"/>
      <c r="AI26" s="1097"/>
      <c r="AJ26" s="1152"/>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3"/>
      <c r="AG27" s="1100"/>
      <c r="AH27" s="1100"/>
      <c r="AI27" s="1100"/>
      <c r="AJ27" s="1154"/>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42" t="s">
        <v>403</v>
      </c>
      <c r="C28" s="1143"/>
      <c r="D28" s="1143"/>
      <c r="E28" s="1143"/>
      <c r="F28" s="1143"/>
      <c r="G28" s="1143"/>
      <c r="H28" s="1143"/>
      <c r="I28" s="1143"/>
      <c r="J28" s="1143"/>
      <c r="K28" s="1143"/>
      <c r="L28" s="1143"/>
      <c r="M28" s="1143"/>
      <c r="N28" s="1143"/>
      <c r="O28" s="1143"/>
      <c r="P28" s="1144"/>
      <c r="Q28" s="1145">
        <v>1546</v>
      </c>
      <c r="R28" s="1146"/>
      <c r="S28" s="1146"/>
      <c r="T28" s="1146"/>
      <c r="U28" s="1146"/>
      <c r="V28" s="1146">
        <v>1525</v>
      </c>
      <c r="W28" s="1146"/>
      <c r="X28" s="1146"/>
      <c r="Y28" s="1146"/>
      <c r="Z28" s="1146"/>
      <c r="AA28" s="1146">
        <v>21</v>
      </c>
      <c r="AB28" s="1146"/>
      <c r="AC28" s="1146"/>
      <c r="AD28" s="1146"/>
      <c r="AE28" s="1147"/>
      <c r="AF28" s="1148">
        <v>21</v>
      </c>
      <c r="AG28" s="1146"/>
      <c r="AH28" s="1146"/>
      <c r="AI28" s="1146"/>
      <c r="AJ28" s="1149"/>
      <c r="AK28" s="1150">
        <v>110</v>
      </c>
      <c r="AL28" s="1138"/>
      <c r="AM28" s="1138"/>
      <c r="AN28" s="1138"/>
      <c r="AO28" s="1138"/>
      <c r="AP28" s="1138" t="s">
        <v>590</v>
      </c>
      <c r="AQ28" s="1138"/>
      <c r="AR28" s="1138"/>
      <c r="AS28" s="1138"/>
      <c r="AT28" s="1138"/>
      <c r="AU28" s="1138" t="s">
        <v>590</v>
      </c>
      <c r="AV28" s="1138"/>
      <c r="AW28" s="1138"/>
      <c r="AX28" s="1138"/>
      <c r="AY28" s="1138"/>
      <c r="AZ28" s="1139" t="s">
        <v>590</v>
      </c>
      <c r="BA28" s="1139"/>
      <c r="BB28" s="1139"/>
      <c r="BC28" s="1139"/>
      <c r="BD28" s="1139"/>
      <c r="BE28" s="1140"/>
      <c r="BF28" s="1140"/>
      <c r="BG28" s="1140"/>
      <c r="BH28" s="1140"/>
      <c r="BI28" s="1141"/>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404</v>
      </c>
      <c r="C29" s="1127"/>
      <c r="D29" s="1127"/>
      <c r="E29" s="1127"/>
      <c r="F29" s="1127"/>
      <c r="G29" s="1127"/>
      <c r="H29" s="1127"/>
      <c r="I29" s="1127"/>
      <c r="J29" s="1127"/>
      <c r="K29" s="1127"/>
      <c r="L29" s="1127"/>
      <c r="M29" s="1127"/>
      <c r="N29" s="1127"/>
      <c r="O29" s="1127"/>
      <c r="P29" s="1128"/>
      <c r="Q29" s="1132">
        <v>1255</v>
      </c>
      <c r="R29" s="1133"/>
      <c r="S29" s="1133"/>
      <c r="T29" s="1133"/>
      <c r="U29" s="1133"/>
      <c r="V29" s="1133">
        <v>1215</v>
      </c>
      <c r="W29" s="1133"/>
      <c r="X29" s="1133"/>
      <c r="Y29" s="1133"/>
      <c r="Z29" s="1133"/>
      <c r="AA29" s="1133">
        <v>40</v>
      </c>
      <c r="AB29" s="1133"/>
      <c r="AC29" s="1133"/>
      <c r="AD29" s="1133"/>
      <c r="AE29" s="1134"/>
      <c r="AF29" s="1108">
        <v>40</v>
      </c>
      <c r="AG29" s="1109"/>
      <c r="AH29" s="1109"/>
      <c r="AI29" s="1109"/>
      <c r="AJ29" s="1110"/>
      <c r="AK29" s="1069">
        <v>181</v>
      </c>
      <c r="AL29" s="1060"/>
      <c r="AM29" s="1060"/>
      <c r="AN29" s="1060"/>
      <c r="AO29" s="1060"/>
      <c r="AP29" s="1070" t="s">
        <v>590</v>
      </c>
      <c r="AQ29" s="1068"/>
      <c r="AR29" s="1068"/>
      <c r="AS29" s="1068"/>
      <c r="AT29" s="1069"/>
      <c r="AU29" s="1070" t="s">
        <v>590</v>
      </c>
      <c r="AV29" s="1068"/>
      <c r="AW29" s="1068"/>
      <c r="AX29" s="1068"/>
      <c r="AY29" s="1069"/>
      <c r="AZ29" s="1135" t="s">
        <v>590</v>
      </c>
      <c r="BA29" s="1136"/>
      <c r="BB29" s="1136"/>
      <c r="BC29" s="1136"/>
      <c r="BD29" s="1137"/>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405</v>
      </c>
      <c r="C30" s="1127"/>
      <c r="D30" s="1127"/>
      <c r="E30" s="1127"/>
      <c r="F30" s="1127"/>
      <c r="G30" s="1127"/>
      <c r="H30" s="1127"/>
      <c r="I30" s="1127"/>
      <c r="J30" s="1127"/>
      <c r="K30" s="1127"/>
      <c r="L30" s="1127"/>
      <c r="M30" s="1127"/>
      <c r="N30" s="1127"/>
      <c r="O30" s="1127"/>
      <c r="P30" s="1128"/>
      <c r="Q30" s="1132">
        <v>4</v>
      </c>
      <c r="R30" s="1133"/>
      <c r="S30" s="1133"/>
      <c r="T30" s="1133"/>
      <c r="U30" s="1133"/>
      <c r="V30" s="1133">
        <v>3</v>
      </c>
      <c r="W30" s="1133"/>
      <c r="X30" s="1133"/>
      <c r="Y30" s="1133"/>
      <c r="Z30" s="1133"/>
      <c r="AA30" s="1133">
        <v>1</v>
      </c>
      <c r="AB30" s="1133"/>
      <c r="AC30" s="1133"/>
      <c r="AD30" s="1133"/>
      <c r="AE30" s="1134"/>
      <c r="AF30" s="1108">
        <v>1</v>
      </c>
      <c r="AG30" s="1109"/>
      <c r="AH30" s="1109"/>
      <c r="AI30" s="1109"/>
      <c r="AJ30" s="1110"/>
      <c r="AK30" s="1069" t="s">
        <v>590</v>
      </c>
      <c r="AL30" s="1060"/>
      <c r="AM30" s="1060"/>
      <c r="AN30" s="1060"/>
      <c r="AO30" s="1060"/>
      <c r="AP30" s="1070" t="s">
        <v>590</v>
      </c>
      <c r="AQ30" s="1068"/>
      <c r="AR30" s="1068"/>
      <c r="AS30" s="1068"/>
      <c r="AT30" s="1069"/>
      <c r="AU30" s="1070" t="s">
        <v>590</v>
      </c>
      <c r="AV30" s="1068"/>
      <c r="AW30" s="1068"/>
      <c r="AX30" s="1068"/>
      <c r="AY30" s="1069"/>
      <c r="AZ30" s="1135" t="s">
        <v>590</v>
      </c>
      <c r="BA30" s="1136"/>
      <c r="BB30" s="1136"/>
      <c r="BC30" s="1136"/>
      <c r="BD30" s="1137"/>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406</v>
      </c>
      <c r="C31" s="1127"/>
      <c r="D31" s="1127"/>
      <c r="E31" s="1127"/>
      <c r="F31" s="1127"/>
      <c r="G31" s="1127"/>
      <c r="H31" s="1127"/>
      <c r="I31" s="1127"/>
      <c r="J31" s="1127"/>
      <c r="K31" s="1127"/>
      <c r="L31" s="1127"/>
      <c r="M31" s="1127"/>
      <c r="N31" s="1127"/>
      <c r="O31" s="1127"/>
      <c r="P31" s="1128"/>
      <c r="Q31" s="1132">
        <v>307</v>
      </c>
      <c r="R31" s="1133"/>
      <c r="S31" s="1133"/>
      <c r="T31" s="1133"/>
      <c r="U31" s="1133"/>
      <c r="V31" s="1133">
        <v>302</v>
      </c>
      <c r="W31" s="1133"/>
      <c r="X31" s="1133"/>
      <c r="Y31" s="1133"/>
      <c r="Z31" s="1133"/>
      <c r="AA31" s="1133">
        <v>5</v>
      </c>
      <c r="AB31" s="1133"/>
      <c r="AC31" s="1133"/>
      <c r="AD31" s="1133"/>
      <c r="AE31" s="1134"/>
      <c r="AF31" s="1108">
        <v>5</v>
      </c>
      <c r="AG31" s="1109"/>
      <c r="AH31" s="1109"/>
      <c r="AI31" s="1109"/>
      <c r="AJ31" s="1110"/>
      <c r="AK31" s="1069">
        <v>214</v>
      </c>
      <c r="AL31" s="1060"/>
      <c r="AM31" s="1060"/>
      <c r="AN31" s="1060"/>
      <c r="AO31" s="1060"/>
      <c r="AP31" s="1070" t="s">
        <v>590</v>
      </c>
      <c r="AQ31" s="1068"/>
      <c r="AR31" s="1068"/>
      <c r="AS31" s="1068"/>
      <c r="AT31" s="1069"/>
      <c r="AU31" s="1070" t="s">
        <v>590</v>
      </c>
      <c r="AV31" s="1068"/>
      <c r="AW31" s="1068"/>
      <c r="AX31" s="1068"/>
      <c r="AY31" s="1069"/>
      <c r="AZ31" s="1135" t="s">
        <v>590</v>
      </c>
      <c r="BA31" s="1136"/>
      <c r="BB31" s="1136"/>
      <c r="BC31" s="1136"/>
      <c r="BD31" s="1137"/>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407</v>
      </c>
      <c r="C32" s="1127"/>
      <c r="D32" s="1127"/>
      <c r="E32" s="1127"/>
      <c r="F32" s="1127"/>
      <c r="G32" s="1127"/>
      <c r="H32" s="1127"/>
      <c r="I32" s="1127"/>
      <c r="J32" s="1127"/>
      <c r="K32" s="1127"/>
      <c r="L32" s="1127"/>
      <c r="M32" s="1127"/>
      <c r="N32" s="1127"/>
      <c r="O32" s="1127"/>
      <c r="P32" s="1128"/>
      <c r="Q32" s="1132">
        <v>194</v>
      </c>
      <c r="R32" s="1133"/>
      <c r="S32" s="1133"/>
      <c r="T32" s="1133"/>
      <c r="U32" s="1133"/>
      <c r="V32" s="1133">
        <v>179</v>
      </c>
      <c r="W32" s="1133"/>
      <c r="X32" s="1133"/>
      <c r="Y32" s="1133"/>
      <c r="Z32" s="1133"/>
      <c r="AA32" s="1133">
        <v>15</v>
      </c>
      <c r="AB32" s="1133"/>
      <c r="AC32" s="1133"/>
      <c r="AD32" s="1133"/>
      <c r="AE32" s="1134"/>
      <c r="AF32" s="1108">
        <v>226</v>
      </c>
      <c r="AG32" s="1109"/>
      <c r="AH32" s="1109"/>
      <c r="AI32" s="1109"/>
      <c r="AJ32" s="1110"/>
      <c r="AK32" s="1069">
        <v>8</v>
      </c>
      <c r="AL32" s="1060"/>
      <c r="AM32" s="1060"/>
      <c r="AN32" s="1060"/>
      <c r="AO32" s="1060"/>
      <c r="AP32" s="1060">
        <v>848</v>
      </c>
      <c r="AQ32" s="1060"/>
      <c r="AR32" s="1060"/>
      <c r="AS32" s="1060"/>
      <c r="AT32" s="1060"/>
      <c r="AU32" s="1060">
        <v>31</v>
      </c>
      <c r="AV32" s="1060"/>
      <c r="AW32" s="1060"/>
      <c r="AX32" s="1060"/>
      <c r="AY32" s="1060"/>
      <c r="AZ32" s="1135" t="s">
        <v>590</v>
      </c>
      <c r="BA32" s="1136"/>
      <c r="BB32" s="1136"/>
      <c r="BC32" s="1136"/>
      <c r="BD32" s="1137"/>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409</v>
      </c>
      <c r="C33" s="1127"/>
      <c r="D33" s="1127"/>
      <c r="E33" s="1127"/>
      <c r="F33" s="1127"/>
      <c r="G33" s="1127"/>
      <c r="H33" s="1127"/>
      <c r="I33" s="1127"/>
      <c r="J33" s="1127"/>
      <c r="K33" s="1127"/>
      <c r="L33" s="1127"/>
      <c r="M33" s="1127"/>
      <c r="N33" s="1127"/>
      <c r="O33" s="1127"/>
      <c r="P33" s="1128"/>
      <c r="Q33" s="1132" t="s">
        <v>590</v>
      </c>
      <c r="R33" s="1133"/>
      <c r="S33" s="1133"/>
      <c r="T33" s="1133"/>
      <c r="U33" s="1133"/>
      <c r="V33" s="1133" t="s">
        <v>590</v>
      </c>
      <c r="W33" s="1133"/>
      <c r="X33" s="1133"/>
      <c r="Y33" s="1133"/>
      <c r="Z33" s="1133"/>
      <c r="AA33" s="1133" t="s">
        <v>590</v>
      </c>
      <c r="AB33" s="1133"/>
      <c r="AC33" s="1133"/>
      <c r="AD33" s="1133"/>
      <c r="AE33" s="1134"/>
      <c r="AF33" s="1108" t="s">
        <v>410</v>
      </c>
      <c r="AG33" s="1109"/>
      <c r="AH33" s="1109"/>
      <c r="AI33" s="1109"/>
      <c r="AJ33" s="1110"/>
      <c r="AK33" s="1069">
        <v>2</v>
      </c>
      <c r="AL33" s="1060"/>
      <c r="AM33" s="1060"/>
      <c r="AN33" s="1060"/>
      <c r="AO33" s="1060"/>
      <c r="AP33" s="1060">
        <v>16</v>
      </c>
      <c r="AQ33" s="1060"/>
      <c r="AR33" s="1060"/>
      <c r="AS33" s="1060"/>
      <c r="AT33" s="1060"/>
      <c r="AU33" s="1060">
        <v>16</v>
      </c>
      <c r="AV33" s="1060"/>
      <c r="AW33" s="1060"/>
      <c r="AX33" s="1060"/>
      <c r="AY33" s="1060"/>
      <c r="AZ33" s="1135" t="s">
        <v>590</v>
      </c>
      <c r="BA33" s="1136"/>
      <c r="BB33" s="1136"/>
      <c r="BC33" s="1136"/>
      <c r="BD33" s="1137"/>
      <c r="BE33" s="1121" t="s">
        <v>411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412</v>
      </c>
      <c r="C34" s="1127"/>
      <c r="D34" s="1127"/>
      <c r="E34" s="1127"/>
      <c r="F34" s="1127"/>
      <c r="G34" s="1127"/>
      <c r="H34" s="1127"/>
      <c r="I34" s="1127"/>
      <c r="J34" s="1127"/>
      <c r="K34" s="1127"/>
      <c r="L34" s="1127"/>
      <c r="M34" s="1127"/>
      <c r="N34" s="1127"/>
      <c r="O34" s="1127"/>
      <c r="P34" s="1128"/>
      <c r="Q34" s="1132">
        <v>1005</v>
      </c>
      <c r="R34" s="1133"/>
      <c r="S34" s="1133"/>
      <c r="T34" s="1133"/>
      <c r="U34" s="1133"/>
      <c r="V34" s="1133">
        <v>981</v>
      </c>
      <c r="W34" s="1133"/>
      <c r="X34" s="1133"/>
      <c r="Y34" s="1133"/>
      <c r="Z34" s="1133"/>
      <c r="AA34" s="1133">
        <v>24</v>
      </c>
      <c r="AB34" s="1133"/>
      <c r="AC34" s="1133"/>
      <c r="AD34" s="1133"/>
      <c r="AE34" s="1134"/>
      <c r="AF34" s="1108">
        <v>11</v>
      </c>
      <c r="AG34" s="1109"/>
      <c r="AH34" s="1109"/>
      <c r="AI34" s="1109"/>
      <c r="AJ34" s="1110"/>
      <c r="AK34" s="1069">
        <v>377</v>
      </c>
      <c r="AL34" s="1060"/>
      <c r="AM34" s="1060"/>
      <c r="AN34" s="1060"/>
      <c r="AO34" s="1060"/>
      <c r="AP34" s="1060">
        <v>936</v>
      </c>
      <c r="AQ34" s="1060"/>
      <c r="AR34" s="1060"/>
      <c r="AS34" s="1060"/>
      <c r="AT34" s="1060"/>
      <c r="AU34" s="1060">
        <v>571</v>
      </c>
      <c r="AV34" s="1060"/>
      <c r="AW34" s="1060"/>
      <c r="AX34" s="1060"/>
      <c r="AY34" s="1060"/>
      <c r="AZ34" s="1135" t="s">
        <v>590</v>
      </c>
      <c r="BA34" s="1136"/>
      <c r="BB34" s="1136"/>
      <c r="BC34" s="1136"/>
      <c r="BD34" s="1137"/>
      <c r="BE34" s="1121" t="s">
        <v>413</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414</v>
      </c>
      <c r="C35" s="1127"/>
      <c r="D35" s="1127"/>
      <c r="E35" s="1127"/>
      <c r="F35" s="1127"/>
      <c r="G35" s="1127"/>
      <c r="H35" s="1127"/>
      <c r="I35" s="1127"/>
      <c r="J35" s="1127"/>
      <c r="K35" s="1127"/>
      <c r="L35" s="1127"/>
      <c r="M35" s="1127"/>
      <c r="N35" s="1127"/>
      <c r="O35" s="1127"/>
      <c r="P35" s="1128"/>
      <c r="Q35" s="1132">
        <v>28</v>
      </c>
      <c r="R35" s="1133"/>
      <c r="S35" s="1133"/>
      <c r="T35" s="1133"/>
      <c r="U35" s="1133"/>
      <c r="V35" s="1133">
        <v>25</v>
      </c>
      <c r="W35" s="1133"/>
      <c r="X35" s="1133"/>
      <c r="Y35" s="1133"/>
      <c r="Z35" s="1133"/>
      <c r="AA35" s="1133">
        <v>3</v>
      </c>
      <c r="AB35" s="1133"/>
      <c r="AC35" s="1133"/>
      <c r="AD35" s="1133"/>
      <c r="AE35" s="1134"/>
      <c r="AF35" s="1108">
        <v>3</v>
      </c>
      <c r="AG35" s="1109"/>
      <c r="AH35" s="1109"/>
      <c r="AI35" s="1109"/>
      <c r="AJ35" s="1110"/>
      <c r="AK35" s="1069">
        <v>18</v>
      </c>
      <c r="AL35" s="1060"/>
      <c r="AM35" s="1060"/>
      <c r="AN35" s="1060"/>
      <c r="AO35" s="1060"/>
      <c r="AP35" s="1060">
        <v>76</v>
      </c>
      <c r="AQ35" s="1060"/>
      <c r="AR35" s="1060"/>
      <c r="AS35" s="1060"/>
      <c r="AT35" s="1060"/>
      <c r="AU35" s="1060">
        <v>76</v>
      </c>
      <c r="AV35" s="1060"/>
      <c r="AW35" s="1060"/>
      <c r="AX35" s="1060"/>
      <c r="AY35" s="1060"/>
      <c r="AZ35" s="1135" t="s">
        <v>590</v>
      </c>
      <c r="BA35" s="1136"/>
      <c r="BB35" s="1136"/>
      <c r="BC35" s="1136"/>
      <c r="BD35" s="1137"/>
      <c r="BE35" s="1121" t="s">
        <v>415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391</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307</v>
      </c>
      <c r="AG63" s="1048"/>
      <c r="AH63" s="1048"/>
      <c r="AI63" s="1048"/>
      <c r="AJ63" s="1119"/>
      <c r="AK63" s="1120"/>
      <c r="AL63" s="1052"/>
      <c r="AM63" s="1052"/>
      <c r="AN63" s="1052"/>
      <c r="AO63" s="1052"/>
      <c r="AP63" s="1048">
        <v>1876</v>
      </c>
      <c r="AQ63" s="1048"/>
      <c r="AR63" s="1048"/>
      <c r="AS63" s="1048"/>
      <c r="AT63" s="1048"/>
      <c r="AU63" s="1048">
        <v>694</v>
      </c>
      <c r="AV63" s="1048"/>
      <c r="AW63" s="1048"/>
      <c r="AX63" s="1048"/>
      <c r="AY63" s="1048"/>
      <c r="AZ63" s="1114"/>
      <c r="BA63" s="1114"/>
      <c r="BB63" s="1114"/>
      <c r="BC63" s="1114"/>
      <c r="BD63" s="1114"/>
      <c r="BE63" s="1049"/>
      <c r="BF63" s="1049"/>
      <c r="BG63" s="1049"/>
      <c r="BH63" s="1049"/>
      <c r="BI63" s="1050"/>
      <c r="BJ63" s="1115" t="s">
        <v>177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419</v>
      </c>
      <c r="B66" s="1085"/>
      <c r="C66" s="1085"/>
      <c r="D66" s="1085"/>
      <c r="E66" s="1085"/>
      <c r="F66" s="1085"/>
      <c r="G66" s="1085"/>
      <c r="H66" s="1085"/>
      <c r="I66" s="1085"/>
      <c r="J66" s="1085"/>
      <c r="K66" s="1085"/>
      <c r="L66" s="1085"/>
      <c r="M66" s="1085"/>
      <c r="N66" s="1085"/>
      <c r="O66" s="1085"/>
      <c r="P66" s="1086"/>
      <c r="Q66" s="1090" t="s">
        <v>395</v>
      </c>
      <c r="R66" s="1091"/>
      <c r="S66" s="1091"/>
      <c r="T66" s="1091"/>
      <c r="U66" s="1092"/>
      <c r="V66" s="1090" t="s">
        <v>396</v>
      </c>
      <c r="W66" s="1091"/>
      <c r="X66" s="1091"/>
      <c r="Y66" s="1091"/>
      <c r="Z66" s="1092"/>
      <c r="AA66" s="1090" t="s">
        <v>397</v>
      </c>
      <c r="AB66" s="1091"/>
      <c r="AC66" s="1091"/>
      <c r="AD66" s="1091"/>
      <c r="AE66" s="1092"/>
      <c r="AF66" s="1096" t="s">
        <v>420</v>
      </c>
      <c r="AG66" s="1097"/>
      <c r="AH66" s="1097"/>
      <c r="AI66" s="1097"/>
      <c r="AJ66" s="1098"/>
      <c r="AK66" s="1090" t="s">
        <v>421</v>
      </c>
      <c r="AL66" s="1085"/>
      <c r="AM66" s="1085"/>
      <c r="AN66" s="1085"/>
      <c r="AO66" s="1086"/>
      <c r="AP66" s="1090" t="s">
        <v>422</v>
      </c>
      <c r="AQ66" s="1091"/>
      <c r="AR66" s="1091"/>
      <c r="AS66" s="1091"/>
      <c r="AT66" s="1092"/>
      <c r="AU66" s="1090" t="s">
        <v>423</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591</v>
      </c>
      <c r="C68" s="1075"/>
      <c r="D68" s="1075"/>
      <c r="E68" s="1075"/>
      <c r="F68" s="1075"/>
      <c r="G68" s="1075"/>
      <c r="H68" s="1075"/>
      <c r="I68" s="1075"/>
      <c r="J68" s="1075"/>
      <c r="K68" s="1075"/>
      <c r="L68" s="1075"/>
      <c r="M68" s="1075"/>
      <c r="N68" s="1075"/>
      <c r="O68" s="1075"/>
      <c r="P68" s="1076"/>
      <c r="Q68" s="1077">
        <v>1356</v>
      </c>
      <c r="R68" s="1071"/>
      <c r="S68" s="1071"/>
      <c r="T68" s="1071"/>
      <c r="U68" s="1071"/>
      <c r="V68" s="1071">
        <v>1327</v>
      </c>
      <c r="W68" s="1071"/>
      <c r="X68" s="1071"/>
      <c r="Y68" s="1071"/>
      <c r="Z68" s="1071"/>
      <c r="AA68" s="1071">
        <v>29</v>
      </c>
      <c r="AB68" s="1071"/>
      <c r="AC68" s="1071"/>
      <c r="AD68" s="1071"/>
      <c r="AE68" s="1071"/>
      <c r="AF68" s="1071">
        <v>29</v>
      </c>
      <c r="AG68" s="1071"/>
      <c r="AH68" s="1071"/>
      <c r="AI68" s="1071"/>
      <c r="AJ68" s="1071"/>
      <c r="AK68" s="1071">
        <v>55</v>
      </c>
      <c r="AL68" s="1071"/>
      <c r="AM68" s="1071"/>
      <c r="AN68" s="1071"/>
      <c r="AO68" s="1071"/>
      <c r="AP68" s="1071">
        <v>318</v>
      </c>
      <c r="AQ68" s="1071"/>
      <c r="AR68" s="1071"/>
      <c r="AS68" s="1071"/>
      <c r="AT68" s="1071"/>
      <c r="AU68" s="1071">
        <v>44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592</v>
      </c>
      <c r="C69" s="1064"/>
      <c r="D69" s="1064"/>
      <c r="E69" s="1064"/>
      <c r="F69" s="1064"/>
      <c r="G69" s="1064"/>
      <c r="H69" s="1064"/>
      <c r="I69" s="1064"/>
      <c r="J69" s="1064"/>
      <c r="K69" s="1064"/>
      <c r="L69" s="1064"/>
      <c r="M69" s="1064"/>
      <c r="N69" s="1064"/>
      <c r="O69" s="1064"/>
      <c r="P69" s="1065"/>
      <c r="Q69" s="1066">
        <v>104</v>
      </c>
      <c r="R69" s="1060"/>
      <c r="S69" s="1060"/>
      <c r="T69" s="1060"/>
      <c r="U69" s="1060"/>
      <c r="V69" s="1060">
        <v>94</v>
      </c>
      <c r="W69" s="1060"/>
      <c r="X69" s="1060"/>
      <c r="Y69" s="1060"/>
      <c r="Z69" s="1060"/>
      <c r="AA69" s="1060">
        <v>11</v>
      </c>
      <c r="AB69" s="1060"/>
      <c r="AC69" s="1060"/>
      <c r="AD69" s="1060"/>
      <c r="AE69" s="1060"/>
      <c r="AF69" s="1060">
        <v>11</v>
      </c>
      <c r="AG69" s="1060"/>
      <c r="AH69" s="1060"/>
      <c r="AI69" s="1060"/>
      <c r="AJ69" s="1060"/>
      <c r="AK69" s="1060" t="s">
        <v>590</v>
      </c>
      <c r="AL69" s="1060"/>
      <c r="AM69" s="1060"/>
      <c r="AN69" s="1060"/>
      <c r="AO69" s="1060"/>
      <c r="AP69" s="1060" t="s">
        <v>590</v>
      </c>
      <c r="AQ69" s="1060"/>
      <c r="AR69" s="1060"/>
      <c r="AS69" s="1060"/>
      <c r="AT69" s="1060"/>
      <c r="AU69" s="1060" t="s">
        <v>590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593</v>
      </c>
      <c r="C70" s="1064"/>
      <c r="D70" s="1064"/>
      <c r="E70" s="1064"/>
      <c r="F70" s="1064"/>
      <c r="G70" s="1064"/>
      <c r="H70" s="1064"/>
      <c r="I70" s="1064"/>
      <c r="J70" s="1064"/>
      <c r="K70" s="1064"/>
      <c r="L70" s="1064"/>
      <c r="M70" s="1064"/>
      <c r="N70" s="1064"/>
      <c r="O70" s="1064"/>
      <c r="P70" s="1065"/>
      <c r="Q70" s="1066">
        <v>2050</v>
      </c>
      <c r="R70" s="1060"/>
      <c r="S70" s="1060"/>
      <c r="T70" s="1060"/>
      <c r="U70" s="1060"/>
      <c r="V70" s="1060">
        <v>2036</v>
      </c>
      <c r="W70" s="1060"/>
      <c r="X70" s="1060"/>
      <c r="Y70" s="1060"/>
      <c r="Z70" s="1060"/>
      <c r="AA70" s="1060">
        <v>14</v>
      </c>
      <c r="AB70" s="1060"/>
      <c r="AC70" s="1060"/>
      <c r="AD70" s="1060"/>
      <c r="AE70" s="1060"/>
      <c r="AF70" s="1060">
        <v>14</v>
      </c>
      <c r="AG70" s="1060"/>
      <c r="AH70" s="1060"/>
      <c r="AI70" s="1060"/>
      <c r="AJ70" s="1060"/>
      <c r="AK70" s="1060">
        <v>2</v>
      </c>
      <c r="AL70" s="1060"/>
      <c r="AM70" s="1060"/>
      <c r="AN70" s="1060"/>
      <c r="AO70" s="1060"/>
      <c r="AP70" s="1060" t="s">
        <v>597</v>
      </c>
      <c r="AQ70" s="1060"/>
      <c r="AR70" s="1060"/>
      <c r="AS70" s="1060"/>
      <c r="AT70" s="1060"/>
      <c r="AU70" s="1060" t="s">
        <v>597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594</v>
      </c>
      <c r="C71" s="1064"/>
      <c r="D71" s="1064"/>
      <c r="E71" s="1064"/>
      <c r="F71" s="1064"/>
      <c r="G71" s="1064"/>
      <c r="H71" s="1064"/>
      <c r="I71" s="1064"/>
      <c r="J71" s="1064"/>
      <c r="K71" s="1064"/>
      <c r="L71" s="1064"/>
      <c r="M71" s="1064"/>
      <c r="N71" s="1064"/>
      <c r="O71" s="1064"/>
      <c r="P71" s="1065"/>
      <c r="Q71" s="1066">
        <v>18</v>
      </c>
      <c r="R71" s="1060"/>
      <c r="S71" s="1060"/>
      <c r="T71" s="1060"/>
      <c r="U71" s="1060"/>
      <c r="V71" s="1060">
        <v>14</v>
      </c>
      <c r="W71" s="1060"/>
      <c r="X71" s="1060"/>
      <c r="Y71" s="1060"/>
      <c r="Z71" s="1060"/>
      <c r="AA71" s="1060">
        <v>4</v>
      </c>
      <c r="AB71" s="1060"/>
      <c r="AC71" s="1060"/>
      <c r="AD71" s="1060"/>
      <c r="AE71" s="1060"/>
      <c r="AF71" s="1060">
        <v>4</v>
      </c>
      <c r="AG71" s="1060"/>
      <c r="AH71" s="1060"/>
      <c r="AI71" s="1060"/>
      <c r="AJ71" s="1060"/>
      <c r="AK71" s="1060" t="s">
        <v>597</v>
      </c>
      <c r="AL71" s="1060"/>
      <c r="AM71" s="1060"/>
      <c r="AN71" s="1060"/>
      <c r="AO71" s="1060"/>
      <c r="AP71" s="1060" t="s">
        <v>597</v>
      </c>
      <c r="AQ71" s="1060"/>
      <c r="AR71" s="1060"/>
      <c r="AS71" s="1060"/>
      <c r="AT71" s="1060"/>
      <c r="AU71" s="1060" t="s">
        <v>597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599</v>
      </c>
      <c r="C72" s="1064"/>
      <c r="D72" s="1064"/>
      <c r="E72" s="1064"/>
      <c r="F72" s="1064"/>
      <c r="G72" s="1064"/>
      <c r="H72" s="1064"/>
      <c r="I72" s="1064"/>
      <c r="J72" s="1064"/>
      <c r="K72" s="1064"/>
      <c r="L72" s="1064"/>
      <c r="M72" s="1064"/>
      <c r="N72" s="1064"/>
      <c r="O72" s="1064"/>
      <c r="P72" s="1065"/>
      <c r="Q72" s="1066">
        <v>22</v>
      </c>
      <c r="R72" s="1060"/>
      <c r="S72" s="1060"/>
      <c r="T72" s="1060"/>
      <c r="U72" s="1060"/>
      <c r="V72" s="1060">
        <v>18</v>
      </c>
      <c r="W72" s="1060"/>
      <c r="X72" s="1060"/>
      <c r="Y72" s="1060"/>
      <c r="Z72" s="1060"/>
      <c r="AA72" s="1060">
        <v>4</v>
      </c>
      <c r="AB72" s="1060"/>
      <c r="AC72" s="1060"/>
      <c r="AD72" s="1060"/>
      <c r="AE72" s="1060"/>
      <c r="AF72" s="1060">
        <v>4</v>
      </c>
      <c r="AG72" s="1060"/>
      <c r="AH72" s="1060"/>
      <c r="AI72" s="1060"/>
      <c r="AJ72" s="1060"/>
      <c r="AK72" s="1060" t="s">
        <v>597</v>
      </c>
      <c r="AL72" s="1060"/>
      <c r="AM72" s="1060"/>
      <c r="AN72" s="1060"/>
      <c r="AO72" s="1060"/>
      <c r="AP72" s="1060" t="s">
        <v>597</v>
      </c>
      <c r="AQ72" s="1060"/>
      <c r="AR72" s="1060"/>
      <c r="AS72" s="1060"/>
      <c r="AT72" s="1060"/>
      <c r="AU72" s="1060" t="s">
        <v>597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595</v>
      </c>
      <c r="C73" s="1064"/>
      <c r="D73" s="1064"/>
      <c r="E73" s="1064"/>
      <c r="F73" s="1064"/>
      <c r="G73" s="1064"/>
      <c r="H73" s="1064"/>
      <c r="I73" s="1064"/>
      <c r="J73" s="1064"/>
      <c r="K73" s="1064"/>
      <c r="L73" s="1064"/>
      <c r="M73" s="1064"/>
      <c r="N73" s="1064"/>
      <c r="O73" s="1064"/>
      <c r="P73" s="1065"/>
      <c r="Q73" s="1066">
        <v>202</v>
      </c>
      <c r="R73" s="1060"/>
      <c r="S73" s="1060"/>
      <c r="T73" s="1060"/>
      <c r="U73" s="1060"/>
      <c r="V73" s="1060">
        <v>198</v>
      </c>
      <c r="W73" s="1060"/>
      <c r="X73" s="1060"/>
      <c r="Y73" s="1060"/>
      <c r="Z73" s="1060"/>
      <c r="AA73" s="1060">
        <v>5</v>
      </c>
      <c r="AB73" s="1060"/>
      <c r="AC73" s="1060"/>
      <c r="AD73" s="1060"/>
      <c r="AE73" s="1060"/>
      <c r="AF73" s="1060">
        <v>5</v>
      </c>
      <c r="AG73" s="1060"/>
      <c r="AH73" s="1060"/>
      <c r="AI73" s="1060"/>
      <c r="AJ73" s="1060"/>
      <c r="AK73" s="1060">
        <v>5</v>
      </c>
      <c r="AL73" s="1060"/>
      <c r="AM73" s="1060"/>
      <c r="AN73" s="1060"/>
      <c r="AO73" s="1060"/>
      <c r="AP73" s="1060" t="s">
        <v>597</v>
      </c>
      <c r="AQ73" s="1060"/>
      <c r="AR73" s="1060"/>
      <c r="AS73" s="1060"/>
      <c r="AT73" s="1060"/>
      <c r="AU73" s="1060" t="s">
        <v>598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596</v>
      </c>
      <c r="C74" s="1064"/>
      <c r="D74" s="1064"/>
      <c r="E74" s="1064"/>
      <c r="F74" s="1064"/>
      <c r="G74" s="1064"/>
      <c r="H74" s="1064"/>
      <c r="I74" s="1064"/>
      <c r="J74" s="1064"/>
      <c r="K74" s="1064"/>
      <c r="L74" s="1064"/>
      <c r="M74" s="1064"/>
      <c r="N74" s="1064"/>
      <c r="O74" s="1064"/>
      <c r="P74" s="1065"/>
      <c r="Q74" s="1066">
        <v>159644</v>
      </c>
      <c r="R74" s="1060"/>
      <c r="S74" s="1060"/>
      <c r="T74" s="1060"/>
      <c r="U74" s="1060"/>
      <c r="V74" s="1060">
        <v>154242</v>
      </c>
      <c r="W74" s="1060"/>
      <c r="X74" s="1060"/>
      <c r="Y74" s="1060"/>
      <c r="Z74" s="1060"/>
      <c r="AA74" s="1060">
        <v>5402</v>
      </c>
      <c r="AB74" s="1060"/>
      <c r="AC74" s="1060"/>
      <c r="AD74" s="1060"/>
      <c r="AE74" s="1060"/>
      <c r="AF74" s="1060">
        <v>5402</v>
      </c>
      <c r="AG74" s="1060"/>
      <c r="AH74" s="1060"/>
      <c r="AI74" s="1060"/>
      <c r="AJ74" s="1060"/>
      <c r="AK74" s="1060">
        <v>529</v>
      </c>
      <c r="AL74" s="1060"/>
      <c r="AM74" s="1060"/>
      <c r="AN74" s="1060"/>
      <c r="AO74" s="1060"/>
      <c r="AP74" s="1060" t="s">
        <v>597</v>
      </c>
      <c r="AQ74" s="1060"/>
      <c r="AR74" s="1060"/>
      <c r="AS74" s="1060"/>
      <c r="AT74" s="1060"/>
      <c r="AU74" s="1060" t="s">
        <v>597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391</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5469</v>
      </c>
      <c r="AG88" s="1048"/>
      <c r="AH88" s="1048"/>
      <c r="AI88" s="1048"/>
      <c r="AJ88" s="1048"/>
      <c r="AK88" s="1052"/>
      <c r="AL88" s="1052"/>
      <c r="AM88" s="1052"/>
      <c r="AN88" s="1052"/>
      <c r="AO88" s="1052"/>
      <c r="AP88" s="1048">
        <v>318</v>
      </c>
      <c r="AQ88" s="1048"/>
      <c r="AR88" s="1048"/>
      <c r="AS88" s="1048"/>
      <c r="AT88" s="1048"/>
      <c r="AU88" s="1048">
        <v>44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308</v>
      </c>
      <c r="AG109" s="983"/>
      <c r="AH109" s="983"/>
      <c r="AI109" s="983"/>
      <c r="AJ109" s="984"/>
      <c r="AK109" s="985" t="s">
        <v>307</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308</v>
      </c>
      <c r="BW109" s="983"/>
      <c r="BX109" s="983"/>
      <c r="BY109" s="983"/>
      <c r="BZ109" s="984"/>
      <c r="CA109" s="985" t="s">
        <v>307</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308</v>
      </c>
      <c r="DM109" s="983"/>
      <c r="DN109" s="983"/>
      <c r="DO109" s="983"/>
      <c r="DP109" s="984"/>
      <c r="DQ109" s="985" t="s">
        <v>307</v>
      </c>
      <c r="DR109" s="983"/>
      <c r="DS109" s="983"/>
      <c r="DT109" s="983"/>
      <c r="DU109" s="984"/>
      <c r="DV109" s="985" t="s">
        <v>434</v>
      </c>
      <c r="DW109" s="983"/>
      <c r="DX109" s="983"/>
      <c r="DY109" s="983"/>
      <c r="DZ109" s="1014"/>
    </row>
    <row r="110" spans="1:131" s="246" customFormat="1" ht="26.25" customHeight="1" x14ac:dyDescent="0.2">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627031</v>
      </c>
      <c r="AB110" s="976"/>
      <c r="AC110" s="976"/>
      <c r="AD110" s="976"/>
      <c r="AE110" s="977"/>
      <c r="AF110" s="978">
        <v>628457</v>
      </c>
      <c r="AG110" s="976"/>
      <c r="AH110" s="976"/>
      <c r="AI110" s="976"/>
      <c r="AJ110" s="977"/>
      <c r="AK110" s="978">
        <v>595609</v>
      </c>
      <c r="AL110" s="976"/>
      <c r="AM110" s="976"/>
      <c r="AN110" s="976"/>
      <c r="AO110" s="977"/>
      <c r="AP110" s="979">
        <v>20.9</v>
      </c>
      <c r="AQ110" s="980"/>
      <c r="AR110" s="980"/>
      <c r="AS110" s="980"/>
      <c r="AT110" s="981"/>
      <c r="AU110" s="1015" t="s">
        <v>73</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5427995</v>
      </c>
      <c r="BR110" s="923"/>
      <c r="BS110" s="923"/>
      <c r="BT110" s="923"/>
      <c r="BU110" s="923"/>
      <c r="BV110" s="923">
        <v>5338246</v>
      </c>
      <c r="BW110" s="923"/>
      <c r="BX110" s="923"/>
      <c r="BY110" s="923"/>
      <c r="BZ110" s="923"/>
      <c r="CA110" s="923">
        <v>5341392</v>
      </c>
      <c r="CB110" s="923"/>
      <c r="CC110" s="923"/>
      <c r="CD110" s="923"/>
      <c r="CE110" s="923"/>
      <c r="CF110" s="947">
        <v>187.3</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440</v>
      </c>
      <c r="DH110" s="923"/>
      <c r="DI110" s="923"/>
      <c r="DJ110" s="923"/>
      <c r="DK110" s="923"/>
      <c r="DL110" s="923" t="s">
        <v>177</v>
      </c>
      <c r="DM110" s="923"/>
      <c r="DN110" s="923"/>
      <c r="DO110" s="923"/>
      <c r="DP110" s="923"/>
      <c r="DQ110" s="923" t="s">
        <v>440</v>
      </c>
      <c r="DR110" s="923"/>
      <c r="DS110" s="923"/>
      <c r="DT110" s="923"/>
      <c r="DU110" s="923"/>
      <c r="DV110" s="924" t="s">
        <v>441</v>
      </c>
      <c r="DW110" s="924"/>
      <c r="DX110" s="924"/>
      <c r="DY110" s="924"/>
      <c r="DZ110" s="925"/>
    </row>
    <row r="111" spans="1:131" s="246" customFormat="1" ht="26.25" customHeight="1" x14ac:dyDescent="0.2">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177</v>
      </c>
      <c r="AB111" s="1004"/>
      <c r="AC111" s="1004"/>
      <c r="AD111" s="1004"/>
      <c r="AE111" s="1005"/>
      <c r="AF111" s="1006" t="s">
        <v>177</v>
      </c>
      <c r="AG111" s="1004"/>
      <c r="AH111" s="1004"/>
      <c r="AI111" s="1004"/>
      <c r="AJ111" s="1005"/>
      <c r="AK111" s="1006" t="s">
        <v>440</v>
      </c>
      <c r="AL111" s="1004"/>
      <c r="AM111" s="1004"/>
      <c r="AN111" s="1004"/>
      <c r="AO111" s="1005"/>
      <c r="AP111" s="1007" t="s">
        <v>440</v>
      </c>
      <c r="AQ111" s="1008"/>
      <c r="AR111" s="1008"/>
      <c r="AS111" s="1008"/>
      <c r="AT111" s="1009"/>
      <c r="AU111" s="1017"/>
      <c r="AV111" s="1018"/>
      <c r="AW111" s="1018"/>
      <c r="AX111" s="1018"/>
      <c r="AY111" s="1018"/>
      <c r="AZ111" s="893" t="s">
        <v>443</v>
      </c>
      <c r="BA111" s="828"/>
      <c r="BB111" s="828"/>
      <c r="BC111" s="828"/>
      <c r="BD111" s="828"/>
      <c r="BE111" s="828"/>
      <c r="BF111" s="828"/>
      <c r="BG111" s="828"/>
      <c r="BH111" s="828"/>
      <c r="BI111" s="828"/>
      <c r="BJ111" s="828"/>
      <c r="BK111" s="828"/>
      <c r="BL111" s="828"/>
      <c r="BM111" s="828"/>
      <c r="BN111" s="828"/>
      <c r="BO111" s="828"/>
      <c r="BP111" s="829"/>
      <c r="BQ111" s="894" t="s">
        <v>177</v>
      </c>
      <c r="BR111" s="895"/>
      <c r="BS111" s="895"/>
      <c r="BT111" s="895"/>
      <c r="BU111" s="895"/>
      <c r="BV111" s="895" t="s">
        <v>177</v>
      </c>
      <c r="BW111" s="895"/>
      <c r="BX111" s="895"/>
      <c r="BY111" s="895"/>
      <c r="BZ111" s="895"/>
      <c r="CA111" s="895" t="s">
        <v>177</v>
      </c>
      <c r="CB111" s="895"/>
      <c r="CC111" s="895"/>
      <c r="CD111" s="895"/>
      <c r="CE111" s="895"/>
      <c r="CF111" s="956" t="s">
        <v>177</v>
      </c>
      <c r="CG111" s="957"/>
      <c r="CH111" s="957"/>
      <c r="CI111" s="957"/>
      <c r="CJ111" s="957"/>
      <c r="CK111" s="1012"/>
      <c r="CL111" s="899"/>
      <c r="CM111" s="902" t="s">
        <v>444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440</v>
      </c>
      <c r="DH111" s="895"/>
      <c r="DI111" s="895"/>
      <c r="DJ111" s="895"/>
      <c r="DK111" s="895"/>
      <c r="DL111" s="895" t="s">
        <v>440</v>
      </c>
      <c r="DM111" s="895"/>
      <c r="DN111" s="895"/>
      <c r="DO111" s="895"/>
      <c r="DP111" s="895"/>
      <c r="DQ111" s="895" t="s">
        <v>440</v>
      </c>
      <c r="DR111" s="895"/>
      <c r="DS111" s="895"/>
      <c r="DT111" s="895"/>
      <c r="DU111" s="895"/>
      <c r="DV111" s="872" t="s">
        <v>445</v>
      </c>
      <c r="DW111" s="872"/>
      <c r="DX111" s="872"/>
      <c r="DY111" s="872"/>
      <c r="DZ111" s="873"/>
    </row>
    <row r="112" spans="1:131" s="246" customFormat="1" ht="26.25" customHeight="1" x14ac:dyDescent="0.2">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440</v>
      </c>
      <c r="AB112" s="858"/>
      <c r="AC112" s="858"/>
      <c r="AD112" s="858"/>
      <c r="AE112" s="859"/>
      <c r="AF112" s="860" t="s">
        <v>448</v>
      </c>
      <c r="AG112" s="858"/>
      <c r="AH112" s="858"/>
      <c r="AI112" s="858"/>
      <c r="AJ112" s="859"/>
      <c r="AK112" s="860" t="s">
        <v>440</v>
      </c>
      <c r="AL112" s="858"/>
      <c r="AM112" s="858"/>
      <c r="AN112" s="858"/>
      <c r="AO112" s="859"/>
      <c r="AP112" s="905" t="s">
        <v>440</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706605</v>
      </c>
      <c r="BR112" s="895"/>
      <c r="BS112" s="895"/>
      <c r="BT112" s="895"/>
      <c r="BU112" s="895"/>
      <c r="BV112" s="895">
        <v>715386</v>
      </c>
      <c r="BW112" s="895"/>
      <c r="BX112" s="895"/>
      <c r="BY112" s="895"/>
      <c r="BZ112" s="895"/>
      <c r="CA112" s="895">
        <v>693508</v>
      </c>
      <c r="CB112" s="895"/>
      <c r="CC112" s="895"/>
      <c r="CD112" s="895"/>
      <c r="CE112" s="895"/>
      <c r="CF112" s="956">
        <v>24.3</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445</v>
      </c>
      <c r="DH112" s="895"/>
      <c r="DI112" s="895"/>
      <c r="DJ112" s="895"/>
      <c r="DK112" s="895"/>
      <c r="DL112" s="895" t="s">
        <v>177</v>
      </c>
      <c r="DM112" s="895"/>
      <c r="DN112" s="895"/>
      <c r="DO112" s="895"/>
      <c r="DP112" s="895"/>
      <c r="DQ112" s="895" t="s">
        <v>177</v>
      </c>
      <c r="DR112" s="895"/>
      <c r="DS112" s="895"/>
      <c r="DT112" s="895"/>
      <c r="DU112" s="895"/>
      <c r="DV112" s="872" t="s">
        <v>440</v>
      </c>
      <c r="DW112" s="872"/>
      <c r="DX112" s="872"/>
      <c r="DY112" s="872"/>
      <c r="DZ112" s="873"/>
    </row>
    <row r="113" spans="1:130" s="246" customFormat="1" ht="26.25" customHeight="1" x14ac:dyDescent="0.2">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66638</v>
      </c>
      <c r="AB113" s="1004"/>
      <c r="AC113" s="1004"/>
      <c r="AD113" s="1004"/>
      <c r="AE113" s="1005"/>
      <c r="AF113" s="1006">
        <v>63763</v>
      </c>
      <c r="AG113" s="1004"/>
      <c r="AH113" s="1004"/>
      <c r="AI113" s="1004"/>
      <c r="AJ113" s="1005"/>
      <c r="AK113" s="1006">
        <v>68432</v>
      </c>
      <c r="AL113" s="1004"/>
      <c r="AM113" s="1004"/>
      <c r="AN113" s="1004"/>
      <c r="AO113" s="1005"/>
      <c r="AP113" s="1007">
        <v>2.4</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v>64712</v>
      </c>
      <c r="BR113" s="895"/>
      <c r="BS113" s="895"/>
      <c r="BT113" s="895"/>
      <c r="BU113" s="895"/>
      <c r="BV113" s="895">
        <v>54303</v>
      </c>
      <c r="BW113" s="895"/>
      <c r="BX113" s="895"/>
      <c r="BY113" s="895"/>
      <c r="BZ113" s="895"/>
      <c r="CA113" s="895">
        <v>43862</v>
      </c>
      <c r="CB113" s="895"/>
      <c r="CC113" s="895"/>
      <c r="CD113" s="895"/>
      <c r="CE113" s="895"/>
      <c r="CF113" s="956">
        <v>1.5</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177</v>
      </c>
      <c r="DH113" s="858"/>
      <c r="DI113" s="858"/>
      <c r="DJ113" s="858"/>
      <c r="DK113" s="859"/>
      <c r="DL113" s="860" t="s">
        <v>177</v>
      </c>
      <c r="DM113" s="858"/>
      <c r="DN113" s="858"/>
      <c r="DO113" s="858"/>
      <c r="DP113" s="859"/>
      <c r="DQ113" s="860" t="s">
        <v>177</v>
      </c>
      <c r="DR113" s="858"/>
      <c r="DS113" s="858"/>
      <c r="DT113" s="858"/>
      <c r="DU113" s="859"/>
      <c r="DV113" s="905" t="s">
        <v>448</v>
      </c>
      <c r="DW113" s="906"/>
      <c r="DX113" s="906"/>
      <c r="DY113" s="906"/>
      <c r="DZ113" s="907"/>
    </row>
    <row r="114" spans="1:130" s="246" customFormat="1" ht="26.25" customHeight="1" x14ac:dyDescent="0.2">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36959</v>
      </c>
      <c r="AB114" s="858"/>
      <c r="AC114" s="858"/>
      <c r="AD114" s="858"/>
      <c r="AE114" s="859"/>
      <c r="AF114" s="860">
        <v>10612</v>
      </c>
      <c r="AG114" s="858"/>
      <c r="AH114" s="858"/>
      <c r="AI114" s="858"/>
      <c r="AJ114" s="859"/>
      <c r="AK114" s="860">
        <v>10611</v>
      </c>
      <c r="AL114" s="858"/>
      <c r="AM114" s="858"/>
      <c r="AN114" s="858"/>
      <c r="AO114" s="859"/>
      <c r="AP114" s="905">
        <v>0.4</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398813</v>
      </c>
      <c r="BR114" s="895"/>
      <c r="BS114" s="895"/>
      <c r="BT114" s="895"/>
      <c r="BU114" s="895"/>
      <c r="BV114" s="895">
        <v>391073</v>
      </c>
      <c r="BW114" s="895"/>
      <c r="BX114" s="895"/>
      <c r="BY114" s="895"/>
      <c r="BZ114" s="895"/>
      <c r="CA114" s="895">
        <v>259612</v>
      </c>
      <c r="CB114" s="895"/>
      <c r="CC114" s="895"/>
      <c r="CD114" s="895"/>
      <c r="CE114" s="895"/>
      <c r="CF114" s="956">
        <v>9.1</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440</v>
      </c>
      <c r="DH114" s="858"/>
      <c r="DI114" s="858"/>
      <c r="DJ114" s="858"/>
      <c r="DK114" s="859"/>
      <c r="DL114" s="860" t="s">
        <v>440</v>
      </c>
      <c r="DM114" s="858"/>
      <c r="DN114" s="858"/>
      <c r="DO114" s="858"/>
      <c r="DP114" s="859"/>
      <c r="DQ114" s="860" t="s">
        <v>177</v>
      </c>
      <c r="DR114" s="858"/>
      <c r="DS114" s="858"/>
      <c r="DT114" s="858"/>
      <c r="DU114" s="859"/>
      <c r="DV114" s="905" t="s">
        <v>440</v>
      </c>
      <c r="DW114" s="906"/>
      <c r="DX114" s="906"/>
      <c r="DY114" s="906"/>
      <c r="DZ114" s="907"/>
    </row>
    <row r="115" spans="1:130" s="246" customFormat="1" ht="26.25" customHeight="1" x14ac:dyDescent="0.2">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177</v>
      </c>
      <c r="AB115" s="1004"/>
      <c r="AC115" s="1004"/>
      <c r="AD115" s="1004"/>
      <c r="AE115" s="1005"/>
      <c r="AF115" s="1006" t="s">
        <v>177</v>
      </c>
      <c r="AG115" s="1004"/>
      <c r="AH115" s="1004"/>
      <c r="AI115" s="1004"/>
      <c r="AJ115" s="1005"/>
      <c r="AK115" s="1006" t="s">
        <v>440</v>
      </c>
      <c r="AL115" s="1004"/>
      <c r="AM115" s="1004"/>
      <c r="AN115" s="1004"/>
      <c r="AO115" s="1005"/>
      <c r="AP115" s="1007" t="s">
        <v>440</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t="s">
        <v>440</v>
      </c>
      <c r="BR115" s="895"/>
      <c r="BS115" s="895"/>
      <c r="BT115" s="895"/>
      <c r="BU115" s="895"/>
      <c r="BV115" s="895" t="s">
        <v>177</v>
      </c>
      <c r="BW115" s="895"/>
      <c r="BX115" s="895"/>
      <c r="BY115" s="895"/>
      <c r="BZ115" s="895"/>
      <c r="CA115" s="895" t="s">
        <v>440</v>
      </c>
      <c r="CB115" s="895"/>
      <c r="CC115" s="895"/>
      <c r="CD115" s="895"/>
      <c r="CE115" s="895"/>
      <c r="CF115" s="956" t="s">
        <v>177</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440</v>
      </c>
      <c r="DH115" s="858"/>
      <c r="DI115" s="858"/>
      <c r="DJ115" s="858"/>
      <c r="DK115" s="859"/>
      <c r="DL115" s="860" t="s">
        <v>177</v>
      </c>
      <c r="DM115" s="858"/>
      <c r="DN115" s="858"/>
      <c r="DO115" s="858"/>
      <c r="DP115" s="859"/>
      <c r="DQ115" s="860" t="s">
        <v>177</v>
      </c>
      <c r="DR115" s="858"/>
      <c r="DS115" s="858"/>
      <c r="DT115" s="858"/>
      <c r="DU115" s="859"/>
      <c r="DV115" s="905" t="s">
        <v>177</v>
      </c>
      <c r="DW115" s="906"/>
      <c r="DX115" s="906"/>
      <c r="DY115" s="906"/>
      <c r="DZ115" s="907"/>
    </row>
    <row r="116" spans="1:130" s="246" customFormat="1" ht="26.25" customHeight="1" x14ac:dyDescent="0.2">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448</v>
      </c>
      <c r="AB116" s="858"/>
      <c r="AC116" s="858"/>
      <c r="AD116" s="858"/>
      <c r="AE116" s="859"/>
      <c r="AF116" s="860" t="s">
        <v>177</v>
      </c>
      <c r="AG116" s="858"/>
      <c r="AH116" s="858"/>
      <c r="AI116" s="858"/>
      <c r="AJ116" s="859"/>
      <c r="AK116" s="860" t="s">
        <v>440</v>
      </c>
      <c r="AL116" s="858"/>
      <c r="AM116" s="858"/>
      <c r="AN116" s="858"/>
      <c r="AO116" s="859"/>
      <c r="AP116" s="905" t="s">
        <v>440</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177</v>
      </c>
      <c r="BR116" s="895"/>
      <c r="BS116" s="895"/>
      <c r="BT116" s="895"/>
      <c r="BU116" s="895"/>
      <c r="BV116" s="895" t="s">
        <v>440</v>
      </c>
      <c r="BW116" s="895"/>
      <c r="BX116" s="895"/>
      <c r="BY116" s="895"/>
      <c r="BZ116" s="895"/>
      <c r="CA116" s="895" t="s">
        <v>177</v>
      </c>
      <c r="CB116" s="895"/>
      <c r="CC116" s="895"/>
      <c r="CD116" s="895"/>
      <c r="CE116" s="895"/>
      <c r="CF116" s="956" t="s">
        <v>440</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440</v>
      </c>
      <c r="DH116" s="858"/>
      <c r="DI116" s="858"/>
      <c r="DJ116" s="858"/>
      <c r="DK116" s="859"/>
      <c r="DL116" s="860" t="s">
        <v>177</v>
      </c>
      <c r="DM116" s="858"/>
      <c r="DN116" s="858"/>
      <c r="DO116" s="858"/>
      <c r="DP116" s="859"/>
      <c r="DQ116" s="860" t="s">
        <v>440</v>
      </c>
      <c r="DR116" s="858"/>
      <c r="DS116" s="858"/>
      <c r="DT116" s="858"/>
      <c r="DU116" s="859"/>
      <c r="DV116" s="905" t="s">
        <v>445</v>
      </c>
      <c r="DW116" s="906"/>
      <c r="DX116" s="906"/>
      <c r="DY116" s="906"/>
      <c r="DZ116" s="907"/>
    </row>
    <row r="117" spans="1:130" s="246" customFormat="1" ht="26.25" customHeight="1" x14ac:dyDescent="0.2">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730628</v>
      </c>
      <c r="AB117" s="990"/>
      <c r="AC117" s="990"/>
      <c r="AD117" s="990"/>
      <c r="AE117" s="991"/>
      <c r="AF117" s="992">
        <v>702832</v>
      </c>
      <c r="AG117" s="990"/>
      <c r="AH117" s="990"/>
      <c r="AI117" s="990"/>
      <c r="AJ117" s="991"/>
      <c r="AK117" s="992">
        <v>674652</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177</v>
      </c>
      <c r="BR117" s="895"/>
      <c r="BS117" s="895"/>
      <c r="BT117" s="895"/>
      <c r="BU117" s="895"/>
      <c r="BV117" s="895" t="s">
        <v>177</v>
      </c>
      <c r="BW117" s="895"/>
      <c r="BX117" s="895"/>
      <c r="BY117" s="895"/>
      <c r="BZ117" s="895"/>
      <c r="CA117" s="895" t="s">
        <v>440</v>
      </c>
      <c r="CB117" s="895"/>
      <c r="CC117" s="895"/>
      <c r="CD117" s="895"/>
      <c r="CE117" s="895"/>
      <c r="CF117" s="956" t="s">
        <v>440</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440</v>
      </c>
      <c r="DH117" s="858"/>
      <c r="DI117" s="858"/>
      <c r="DJ117" s="858"/>
      <c r="DK117" s="859"/>
      <c r="DL117" s="860" t="s">
        <v>177</v>
      </c>
      <c r="DM117" s="858"/>
      <c r="DN117" s="858"/>
      <c r="DO117" s="858"/>
      <c r="DP117" s="859"/>
      <c r="DQ117" s="860" t="s">
        <v>177</v>
      </c>
      <c r="DR117" s="858"/>
      <c r="DS117" s="858"/>
      <c r="DT117" s="858"/>
      <c r="DU117" s="859"/>
      <c r="DV117" s="905" t="s">
        <v>440</v>
      </c>
      <c r="DW117" s="906"/>
      <c r="DX117" s="906"/>
      <c r="DY117" s="906"/>
      <c r="DZ117" s="907"/>
    </row>
    <row r="118" spans="1:130" s="246" customFormat="1" ht="26.25" customHeight="1" x14ac:dyDescent="0.2">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308</v>
      </c>
      <c r="AG118" s="983"/>
      <c r="AH118" s="983"/>
      <c r="AI118" s="983"/>
      <c r="AJ118" s="984"/>
      <c r="AK118" s="985" t="s">
        <v>307</v>
      </c>
      <c r="AL118" s="983"/>
      <c r="AM118" s="983"/>
      <c r="AN118" s="983"/>
      <c r="AO118" s="984"/>
      <c r="AP118" s="986" t="s">
        <v>434</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440</v>
      </c>
      <c r="BR118" s="926"/>
      <c r="BS118" s="926"/>
      <c r="BT118" s="926"/>
      <c r="BU118" s="926"/>
      <c r="BV118" s="926" t="s">
        <v>177</v>
      </c>
      <c r="BW118" s="926"/>
      <c r="BX118" s="926"/>
      <c r="BY118" s="926"/>
      <c r="BZ118" s="926"/>
      <c r="CA118" s="926" t="s">
        <v>177</v>
      </c>
      <c r="CB118" s="926"/>
      <c r="CC118" s="926"/>
      <c r="CD118" s="926"/>
      <c r="CE118" s="926"/>
      <c r="CF118" s="956" t="s">
        <v>177</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440</v>
      </c>
      <c r="DH118" s="858"/>
      <c r="DI118" s="858"/>
      <c r="DJ118" s="858"/>
      <c r="DK118" s="859"/>
      <c r="DL118" s="860" t="s">
        <v>177</v>
      </c>
      <c r="DM118" s="858"/>
      <c r="DN118" s="858"/>
      <c r="DO118" s="858"/>
      <c r="DP118" s="859"/>
      <c r="DQ118" s="860" t="s">
        <v>177</v>
      </c>
      <c r="DR118" s="858"/>
      <c r="DS118" s="858"/>
      <c r="DT118" s="858"/>
      <c r="DU118" s="859"/>
      <c r="DV118" s="905" t="s">
        <v>177</v>
      </c>
      <c r="DW118" s="906"/>
      <c r="DX118" s="906"/>
      <c r="DY118" s="906"/>
      <c r="DZ118" s="907"/>
    </row>
    <row r="119" spans="1:130" s="246" customFormat="1" ht="26.25" customHeight="1" x14ac:dyDescent="0.2">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440</v>
      </c>
      <c r="AB119" s="976"/>
      <c r="AC119" s="976"/>
      <c r="AD119" s="976"/>
      <c r="AE119" s="977"/>
      <c r="AF119" s="978" t="s">
        <v>440</v>
      </c>
      <c r="AG119" s="976"/>
      <c r="AH119" s="976"/>
      <c r="AI119" s="976"/>
      <c r="AJ119" s="977"/>
      <c r="AK119" s="978" t="s">
        <v>440</v>
      </c>
      <c r="AL119" s="976"/>
      <c r="AM119" s="976"/>
      <c r="AN119" s="976"/>
      <c r="AO119" s="977"/>
      <c r="AP119" s="979" t="s">
        <v>177</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468</v>
      </c>
      <c r="BP119" s="959"/>
      <c r="BQ119" s="963">
        <v>6598125</v>
      </c>
      <c r="BR119" s="926"/>
      <c r="BS119" s="926"/>
      <c r="BT119" s="926"/>
      <c r="BU119" s="926"/>
      <c r="BV119" s="926">
        <v>6499008</v>
      </c>
      <c r="BW119" s="926"/>
      <c r="BX119" s="926"/>
      <c r="BY119" s="926"/>
      <c r="BZ119" s="926"/>
      <c r="CA119" s="926">
        <v>6338374</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440</v>
      </c>
      <c r="DH119" s="841"/>
      <c r="DI119" s="841"/>
      <c r="DJ119" s="841"/>
      <c r="DK119" s="842"/>
      <c r="DL119" s="843" t="s">
        <v>177</v>
      </c>
      <c r="DM119" s="841"/>
      <c r="DN119" s="841"/>
      <c r="DO119" s="841"/>
      <c r="DP119" s="842"/>
      <c r="DQ119" s="843" t="s">
        <v>177</v>
      </c>
      <c r="DR119" s="841"/>
      <c r="DS119" s="841"/>
      <c r="DT119" s="841"/>
      <c r="DU119" s="842"/>
      <c r="DV119" s="929" t="s">
        <v>440</v>
      </c>
      <c r="DW119" s="930"/>
      <c r="DX119" s="930"/>
      <c r="DY119" s="930"/>
      <c r="DZ119" s="931"/>
    </row>
    <row r="120" spans="1:130" s="246" customFormat="1" ht="26.25" customHeight="1" x14ac:dyDescent="0.2">
      <c r="A120" s="898"/>
      <c r="B120" s="899"/>
      <c r="C120" s="902" t="s">
        <v>444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440</v>
      </c>
      <c r="AB120" s="858"/>
      <c r="AC120" s="858"/>
      <c r="AD120" s="858"/>
      <c r="AE120" s="859"/>
      <c r="AF120" s="860" t="s">
        <v>440</v>
      </c>
      <c r="AG120" s="858"/>
      <c r="AH120" s="858"/>
      <c r="AI120" s="858"/>
      <c r="AJ120" s="859"/>
      <c r="AK120" s="860" t="s">
        <v>440</v>
      </c>
      <c r="AL120" s="858"/>
      <c r="AM120" s="858"/>
      <c r="AN120" s="858"/>
      <c r="AO120" s="859"/>
      <c r="AP120" s="905" t="s">
        <v>177</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2849699</v>
      </c>
      <c r="BR120" s="923"/>
      <c r="BS120" s="923"/>
      <c r="BT120" s="923"/>
      <c r="BU120" s="923"/>
      <c r="BV120" s="923">
        <v>2883121</v>
      </c>
      <c r="BW120" s="923"/>
      <c r="BX120" s="923"/>
      <c r="BY120" s="923"/>
      <c r="BZ120" s="923"/>
      <c r="CA120" s="923">
        <v>2940959</v>
      </c>
      <c r="CB120" s="923"/>
      <c r="CC120" s="923"/>
      <c r="CD120" s="923"/>
      <c r="CE120" s="923"/>
      <c r="CF120" s="947">
        <v>103.1</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572176</v>
      </c>
      <c r="DH120" s="923"/>
      <c r="DI120" s="923"/>
      <c r="DJ120" s="923"/>
      <c r="DK120" s="923"/>
      <c r="DL120" s="923">
        <v>586289</v>
      </c>
      <c r="DM120" s="923"/>
      <c r="DN120" s="923"/>
      <c r="DO120" s="923"/>
      <c r="DP120" s="923"/>
      <c r="DQ120" s="923">
        <v>570169</v>
      </c>
      <c r="DR120" s="923"/>
      <c r="DS120" s="923"/>
      <c r="DT120" s="923"/>
      <c r="DU120" s="923"/>
      <c r="DV120" s="924">
        <v>20</v>
      </c>
      <c r="DW120" s="924"/>
      <c r="DX120" s="924"/>
      <c r="DY120" s="924"/>
      <c r="DZ120" s="925"/>
    </row>
    <row r="121" spans="1:130" s="246" customFormat="1" ht="26.25" customHeight="1" x14ac:dyDescent="0.2">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177</v>
      </c>
      <c r="AB121" s="858"/>
      <c r="AC121" s="858"/>
      <c r="AD121" s="858"/>
      <c r="AE121" s="859"/>
      <c r="AF121" s="860" t="s">
        <v>440</v>
      </c>
      <c r="AG121" s="858"/>
      <c r="AH121" s="858"/>
      <c r="AI121" s="858"/>
      <c r="AJ121" s="859"/>
      <c r="AK121" s="860" t="s">
        <v>177</v>
      </c>
      <c r="AL121" s="858"/>
      <c r="AM121" s="858"/>
      <c r="AN121" s="858"/>
      <c r="AO121" s="859"/>
      <c r="AP121" s="905" t="s">
        <v>440</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303835</v>
      </c>
      <c r="BR121" s="895"/>
      <c r="BS121" s="895"/>
      <c r="BT121" s="895"/>
      <c r="BU121" s="895"/>
      <c r="BV121" s="895">
        <v>270671</v>
      </c>
      <c r="BW121" s="895"/>
      <c r="BX121" s="895"/>
      <c r="BY121" s="895"/>
      <c r="BZ121" s="895"/>
      <c r="CA121" s="895">
        <v>239029</v>
      </c>
      <c r="CB121" s="895"/>
      <c r="CC121" s="895"/>
      <c r="CD121" s="895"/>
      <c r="CE121" s="895"/>
      <c r="CF121" s="956">
        <v>8.4</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v>96560</v>
      </c>
      <c r="DH121" s="895"/>
      <c r="DI121" s="895"/>
      <c r="DJ121" s="895"/>
      <c r="DK121" s="895"/>
      <c r="DL121" s="895">
        <v>86713</v>
      </c>
      <c r="DM121" s="895"/>
      <c r="DN121" s="895"/>
      <c r="DO121" s="895"/>
      <c r="DP121" s="895"/>
      <c r="DQ121" s="895">
        <v>76342</v>
      </c>
      <c r="DR121" s="895"/>
      <c r="DS121" s="895"/>
      <c r="DT121" s="895"/>
      <c r="DU121" s="895"/>
      <c r="DV121" s="872">
        <v>2.7</v>
      </c>
      <c r="DW121" s="872"/>
      <c r="DX121" s="872"/>
      <c r="DY121" s="872"/>
      <c r="DZ121" s="873"/>
    </row>
    <row r="122" spans="1:130" s="246" customFormat="1" ht="26.25" customHeight="1" x14ac:dyDescent="0.2">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440</v>
      </c>
      <c r="AB122" s="858"/>
      <c r="AC122" s="858"/>
      <c r="AD122" s="858"/>
      <c r="AE122" s="859"/>
      <c r="AF122" s="860" t="s">
        <v>177</v>
      </c>
      <c r="AG122" s="858"/>
      <c r="AH122" s="858"/>
      <c r="AI122" s="858"/>
      <c r="AJ122" s="859"/>
      <c r="AK122" s="860" t="s">
        <v>177</v>
      </c>
      <c r="AL122" s="858"/>
      <c r="AM122" s="858"/>
      <c r="AN122" s="858"/>
      <c r="AO122" s="859"/>
      <c r="AP122" s="905" t="s">
        <v>177</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4225005</v>
      </c>
      <c r="BR122" s="926"/>
      <c r="BS122" s="926"/>
      <c r="BT122" s="926"/>
      <c r="BU122" s="926"/>
      <c r="BV122" s="926">
        <v>4192051</v>
      </c>
      <c r="BW122" s="926"/>
      <c r="BX122" s="926"/>
      <c r="BY122" s="926"/>
      <c r="BZ122" s="926"/>
      <c r="CA122" s="926">
        <v>4031706</v>
      </c>
      <c r="CB122" s="926"/>
      <c r="CC122" s="926"/>
      <c r="CD122" s="926"/>
      <c r="CE122" s="926"/>
      <c r="CF122" s="927">
        <v>141.4</v>
      </c>
      <c r="CG122" s="928"/>
      <c r="CH122" s="928"/>
      <c r="CI122" s="928"/>
      <c r="CJ122" s="928"/>
      <c r="CK122" s="950"/>
      <c r="CL122" s="936"/>
      <c r="CM122" s="936"/>
      <c r="CN122" s="936"/>
      <c r="CO122" s="937"/>
      <c r="CP122" s="916" t="s">
        <v>407</v>
      </c>
      <c r="CQ122" s="917"/>
      <c r="CR122" s="917"/>
      <c r="CS122" s="917"/>
      <c r="CT122" s="917"/>
      <c r="CU122" s="917"/>
      <c r="CV122" s="917"/>
      <c r="CW122" s="917"/>
      <c r="CX122" s="917"/>
      <c r="CY122" s="917"/>
      <c r="CZ122" s="917"/>
      <c r="DA122" s="917"/>
      <c r="DB122" s="917"/>
      <c r="DC122" s="917"/>
      <c r="DD122" s="917"/>
      <c r="DE122" s="917"/>
      <c r="DF122" s="918"/>
      <c r="DG122" s="894">
        <v>19133</v>
      </c>
      <c r="DH122" s="895"/>
      <c r="DI122" s="895"/>
      <c r="DJ122" s="895"/>
      <c r="DK122" s="895"/>
      <c r="DL122" s="895">
        <v>25187</v>
      </c>
      <c r="DM122" s="895"/>
      <c r="DN122" s="895"/>
      <c r="DO122" s="895"/>
      <c r="DP122" s="895"/>
      <c r="DQ122" s="895">
        <v>31370</v>
      </c>
      <c r="DR122" s="895"/>
      <c r="DS122" s="895"/>
      <c r="DT122" s="895"/>
      <c r="DU122" s="895"/>
      <c r="DV122" s="872">
        <v>1.1000000000000001</v>
      </c>
      <c r="DW122" s="872"/>
      <c r="DX122" s="872"/>
      <c r="DY122" s="872"/>
      <c r="DZ122" s="873"/>
    </row>
    <row r="123" spans="1:130" s="246" customFormat="1" ht="26.25" customHeight="1" x14ac:dyDescent="0.2">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440</v>
      </c>
      <c r="AB123" s="858"/>
      <c r="AC123" s="858"/>
      <c r="AD123" s="858"/>
      <c r="AE123" s="859"/>
      <c r="AF123" s="860" t="s">
        <v>440</v>
      </c>
      <c r="AG123" s="858"/>
      <c r="AH123" s="858"/>
      <c r="AI123" s="858"/>
      <c r="AJ123" s="859"/>
      <c r="AK123" s="860" t="s">
        <v>177</v>
      </c>
      <c r="AL123" s="858"/>
      <c r="AM123" s="858"/>
      <c r="AN123" s="858"/>
      <c r="AO123" s="859"/>
      <c r="AP123" s="905" t="s">
        <v>440</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478</v>
      </c>
      <c r="BP123" s="959"/>
      <c r="BQ123" s="913">
        <v>7378539</v>
      </c>
      <c r="BR123" s="914"/>
      <c r="BS123" s="914"/>
      <c r="BT123" s="914"/>
      <c r="BU123" s="914"/>
      <c r="BV123" s="914">
        <v>7345843</v>
      </c>
      <c r="BW123" s="914"/>
      <c r="BX123" s="914"/>
      <c r="BY123" s="914"/>
      <c r="BZ123" s="914"/>
      <c r="CA123" s="914">
        <v>7211694</v>
      </c>
      <c r="CB123" s="914"/>
      <c r="CC123" s="914"/>
      <c r="CD123" s="914"/>
      <c r="CE123" s="914"/>
      <c r="CF123" s="824"/>
      <c r="CG123" s="825"/>
      <c r="CH123" s="825"/>
      <c r="CI123" s="825"/>
      <c r="CJ123" s="915"/>
      <c r="CK123" s="950"/>
      <c r="CL123" s="936"/>
      <c r="CM123" s="936"/>
      <c r="CN123" s="936"/>
      <c r="CO123" s="937"/>
      <c r="CP123" s="916" t="s">
        <v>409</v>
      </c>
      <c r="CQ123" s="917"/>
      <c r="CR123" s="917"/>
      <c r="CS123" s="917"/>
      <c r="CT123" s="917"/>
      <c r="CU123" s="917"/>
      <c r="CV123" s="917"/>
      <c r="CW123" s="917"/>
      <c r="CX123" s="917"/>
      <c r="CY123" s="917"/>
      <c r="CZ123" s="917"/>
      <c r="DA123" s="917"/>
      <c r="DB123" s="917"/>
      <c r="DC123" s="917"/>
      <c r="DD123" s="917"/>
      <c r="DE123" s="917"/>
      <c r="DF123" s="918"/>
      <c r="DG123" s="857">
        <v>18736</v>
      </c>
      <c r="DH123" s="858"/>
      <c r="DI123" s="858"/>
      <c r="DJ123" s="858"/>
      <c r="DK123" s="859"/>
      <c r="DL123" s="860">
        <v>17197</v>
      </c>
      <c r="DM123" s="858"/>
      <c r="DN123" s="858"/>
      <c r="DO123" s="858"/>
      <c r="DP123" s="859"/>
      <c r="DQ123" s="860">
        <v>15627</v>
      </c>
      <c r="DR123" s="858"/>
      <c r="DS123" s="858"/>
      <c r="DT123" s="858"/>
      <c r="DU123" s="859"/>
      <c r="DV123" s="905">
        <v>0.5</v>
      </c>
      <c r="DW123" s="906"/>
      <c r="DX123" s="906"/>
      <c r="DY123" s="906"/>
      <c r="DZ123" s="907"/>
    </row>
    <row r="124" spans="1:130" s="246" customFormat="1" ht="26.25" customHeight="1" thickBot="1" x14ac:dyDescent="0.25">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440</v>
      </c>
      <c r="AB124" s="858"/>
      <c r="AC124" s="858"/>
      <c r="AD124" s="858"/>
      <c r="AE124" s="859"/>
      <c r="AF124" s="860" t="s">
        <v>177</v>
      </c>
      <c r="AG124" s="858"/>
      <c r="AH124" s="858"/>
      <c r="AI124" s="858"/>
      <c r="AJ124" s="859"/>
      <c r="AK124" s="860" t="s">
        <v>440</v>
      </c>
      <c r="AL124" s="858"/>
      <c r="AM124" s="858"/>
      <c r="AN124" s="858"/>
      <c r="AO124" s="859"/>
      <c r="AP124" s="905" t="s">
        <v>177</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440</v>
      </c>
      <c r="BR124" s="912"/>
      <c r="BS124" s="912"/>
      <c r="BT124" s="912"/>
      <c r="BU124" s="912"/>
      <c r="BV124" s="912" t="s">
        <v>440</v>
      </c>
      <c r="BW124" s="912"/>
      <c r="BX124" s="912"/>
      <c r="BY124" s="912"/>
      <c r="BZ124" s="912"/>
      <c r="CA124" s="912" t="s">
        <v>177</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177</v>
      </c>
      <c r="DH124" s="841"/>
      <c r="DI124" s="841"/>
      <c r="DJ124" s="841"/>
      <c r="DK124" s="842"/>
      <c r="DL124" s="843" t="s">
        <v>177</v>
      </c>
      <c r="DM124" s="841"/>
      <c r="DN124" s="841"/>
      <c r="DO124" s="841"/>
      <c r="DP124" s="842"/>
      <c r="DQ124" s="843" t="s">
        <v>177</v>
      </c>
      <c r="DR124" s="841"/>
      <c r="DS124" s="841"/>
      <c r="DT124" s="841"/>
      <c r="DU124" s="842"/>
      <c r="DV124" s="929" t="s">
        <v>177</v>
      </c>
      <c r="DW124" s="930"/>
      <c r="DX124" s="930"/>
      <c r="DY124" s="930"/>
      <c r="DZ124" s="931"/>
    </row>
    <row r="125" spans="1:130" s="246" customFormat="1" ht="26.25" customHeight="1" x14ac:dyDescent="0.2">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177</v>
      </c>
      <c r="AB125" s="858"/>
      <c r="AC125" s="858"/>
      <c r="AD125" s="858"/>
      <c r="AE125" s="859"/>
      <c r="AF125" s="860" t="s">
        <v>440</v>
      </c>
      <c r="AG125" s="858"/>
      <c r="AH125" s="858"/>
      <c r="AI125" s="858"/>
      <c r="AJ125" s="859"/>
      <c r="AK125" s="860" t="s">
        <v>177</v>
      </c>
      <c r="AL125" s="858"/>
      <c r="AM125" s="858"/>
      <c r="AN125" s="858"/>
      <c r="AO125" s="859"/>
      <c r="AP125" s="905" t="s">
        <v>177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440</v>
      </c>
      <c r="DH125" s="923"/>
      <c r="DI125" s="923"/>
      <c r="DJ125" s="923"/>
      <c r="DK125" s="923"/>
      <c r="DL125" s="923" t="s">
        <v>177</v>
      </c>
      <c r="DM125" s="923"/>
      <c r="DN125" s="923"/>
      <c r="DO125" s="923"/>
      <c r="DP125" s="923"/>
      <c r="DQ125" s="923" t="s">
        <v>177</v>
      </c>
      <c r="DR125" s="923"/>
      <c r="DS125" s="923"/>
      <c r="DT125" s="923"/>
      <c r="DU125" s="923"/>
      <c r="DV125" s="924" t="s">
        <v>177</v>
      </c>
      <c r="DW125" s="924"/>
      <c r="DX125" s="924"/>
      <c r="DY125" s="924"/>
      <c r="DZ125" s="925"/>
    </row>
    <row r="126" spans="1:130" s="246" customFormat="1" ht="26.25" customHeight="1" thickBot="1" x14ac:dyDescent="0.25">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177</v>
      </c>
      <c r="AB126" s="858"/>
      <c r="AC126" s="858"/>
      <c r="AD126" s="858"/>
      <c r="AE126" s="859"/>
      <c r="AF126" s="860" t="s">
        <v>177</v>
      </c>
      <c r="AG126" s="858"/>
      <c r="AH126" s="858"/>
      <c r="AI126" s="858"/>
      <c r="AJ126" s="859"/>
      <c r="AK126" s="860" t="s">
        <v>177</v>
      </c>
      <c r="AL126" s="858"/>
      <c r="AM126" s="858"/>
      <c r="AN126" s="858"/>
      <c r="AO126" s="859"/>
      <c r="AP126" s="905" t="s">
        <v>177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177</v>
      </c>
      <c r="DH126" s="895"/>
      <c r="DI126" s="895"/>
      <c r="DJ126" s="895"/>
      <c r="DK126" s="895"/>
      <c r="DL126" s="895" t="s">
        <v>177</v>
      </c>
      <c r="DM126" s="895"/>
      <c r="DN126" s="895"/>
      <c r="DO126" s="895"/>
      <c r="DP126" s="895"/>
      <c r="DQ126" s="895" t="s">
        <v>177</v>
      </c>
      <c r="DR126" s="895"/>
      <c r="DS126" s="895"/>
      <c r="DT126" s="895"/>
      <c r="DU126" s="895"/>
      <c r="DV126" s="872" t="s">
        <v>177</v>
      </c>
      <c r="DW126" s="872"/>
      <c r="DX126" s="872"/>
      <c r="DY126" s="872"/>
      <c r="DZ126" s="873"/>
    </row>
    <row r="127" spans="1:130" s="246" customFormat="1" ht="26.25" customHeight="1" x14ac:dyDescent="0.2">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177</v>
      </c>
      <c r="AB127" s="858"/>
      <c r="AC127" s="858"/>
      <c r="AD127" s="858"/>
      <c r="AE127" s="859"/>
      <c r="AF127" s="860" t="s">
        <v>177</v>
      </c>
      <c r="AG127" s="858"/>
      <c r="AH127" s="858"/>
      <c r="AI127" s="858"/>
      <c r="AJ127" s="859"/>
      <c r="AK127" s="860" t="s">
        <v>177</v>
      </c>
      <c r="AL127" s="858"/>
      <c r="AM127" s="858"/>
      <c r="AN127" s="858"/>
      <c r="AO127" s="859"/>
      <c r="AP127" s="905" t="s">
        <v>177</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440</v>
      </c>
      <c r="DH127" s="895"/>
      <c r="DI127" s="895"/>
      <c r="DJ127" s="895"/>
      <c r="DK127" s="895"/>
      <c r="DL127" s="895" t="s">
        <v>440</v>
      </c>
      <c r="DM127" s="895"/>
      <c r="DN127" s="895"/>
      <c r="DO127" s="895"/>
      <c r="DP127" s="895"/>
      <c r="DQ127" s="895" t="s">
        <v>177</v>
      </c>
      <c r="DR127" s="895"/>
      <c r="DS127" s="895"/>
      <c r="DT127" s="895"/>
      <c r="DU127" s="895"/>
      <c r="DV127" s="872" t="s">
        <v>177</v>
      </c>
      <c r="DW127" s="872"/>
      <c r="DX127" s="872"/>
      <c r="DY127" s="872"/>
      <c r="DZ127" s="873"/>
    </row>
    <row r="128" spans="1:130" s="246" customFormat="1" ht="26.25" customHeight="1" thickBot="1" x14ac:dyDescent="0.25">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v>22933</v>
      </c>
      <c r="AB128" s="879"/>
      <c r="AC128" s="879"/>
      <c r="AD128" s="879"/>
      <c r="AE128" s="880"/>
      <c r="AF128" s="881">
        <v>24914</v>
      </c>
      <c r="AG128" s="879"/>
      <c r="AH128" s="879"/>
      <c r="AI128" s="879"/>
      <c r="AJ128" s="880"/>
      <c r="AK128" s="881">
        <v>24692</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177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177</v>
      </c>
      <c r="DH128" s="869"/>
      <c r="DI128" s="869"/>
      <c r="DJ128" s="869"/>
      <c r="DK128" s="869"/>
      <c r="DL128" s="869" t="s">
        <v>494</v>
      </c>
      <c r="DM128" s="869"/>
      <c r="DN128" s="869"/>
      <c r="DO128" s="869"/>
      <c r="DP128" s="869"/>
      <c r="DQ128" s="869" t="s">
        <v>177</v>
      </c>
      <c r="DR128" s="869"/>
      <c r="DS128" s="869"/>
      <c r="DT128" s="869"/>
      <c r="DU128" s="869"/>
      <c r="DV128" s="870" t="s">
        <v>177</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3369477</v>
      </c>
      <c r="AB129" s="858"/>
      <c r="AC129" s="858"/>
      <c r="AD129" s="858"/>
      <c r="AE129" s="859"/>
      <c r="AF129" s="860">
        <v>3311345</v>
      </c>
      <c r="AG129" s="858"/>
      <c r="AH129" s="858"/>
      <c r="AI129" s="858"/>
      <c r="AJ129" s="859"/>
      <c r="AK129" s="860">
        <v>3278628</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177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466273</v>
      </c>
      <c r="AB130" s="858"/>
      <c r="AC130" s="858"/>
      <c r="AD130" s="858"/>
      <c r="AE130" s="859"/>
      <c r="AF130" s="860">
        <v>442226</v>
      </c>
      <c r="AG130" s="858"/>
      <c r="AH130" s="858"/>
      <c r="AI130" s="858"/>
      <c r="AJ130" s="859"/>
      <c r="AK130" s="860">
        <v>426417</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8.1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2903204</v>
      </c>
      <c r="AB131" s="841"/>
      <c r="AC131" s="841"/>
      <c r="AD131" s="841"/>
      <c r="AE131" s="842"/>
      <c r="AF131" s="843">
        <v>2869119</v>
      </c>
      <c r="AG131" s="841"/>
      <c r="AH131" s="841"/>
      <c r="AI131" s="841"/>
      <c r="AJ131" s="842"/>
      <c r="AK131" s="843">
        <v>2852211</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t="s">
        <v>177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8.3157091269999999</v>
      </c>
      <c r="AB132" s="821"/>
      <c r="AC132" s="821"/>
      <c r="AD132" s="821"/>
      <c r="AE132" s="822"/>
      <c r="AF132" s="823">
        <v>8.2147864899999998</v>
      </c>
      <c r="AG132" s="821"/>
      <c r="AH132" s="821"/>
      <c r="AI132" s="821"/>
      <c r="AJ132" s="822"/>
      <c r="AK132" s="823">
        <v>7.8375337590000003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8.1999999999999993</v>
      </c>
      <c r="AB133" s="800"/>
      <c r="AC133" s="800"/>
      <c r="AD133" s="800"/>
      <c r="AE133" s="801"/>
      <c r="AF133" s="799">
        <v>8.1</v>
      </c>
      <c r="AG133" s="800"/>
      <c r="AH133" s="800"/>
      <c r="AI133" s="800"/>
      <c r="AJ133" s="801"/>
      <c r="AK133" s="799">
        <v>8.1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d6RtcBeSxhR2NZ5N81NTDHaNvn1aE2LAuviZH+7X1NZlPnqs67dt8JDh3WTB7K0PFrAzktYtKMRbJYV4V29wSw==" saltValue="4YUgarNcc/VpNrczcF5Y3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NAHuRpOGB8YNKsn7Vb4fXfkGJSUFjSMVm5XN2IhFl3clH+vTDF2ZCQtAD7rLRWV+0ECp9Jxd5HcMSi6xsOnrng==" saltValue="X9cfTemU8s7GZPB0wGgu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IZlkb0jVyWjYEcSi4lZ/Duk47EHNyXqHkwfY/NewIKjrFw+dHZx0YpX/9j0TyuykZPFX+pjGA3uae0ljy5l9Nw==" saltValue="IGgJo1+HP4rfLDPIQRFt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508</v>
      </c>
      <c r="AP7" s="303"/>
      <c r="AQ7" s="304" t="s">
        <v>509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510</v>
      </c>
      <c r="AQ8" s="310" t="s">
        <v>511</v>
      </c>
      <c r="AR8" s="311" t="s">
        <v>512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513</v>
      </c>
      <c r="AL9" s="1230"/>
      <c r="AM9" s="1230"/>
      <c r="AN9" s="1231"/>
      <c r="AO9" s="312">
        <v>950935</v>
      </c>
      <c r="AP9" s="312">
        <v>100916</v>
      </c>
      <c r="AQ9" s="313">
        <v>137457</v>
      </c>
      <c r="AR9" s="314">
        <v>-26.6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514</v>
      </c>
      <c r="AL10" s="1230"/>
      <c r="AM10" s="1230"/>
      <c r="AN10" s="1231"/>
      <c r="AO10" s="315">
        <v>31819</v>
      </c>
      <c r="AP10" s="315">
        <v>3377</v>
      </c>
      <c r="AQ10" s="316">
        <v>16552</v>
      </c>
      <c r="AR10" s="317">
        <v>-79.599999999999994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515</v>
      </c>
      <c r="AL11" s="1230"/>
      <c r="AM11" s="1230"/>
      <c r="AN11" s="1231"/>
      <c r="AO11" s="315">
        <v>130621</v>
      </c>
      <c r="AP11" s="315">
        <v>13862</v>
      </c>
      <c r="AQ11" s="316">
        <v>23820</v>
      </c>
      <c r="AR11" s="317">
        <v>-41.8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516</v>
      </c>
      <c r="AL12" s="1230"/>
      <c r="AM12" s="1230"/>
      <c r="AN12" s="1231"/>
      <c r="AO12" s="315" t="s">
        <v>517</v>
      </c>
      <c r="AP12" s="315" t="s">
        <v>517</v>
      </c>
      <c r="AQ12" s="316">
        <v>3889</v>
      </c>
      <c r="AR12" s="317" t="s">
        <v>517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518</v>
      </c>
      <c r="AL13" s="1230"/>
      <c r="AM13" s="1230"/>
      <c r="AN13" s="1231"/>
      <c r="AO13" s="315" t="s">
        <v>517</v>
      </c>
      <c r="AP13" s="315" t="s">
        <v>517</v>
      </c>
      <c r="AQ13" s="316" t="s">
        <v>517</v>
      </c>
      <c r="AR13" s="317" t="s">
        <v>517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519</v>
      </c>
      <c r="AL14" s="1230"/>
      <c r="AM14" s="1230"/>
      <c r="AN14" s="1231"/>
      <c r="AO14" s="315">
        <v>76520</v>
      </c>
      <c r="AP14" s="315">
        <v>8121</v>
      </c>
      <c r="AQ14" s="316">
        <v>6581</v>
      </c>
      <c r="AR14" s="317">
        <v>23.4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520</v>
      </c>
      <c r="AL15" s="1230"/>
      <c r="AM15" s="1230"/>
      <c r="AN15" s="1231"/>
      <c r="AO15" s="315">
        <v>6342</v>
      </c>
      <c r="AP15" s="315">
        <v>673</v>
      </c>
      <c r="AQ15" s="316">
        <v>3467</v>
      </c>
      <c r="AR15" s="317">
        <v>-80.599999999999994</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521</v>
      </c>
      <c r="AL16" s="1233"/>
      <c r="AM16" s="1233"/>
      <c r="AN16" s="1234"/>
      <c r="AO16" s="315">
        <v>-90537</v>
      </c>
      <c r="AP16" s="315">
        <v>-9608</v>
      </c>
      <c r="AQ16" s="316">
        <v>-13853</v>
      </c>
      <c r="AR16" s="317">
        <v>-30.6</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189</v>
      </c>
      <c r="AL17" s="1233"/>
      <c r="AM17" s="1233"/>
      <c r="AN17" s="1234"/>
      <c r="AO17" s="315">
        <v>1105700</v>
      </c>
      <c r="AP17" s="315">
        <v>117341</v>
      </c>
      <c r="AQ17" s="316">
        <v>177914</v>
      </c>
      <c r="AR17" s="317">
        <v>-34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526</v>
      </c>
      <c r="AL21" s="1227"/>
      <c r="AM21" s="1227"/>
      <c r="AN21" s="1228"/>
      <c r="AO21" s="327">
        <v>11.25</v>
      </c>
      <c r="AP21" s="328">
        <v>15.77</v>
      </c>
      <c r="AQ21" s="329">
        <v>-4.5199999999999996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527</v>
      </c>
      <c r="AL22" s="1227"/>
      <c r="AM22" s="1227"/>
      <c r="AN22" s="1228"/>
      <c r="AO22" s="332">
        <v>97.9</v>
      </c>
      <c r="AP22" s="333">
        <v>96</v>
      </c>
      <c r="AQ22" s="334">
        <v>1.9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508</v>
      </c>
      <c r="AP30" s="303"/>
      <c r="AQ30" s="304" t="s">
        <v>509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510</v>
      </c>
      <c r="AQ31" s="310" t="s">
        <v>511</v>
      </c>
      <c r="AR31" s="311" t="s">
        <v>512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531</v>
      </c>
      <c r="AL32" s="1218"/>
      <c r="AM32" s="1218"/>
      <c r="AN32" s="1219"/>
      <c r="AO32" s="342">
        <v>595609</v>
      </c>
      <c r="AP32" s="342">
        <v>63208</v>
      </c>
      <c r="AQ32" s="343">
        <v>107318</v>
      </c>
      <c r="AR32" s="344">
        <v>-41.1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532</v>
      </c>
      <c r="AL33" s="1218"/>
      <c r="AM33" s="1218"/>
      <c r="AN33" s="1219"/>
      <c r="AO33" s="342" t="s">
        <v>517</v>
      </c>
      <c r="AP33" s="342" t="s">
        <v>517</v>
      </c>
      <c r="AQ33" s="343">
        <v>192</v>
      </c>
      <c r="AR33" s="344" t="s">
        <v>517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533</v>
      </c>
      <c r="AL34" s="1218"/>
      <c r="AM34" s="1218"/>
      <c r="AN34" s="1219"/>
      <c r="AO34" s="342" t="s">
        <v>517</v>
      </c>
      <c r="AP34" s="342" t="s">
        <v>517</v>
      </c>
      <c r="AQ34" s="343">
        <v>281</v>
      </c>
      <c r="AR34" s="344" t="s">
        <v>517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534</v>
      </c>
      <c r="AL35" s="1218"/>
      <c r="AM35" s="1218"/>
      <c r="AN35" s="1219"/>
      <c r="AO35" s="342">
        <v>68432</v>
      </c>
      <c r="AP35" s="342">
        <v>7262</v>
      </c>
      <c r="AQ35" s="343">
        <v>22732</v>
      </c>
      <c r="AR35" s="344">
        <v>-68.099999999999994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535</v>
      </c>
      <c r="AL36" s="1218"/>
      <c r="AM36" s="1218"/>
      <c r="AN36" s="1219"/>
      <c r="AO36" s="342">
        <v>10611</v>
      </c>
      <c r="AP36" s="342">
        <v>1126</v>
      </c>
      <c r="AQ36" s="343">
        <v>3735</v>
      </c>
      <c r="AR36" s="344">
        <v>-69.900000000000006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536</v>
      </c>
      <c r="AL37" s="1218"/>
      <c r="AM37" s="1218"/>
      <c r="AN37" s="1219"/>
      <c r="AO37" s="342" t="s">
        <v>517</v>
      </c>
      <c r="AP37" s="342" t="s">
        <v>517</v>
      </c>
      <c r="AQ37" s="343">
        <v>1596</v>
      </c>
      <c r="AR37" s="344" t="s">
        <v>517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537</v>
      </c>
      <c r="AL38" s="1221"/>
      <c r="AM38" s="1221"/>
      <c r="AN38" s="1222"/>
      <c r="AO38" s="345" t="s">
        <v>517</v>
      </c>
      <c r="AP38" s="345" t="s">
        <v>517</v>
      </c>
      <c r="AQ38" s="346">
        <v>19</v>
      </c>
      <c r="AR38" s="334" t="s">
        <v>517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538</v>
      </c>
      <c r="AL39" s="1221"/>
      <c r="AM39" s="1221"/>
      <c r="AN39" s="1222"/>
      <c r="AO39" s="342">
        <v>-24692</v>
      </c>
      <c r="AP39" s="342">
        <v>-2620</v>
      </c>
      <c r="AQ39" s="343">
        <v>-5126</v>
      </c>
      <c r="AR39" s="344">
        <v>-48.9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539</v>
      </c>
      <c r="AL40" s="1218"/>
      <c r="AM40" s="1218"/>
      <c r="AN40" s="1219"/>
      <c r="AO40" s="342">
        <v>-426417</v>
      </c>
      <c r="AP40" s="342">
        <v>-45253</v>
      </c>
      <c r="AQ40" s="343">
        <v>-92432</v>
      </c>
      <c r="AR40" s="344">
        <v>-51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302</v>
      </c>
      <c r="AL41" s="1224"/>
      <c r="AM41" s="1224"/>
      <c r="AN41" s="1225"/>
      <c r="AO41" s="342">
        <v>223543</v>
      </c>
      <c r="AP41" s="342">
        <v>23723</v>
      </c>
      <c r="AQ41" s="343">
        <v>38314</v>
      </c>
      <c r="AR41" s="344">
        <v>-38.1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508</v>
      </c>
      <c r="AN49" s="1212" t="s">
        <v>543</v>
      </c>
      <c r="AO49" s="1213"/>
      <c r="AP49" s="1213"/>
      <c r="AQ49" s="1213"/>
      <c r="AR49" s="121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544</v>
      </c>
      <c r="AO50" s="359" t="s">
        <v>545</v>
      </c>
      <c r="AP50" s="360" t="s">
        <v>546</v>
      </c>
      <c r="AQ50" s="361" t="s">
        <v>547</v>
      </c>
      <c r="AR50" s="362" t="s">
        <v>548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643111</v>
      </c>
      <c r="AN51" s="364">
        <v>64151</v>
      </c>
      <c r="AO51" s="365">
        <v>-6.2</v>
      </c>
      <c r="AP51" s="366">
        <v>132212</v>
      </c>
      <c r="AQ51" s="367">
        <v>-3.2</v>
      </c>
      <c r="AR51" s="368">
        <v>-3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428900</v>
      </c>
      <c r="AN52" s="372">
        <v>42783</v>
      </c>
      <c r="AO52" s="373">
        <v>45.5</v>
      </c>
      <c r="AP52" s="374">
        <v>67114</v>
      </c>
      <c r="AQ52" s="375">
        <v>12.5</v>
      </c>
      <c r="AR52" s="376">
        <v>33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770401</v>
      </c>
      <c r="AN53" s="364">
        <v>78174</v>
      </c>
      <c r="AO53" s="365">
        <v>21.9</v>
      </c>
      <c r="AP53" s="366">
        <v>162193</v>
      </c>
      <c r="AQ53" s="367">
        <v>22.7</v>
      </c>
      <c r="AR53" s="368">
        <v>-0.8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362587</v>
      </c>
      <c r="AN54" s="372">
        <v>36792</v>
      </c>
      <c r="AO54" s="373">
        <v>-14</v>
      </c>
      <c r="AP54" s="374">
        <v>79985</v>
      </c>
      <c r="AQ54" s="375">
        <v>19.2</v>
      </c>
      <c r="AR54" s="376">
        <v>-33.200000000000003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1037825</v>
      </c>
      <c r="AN55" s="364">
        <v>107136</v>
      </c>
      <c r="AO55" s="365">
        <v>37</v>
      </c>
      <c r="AP55" s="366">
        <v>168868</v>
      </c>
      <c r="AQ55" s="367">
        <v>4.0999999999999996</v>
      </c>
      <c r="AR55" s="368">
        <v>32.9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320212</v>
      </c>
      <c r="AN56" s="372">
        <v>33056</v>
      </c>
      <c r="AO56" s="373">
        <v>-10.199999999999999</v>
      </c>
      <c r="AP56" s="374">
        <v>79360</v>
      </c>
      <c r="AQ56" s="375">
        <v>-0.8</v>
      </c>
      <c r="AR56" s="376">
        <v>-9.4</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760574</v>
      </c>
      <c r="AN57" s="364">
        <v>79691</v>
      </c>
      <c r="AO57" s="365">
        <v>-25.6</v>
      </c>
      <c r="AP57" s="366">
        <v>202870</v>
      </c>
      <c r="AQ57" s="367">
        <v>20.100000000000001</v>
      </c>
      <c r="AR57" s="368">
        <v>-45.7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200497</v>
      </c>
      <c r="AN58" s="372">
        <v>21008</v>
      </c>
      <c r="AO58" s="373">
        <v>-36.4</v>
      </c>
      <c r="AP58" s="374">
        <v>79735</v>
      </c>
      <c r="AQ58" s="375">
        <v>0.5</v>
      </c>
      <c r="AR58" s="376">
        <v>-36.9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726572</v>
      </c>
      <c r="AN59" s="364">
        <v>77106</v>
      </c>
      <c r="AO59" s="365">
        <v>-3.2</v>
      </c>
      <c r="AP59" s="366">
        <v>167497</v>
      </c>
      <c r="AQ59" s="367">
        <v>-17.399999999999999</v>
      </c>
      <c r="AR59" s="368">
        <v>14.2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280675</v>
      </c>
      <c r="AN60" s="372">
        <v>29786</v>
      </c>
      <c r="AO60" s="373">
        <v>41.8</v>
      </c>
      <c r="AP60" s="374">
        <v>82571</v>
      </c>
      <c r="AQ60" s="375">
        <v>3.6</v>
      </c>
      <c r="AR60" s="376">
        <v>38.200000000000003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787697</v>
      </c>
      <c r="AN61" s="379">
        <v>81252</v>
      </c>
      <c r="AO61" s="380">
        <v>4.8</v>
      </c>
      <c r="AP61" s="381">
        <v>166728</v>
      </c>
      <c r="AQ61" s="382">
        <v>5.3</v>
      </c>
      <c r="AR61" s="368">
        <v>-0.5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318574</v>
      </c>
      <c r="AN62" s="372">
        <v>32685</v>
      </c>
      <c r="AO62" s="373">
        <v>5.3</v>
      </c>
      <c r="AP62" s="374">
        <v>77753</v>
      </c>
      <c r="AQ62" s="375">
        <v>7</v>
      </c>
      <c r="AR62" s="376">
        <v>-1.7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Fp0xshDizKOpmiyG1Gjcdpw40glOGbbGq5EBfyveUniai68N9KcFNzi8tR09LxN4Bb4/JwODwIp+ZanYIEr+gQ==" saltValue="zfaghsChw8WKNBy+3Y6g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BJPVpxQxwX0Z4hdPesLTtro1G5GvVZ3pHlng1e83LkfHUU3BV5dQ3JN/w6bXlajB+aCWazi3qdWCY6bhBXldg==" saltValue="y0ia5TuXDuAfTWgpofTk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YwWvtvG8BH2YyGLoMuOJR9EOXEUFjICj8Eq7ayIyt+e9QowL8QaDhYyaal8ZA6Cs5UDeG4+gGlyAI5X0/jaIg==" saltValue="KvgJPa0n2M9i7qFFSMaEug=="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5" t="s">
        <v>3</v>
      </c>
      <c r="D47" s="1235"/>
      <c r="E47" s="1236"/>
      <c r="F47" s="11">
        <v>32.58</v>
      </c>
      <c r="G47" s="12">
        <v>31.34</v>
      </c>
      <c r="H47" s="12">
        <v>37.29</v>
      </c>
      <c r="I47" s="12">
        <v>38.33</v>
      </c>
      <c r="J47" s="13">
        <v>32.76</v>
      </c>
    </row>
    <row r="48" spans="2:10" ht="57.75" customHeight="1" x14ac:dyDescent="0.2">
      <c r="B48" s="14"/>
      <c r="C48" s="1237" t="s">
        <v>4</v>
      </c>
      <c r="D48" s="1237"/>
      <c r="E48" s="1238"/>
      <c r="F48" s="15">
        <v>3.12</v>
      </c>
      <c r="G48" s="16">
        <v>2.36</v>
      </c>
      <c r="H48" s="16">
        <v>2.92</v>
      </c>
      <c r="I48" s="16">
        <v>2.98</v>
      </c>
      <c r="J48" s="17">
        <v>2.38</v>
      </c>
    </row>
    <row r="49" spans="2:10" ht="57.75" customHeight="1" thickBot="1" x14ac:dyDescent="0.25">
      <c r="B49" s="18"/>
      <c r="C49" s="1239" t="s">
        <v>5</v>
      </c>
      <c r="D49" s="1239"/>
      <c r="E49" s="1240"/>
      <c r="F49" s="19" t="s">
        <v>564</v>
      </c>
      <c r="G49" s="20" t="s">
        <v>565</v>
      </c>
      <c r="H49" s="20">
        <v>3.48</v>
      </c>
      <c r="I49" s="20" t="s">
        <v>566</v>
      </c>
      <c r="J49" s="21" t="s">
        <v>567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ZMXABY3AR3p8DJYEzCI2zecPC2lyuVPraaBA5+oB0X0exy3LwByxP94WbFcBw6RNvKywZouS/5yrfE9Io9IYw==" saltValue="yxTChBgNLbHMb1iEWgt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2020-09-28T04:19:50Z</cp:lastPrinted>
  <dcterms:created xsi:type="dcterms:W3CDTF">2020-02-10T06:23:48Z</dcterms:created>
  <dcterms:modified xsi:type="dcterms:W3CDTF">2020-09-29T01:34:56Z</dcterms:modified>
  <cp:category/>
</cp:coreProperties>
</file>