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SHICHOSON-ZAI\disk1\03-04 【決　算】財政状況資料集(H24～)\財政状況資料集(H30年度決算分)\04提出（市町村→県）\04_最終（掲載用）\"/>
    </mc:Choice>
  </mc:AlternateContent>
  <xr:revisionPtr revIDLastSave="0" documentId="13_ncr:1_{3447D9E9-CBFA-4431-8145-3BDEC3D78229}" xr6:coauthVersionLast="45" xr6:coauthVersionMax="45"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BE35" i="10"/>
  <c r="AM35" i="10"/>
  <c r="BE34" i="10"/>
  <c r="C34" i="10"/>
  <c r="C35" i="10" s="1"/>
  <c r="C36"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BW34" i="10" l="1"/>
  <c r="BW35" i="10" s="1"/>
  <c r="BW36" i="10" s="1"/>
  <c r="BW37" i="10" s="1"/>
  <c r="BW38" i="10" s="1"/>
  <c r="BW39" i="10" s="1"/>
  <c r="BW40" i="10" s="1"/>
  <c r="BW41" i="10" s="1"/>
  <c r="CO34" i="10" l="1"/>
  <c r="CO35" i="10" s="1"/>
</calcChain>
</file>

<file path=xl/sharedStrings.xml><?xml version="1.0" encoding="utf-8"?>
<sst xmlns="http://schemas.openxmlformats.org/spreadsheetml/2006/main" count="1124" uniqueCount="617">
  <si>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</si>
  <si>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</si>
  <si>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</si>
  <si>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</si>
  <si>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</si>
  <si>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</si>
  <si>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</si>
  <si>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</si>
  <si>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</si>
  <si>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</si>
  <si>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</si>
  <si>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</si>
  <si>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</si>
  <si>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</si>
  <si>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</si>
  <si>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</si>
  <si>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</si>
  <si>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</si>
  <si>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</si>
  <si>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</si>
  <si>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</si>
  <si>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</si>
  <si>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</si>
  <si>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</si>
  <si>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</si>
  <si>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</si>
  <si>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</si>
  <si>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</si>
  <si>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</si>
  <si>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</si>
  <si>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</si>
  <si>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</si>
  <si>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</si>
  <si>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</si>
  <si>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</si>
  <si>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</si>
  <si>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</si>
  <si>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</si>
  <si>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</si>
  <si>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</si>
  <si>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</si>
  <si>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</si>
  <si>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</si>
  <si>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</si>
  <si>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</si>
  <si>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</si>
  <si>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</si>
  <si>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</si>
  <si>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</si>
  <si>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</si>
  <si>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</si>
  <si>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</si>
  <si>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</si>
  <si>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</si>
  <si>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</si>
  <si>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</si>
  <si>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</si>
  <si>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</si>
  <si>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</si>
  <si>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</si>
  <si>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</si>
  <si>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</si>
  <si>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</si>
  <si>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</si>
  <si>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</si>
  <si>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</si>
  <si>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</si>
  <si>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</si>
  <si>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</si>
  <si>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</si>
  <si>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</si>
  <si>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</si>
  <si>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</si>
  <si>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</si>
  <si>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</si>
  <si>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</si>
  <si>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</si>
  <si>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</si>
  <si>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</si>
  <si>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</si>
  <si>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</si>
  <si>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</si>
  <si>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</si>
  <si>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</si>
  <si>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</si>
  <si>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</si>
  <si>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</si>
  <si>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</si>
  <si>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</si>
  <si>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</si>
  <si>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</si>
  <si>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</si>
  <si>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</si>
  <si>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</si>
  <si>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</si>
  <si>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</si>
  <si>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</si>
  <si>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</si>
  <si>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新富町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</si>
  <si>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</si>
  <si>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</si>
  <si>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</si>
  <si>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</si>
  <si>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</si>
  <si>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</si>
  <si>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</si>
  <si>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</si>
  <si>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</si>
  <si>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</si>
  <si>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</si>
  <si>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</si>
  <si>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</si>
  <si>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</si>
  <si>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</si>
  <si>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</si>
  <si>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</si>
  <si>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</si>
  <si>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</si>
  <si>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</si>
  <si>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</si>
  <si>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</si>
  <si>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</si>
  <si>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</si>
  <si>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</si>
  <si>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</si>
  <si>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</si>
  <si>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</si>
  <si>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</si>
  <si>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</si>
  <si>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</si>
  <si>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</si>
  <si>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</si>
  <si>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</si>
  <si>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</si>
  <si>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</si>
  <si>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</si>
  <si>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</si>
  <si>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</si>
  <si>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</si>
  <si>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</si>
  <si>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</si>
  <si>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</si>
  <si>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</si>
  <si>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</si>
  <si>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</si>
  <si>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</si>
  <si>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</si>
  <si>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</si>
  <si>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</si>
  <si>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</si>
  <si>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</si>
  <si>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</si>
  <si>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</si>
  <si>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</si>
  <si>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</si>
  <si>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</si>
  <si>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</si>
  <si>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</si>
  <si>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</si>
  <si>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</si>
  <si>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</si>
  <si>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</si>
  <si>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</si>
  <si>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</si>
  <si>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</si>
  <si>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</si>
  <si>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</si>
  <si>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</si>
  <si>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</si>
  <si>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</si>
  <si>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</si>
  <si>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</si>
  <si>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</si>
  <si>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</si>
  <si>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</si>
  <si>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</si>
  <si>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</si>
  <si>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</si>
  <si>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</si>
  <si>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</si>
  <si>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</si>
  <si>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</si>
  <si>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</si>
  <si>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</si>
  <si>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</si>
  <si>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</si>
  <si>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</si>
  <si>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</si>
  <si>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</si>
  <si>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</si>
  <si>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</si>
  <si>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</si>
  <si>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</si>
  <si>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</si>
  <si>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</si>
  <si>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</si>
  <si>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</si>
  <si>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</si>
  <si>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</si>
  <si>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</si>
  <si>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</si>
  <si>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</si>
  <si>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</si>
  <si>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</si>
  <si>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</si>
  <si>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</si>
  <si>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</si>
  <si>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</si>
  <si>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</si>
  <si>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</si>
  <si>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</si>
  <si>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</si>
  <si>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</si>
  <si>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</si>
  <si>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</si>
  <si>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</si>
  <si>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</si>
  <si>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宮崎県新富町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</si>
  <si>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</si>
  <si>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</si>
  <si>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</si>
  <si>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</si>
  <si>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</si>
  <si>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</si>
  <si>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</si>
  <si>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</si>
  <si>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</si>
  <si>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</si>
  <si>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</si>
  <si>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</si>
  <si>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</si>
  <si>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</si>
  <si>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</si>
  <si>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</si>
  <si>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</si>
  <si>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</si>
  <si>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</si>
  <si>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</si>
  <si>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</si>
  <si>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</si>
  <si>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</si>
  <si>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</si>
  <si>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</si>
  <si>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</si>
  <si>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</si>
  <si>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</si>
  <si>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</si>
  <si>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</si>
  <si>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</si>
  <si>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</si>
  <si>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</si>
  <si>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</si>
  <si>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</si>
  <si>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</si>
  <si>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</si>
  <si>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</si>
  <si>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</si>
  <si>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</si>
  <si>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</si>
  <si>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</si>
  <si>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</si>
  <si>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</si>
  <si>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</si>
  <si>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</si>
  <si>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</si>
  <si>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</si>
  <si>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</si>
  <si>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</si>
  <si>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</si>
  <si>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</si>
  <si>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</si>
  <si>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</si>
  <si>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</si>
  <si>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</si>
  <si>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</si>
  <si>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</si>
  <si>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</si>
  <si>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</si>
  <si>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</si>
  <si>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</si>
  <si>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</si>
  <si>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</si>
  <si>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</si>
  <si>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</si>
  <si>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</si>
  <si>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</si>
  <si>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</si>
  <si>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</si>
  <si>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</si>
  <si>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</si>
  <si>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</si>
  <si>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</si>
  <si>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</si>
  <si>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</si>
  <si>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</si>
  <si>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</si>
  <si>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</si>
  <si>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</si>
  <si>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</si>
  <si>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</si>
  <si>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</si>
  <si>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</si>
  <si>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</si>
  <si>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</si>
  <si>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</si>
  <si>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</si>
  <si>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</si>
  <si>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</si>
  <si>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</si>
  <si>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</si>
  <si>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</si>
  <si>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</si>
  <si>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</si>
  <si>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</si>
  <si>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</si>
  <si>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</si>
  <si>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</si>
  <si>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</si>
  <si>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</si>
  <si>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</si>
  <si>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</si>
  <si>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</si>
  <si>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</si>
  <si>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</si>
  <si>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</si>
  <si>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</si>
  <si>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</si>
  <si>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</si>
  <si>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</si>
  <si>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</si>
  <si>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</si>
  <si>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</si>
  <si>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</si>
  <si>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</si>
  <si>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</si>
  <si>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</si>
  <si>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</si>
  <si>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工業用水道</t>
    <phoneticPr fontId="5"/>
  </si>
  <si>
    <t>加入世帯数(世帯)</t>
  </si>
  <si>
    <t>　　うち一部事務組合負担金</t>
    <phoneticPr fontId="5"/>
  </si>
  <si>
    <t>歳入合計</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</si>
  <si>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</si>
  <si>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</si>
  <si>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</si>
  <si>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</si>
  <si>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</si>
  <si>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</si>
  <si>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</si>
  <si>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</si>
  <si>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</si>
  <si>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</si>
  <si>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</si>
  <si>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</si>
  <si>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</si>
  <si>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</si>
  <si>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</si>
  <si>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</si>
  <si>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</si>
  <si>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</si>
  <si>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</si>
  <si>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</si>
  <si>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</si>
  <si>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</si>
  <si>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</si>
  <si>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</si>
  <si>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</si>
  <si>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</si>
  <si>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宮崎県新富町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</si>
  <si>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</si>
  <si>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</si>
  <si>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</si>
  <si>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</si>
  <si>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</si>
  <si>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</si>
  <si>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</si>
  <si>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</si>
  <si>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</si>
  <si>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</si>
  <si>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</si>
  <si>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</si>
  <si>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</si>
  <si>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</si>
  <si>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</si>
  <si>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</si>
  <si>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</si>
  <si>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</si>
  <si>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</si>
  <si>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</si>
  <si>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西都児湯情報公開・個人情報保護審査会会計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</si>
  <si>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</si>
  <si>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</si>
  <si>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</si>
  <si>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</si>
  <si>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</si>
  <si>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</si>
  <si>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</si>
  <si>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</si>
  <si>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</si>
  <si>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</si>
  <si>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</si>
  <si>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</si>
  <si>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</si>
  <si>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</si>
  <si>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新富町国民健康保険特別会計</t>
    <phoneticPr fontId="5"/>
  </si>
  <si>
    <t>新富町介護保険特別会計</t>
    <phoneticPr fontId="5"/>
  </si>
  <si>
    <t>新富町後期高齢者医療特別会計</t>
    <phoneticPr fontId="5"/>
  </si>
  <si>
    <t>新富町水道事業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</si>
  <si>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</si>
  <si>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</si>
  <si>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</si>
  <si>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</si>
  <si>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</si>
  <si>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</si>
  <si>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</si>
  <si>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</si>
  <si>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</si>
  <si>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</si>
  <si>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</si>
  <si>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</si>
  <si>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</si>
  <si>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</si>
  <si>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</si>
  <si>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</si>
  <si>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</si>
  <si>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</si>
  <si>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</si>
  <si>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</si>
  <si>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</si>
  <si>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</si>
  <si>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</si>
  <si>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</si>
  <si>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</si>
  <si>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</si>
  <si>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</si>
  <si>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</si>
  <si>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</si>
  <si>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</si>
  <si>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</si>
  <si>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</si>
  <si>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</si>
  <si>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</si>
  <si>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</si>
  <si>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</si>
  <si>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</si>
  <si>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</si>
  <si>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</si>
  <si>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</si>
  <si>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</si>
  <si>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</si>
  <si>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</si>
  <si>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</si>
  <si>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</si>
  <si>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</si>
  <si>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</si>
  <si>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</si>
  <si>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</si>
  <si>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</si>
  <si>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</si>
  <si>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</si>
  <si>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</si>
  <si>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</si>
  <si>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</si>
  <si>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</si>
  <si>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</si>
  <si>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</si>
  <si>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</si>
  <si>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</si>
  <si>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</si>
  <si>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</si>
  <si>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</si>
  <si>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</si>
  <si>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</si>
  <si>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</si>
  <si>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</si>
  <si>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</si>
  <si>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新富町介護保険特別会計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</si>
  <si>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</si>
  <si>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新富町後期高齢者医療特別会計</t>
    <phoneticPr fontId="5"/>
  </si>
  <si>
    <t>(Ｆ)</t>
    <phoneticPr fontId="5"/>
  </si>
  <si>
    <t>新富町国民健康保険特別会計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</si>
  <si>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</si>
  <si>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</si>
  <si>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</si>
  <si>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</si>
  <si>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</si>
  <si>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</si>
  <si>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</si>
  <si>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</si>
  <si>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</si>
  <si>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</si>
  <si>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</si>
  <si>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</si>
  <si>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</si>
  <si>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</si>
  <si>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</si>
  <si>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</si>
  <si>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</si>
  <si>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</si>
  <si>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</si>
  <si>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</si>
  <si>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</si>
  <si>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</si>
  <si>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</si>
  <si>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</si>
  <si>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</si>
  <si>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</si>
  <si>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</si>
  <si>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</si>
  <si>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</si>
  <si>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</si>
  <si>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</si>
  <si>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</si>
  <si>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</si>
  <si>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</si>
  <si>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</si>
  <si>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</si>
  <si>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</si>
  <si>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</si>
  <si>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</si>
  <si>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</si>
  <si>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</si>
  <si>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</si>
  <si>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</si>
  <si>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</si>
  <si>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</si>
  <si>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</si>
  <si>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</si>
  <si>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</si>
  <si>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</si>
  <si>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</si>
  <si>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</si>
  <si>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</si>
  <si>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</si>
  <si>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</si>
  <si>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</si>
  <si>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</si>
  <si>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</si>
  <si>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</si>
  <si>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</si>
  <si>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</si>
  <si>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</si>
  <si>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</si>
  <si>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</si>
  <si>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</si>
  <si>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</si>
  <si>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</si>
  <si>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</si>
  <si>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</si>
  <si>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</si>
  <si>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</si>
  <si>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</si>
  <si>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</si>
  <si>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</si>
  <si>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</si>
  <si>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</si>
  <si>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</si>
  <si>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</si>
  <si>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</si>
  <si>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</si>
  <si>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</si>
  <si>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</si>
  <si>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</si>
  <si>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</si>
  <si>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</si>
  <si>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</si>
  <si>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</si>
  <si>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0.31</t>
  </si>
  <si>
    <t>▲ 2.06</t>
  </si>
  <si>
    <t>▲ 0.36</t>
  </si>
  <si>
    <t>▲ 1.88</t>
  </si>
  <si>
    <t>新富町水道事業</t>
  </si>
  <si>
    <t>一般会計</t>
  </si>
  <si>
    <t>新富町介護保険特別会計</t>
  </si>
  <si>
    <t>新富町国民健康保険特別会計</t>
  </si>
  <si>
    <t>土地取得特別会計</t>
  </si>
  <si>
    <t>新富町後期高齢者医療特別会計</t>
  </si>
  <si>
    <t>西都児湯情報公開・個人情報保護審査会会計</t>
  </si>
  <si>
    <t>その他会計（赤字）</t>
  </si>
  <si>
    <t>その他会計（黒字）</t>
  </si>
  <si>
    <t>H25末</t>
    <phoneticPr fontId="5"/>
  </si>
  <si>
    <t>H26末</t>
    <phoneticPr fontId="5"/>
  </si>
  <si>
    <t>H27末</t>
    <phoneticPr fontId="5"/>
  </si>
  <si>
    <t>H28末</t>
    <phoneticPr fontId="5"/>
  </si>
  <si>
    <t>H29末</t>
    <phoneticPr fontId="5"/>
  </si>
  <si>
    <t>宮崎県環境整備公社</t>
    <phoneticPr fontId="2"/>
  </si>
  <si>
    <t>〇</t>
    <phoneticPr fontId="2"/>
  </si>
  <si>
    <t>こゆ地域づくり推進機構</t>
    <phoneticPr fontId="2"/>
  </si>
  <si>
    <t>がんばる新富町応援基金</t>
  </si>
  <si>
    <t>すこやか安心基金</t>
  </si>
  <si>
    <t>公共施設等整備基金</t>
  </si>
  <si>
    <t>有線ラジオ放送施設整備基金</t>
    <rPh sb="0" eb="2">
      <t>ユウセン</t>
    </rPh>
    <rPh sb="5" eb="7">
      <t>ホウソウ</t>
    </rPh>
    <rPh sb="7" eb="9">
      <t>シセツ</t>
    </rPh>
    <rPh sb="9" eb="11">
      <t>セイビ</t>
    </rPh>
    <rPh sb="11" eb="13">
      <t>キキン</t>
    </rPh>
    <phoneticPr fontId="2"/>
  </si>
  <si>
    <t>地域福祉基金</t>
    <rPh sb="2" eb="4">
      <t>フクシ</t>
    </rPh>
    <phoneticPr fontId="2"/>
  </si>
  <si>
    <t>‐</t>
  </si>
  <si>
    <t>‐</t>
    <phoneticPr fontId="2"/>
  </si>
  <si>
    <t>-</t>
    <phoneticPr fontId="2"/>
  </si>
  <si>
    <t>宮崎県東児湯消防組合</t>
    <rPh sb="0" eb="3">
      <t>ミヤザキケン</t>
    </rPh>
    <rPh sb="3" eb="4">
      <t>ヒガシ</t>
    </rPh>
    <rPh sb="4" eb="6">
      <t>コユ</t>
    </rPh>
    <rPh sb="6" eb="8">
      <t>ショウボウ</t>
    </rPh>
    <rPh sb="8" eb="10">
      <t>クミアイ</t>
    </rPh>
    <phoneticPr fontId="5"/>
  </si>
  <si>
    <t>西都児湯環境整備事務組合</t>
    <rPh sb="0" eb="2">
      <t>サイト</t>
    </rPh>
    <rPh sb="2" eb="4">
      <t>コユ</t>
    </rPh>
    <rPh sb="4" eb="6">
      <t>カンキョウ</t>
    </rPh>
    <rPh sb="6" eb="8">
      <t>セイビ</t>
    </rPh>
    <rPh sb="8" eb="10">
      <t>ジム</t>
    </rPh>
    <rPh sb="10" eb="12">
      <t>クミアイ</t>
    </rPh>
    <phoneticPr fontId="5"/>
  </si>
  <si>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5"/>
  </si>
  <si>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</si>
  <si>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5"/>
  </si>
  <si>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5"/>
  </si>
  <si>
    <t>一ツ瀬川営農飲雑用水広域水道企業団</t>
  </si>
  <si>
    <t>宮崎県市町村総合事務組合（自治会館管理運営特別会計）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</si>
  <si>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</si>
  <si>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</si>
  <si>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</si>
  <si>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</si>
  <si>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</si>
  <si>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将来負担比率については、類似団体と比べて高い水準にあるものの、近年減少傾向にある。また、有形固定資産減価償却率については、類似団体よりも低い水準であり、前年度と比べてほぼ横ばいである。今後も、将来負担比率、有形固定資産減価償却率ともに上昇することがないように、老朽化した施設の集約化・複合化や除却を進めていき、公共施設等の維持管理に要する経費について削減していく。
</t>
    <rPh sb="93" eb="95">
      <t>コンゴ</t>
    </rPh>
    <rPh sb="97" eb="99">
      <t>ショウライ</t>
    </rPh>
    <rPh sb="99" eb="101">
      <t>フタン</t>
    </rPh>
    <rPh sb="101" eb="103">
      <t>ヒリツ</t>
    </rPh>
    <rPh sb="104" eb="106">
      <t>ユウケイ</t>
    </rPh>
    <rPh sb="106" eb="108">
      <t>コテイ</t>
    </rPh>
    <rPh sb="108" eb="110">
      <t>シサン</t>
    </rPh>
    <rPh sb="110" eb="112">
      <t>ゲンカ</t>
    </rPh>
    <rPh sb="112" eb="114">
      <t>ショウキャク</t>
    </rPh>
    <rPh sb="114" eb="115">
      <t>リツ</t>
    </rPh>
    <rPh sb="118" eb="120">
      <t>ジョウショウ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</si>
  <si>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</si>
  <si>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</si>
  <si>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</si>
  <si>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</si>
  <si>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</si>
  <si>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</si>
  <si>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実質公債費比率は類似団体と比較して高く、近年上昇傾向にあるが、将来負担比率は低下傾向にある。これは地方債の償還額よりも借入額が少なく、地方債残高が年々減少しているためであると考えられる。
　今後実施予定の大型事業に伴い起債の借入を予定しており、実質公債費比率・将来負担比率とともに上昇していくことが考えられるため計画的な借入を行い、これまで以上に公債費の適正化に取り組んでいく必要がある。</t>
    <rPh sb="1" eb="3">
      <t>ジッシツ</t>
    </rPh>
    <rPh sb="3" eb="5">
      <t>コウサイ</t>
    </rPh>
    <rPh sb="5" eb="6">
      <t>ヒ</t>
    </rPh>
    <rPh sb="6" eb="8">
      <t>ヒリツ</t>
    </rPh>
    <rPh sb="9" eb="11">
      <t>ルイジ</t>
    </rPh>
    <rPh sb="11" eb="13">
      <t>ダンタイ</t>
    </rPh>
    <rPh sb="14" eb="16">
      <t>ヒカク</t>
    </rPh>
    <rPh sb="18" eb="19">
      <t>タカ</t>
    </rPh>
    <rPh sb="21" eb="23">
      <t>キンネン</t>
    </rPh>
    <rPh sb="23" eb="25">
      <t>ジョウショウ</t>
    </rPh>
    <rPh sb="25" eb="27">
      <t>ケイコウ</t>
    </rPh>
    <rPh sb="32" eb="34">
      <t>ショウライ</t>
    </rPh>
    <rPh sb="34" eb="36">
      <t>フタン</t>
    </rPh>
    <rPh sb="36" eb="38">
      <t>ヒリツ</t>
    </rPh>
    <rPh sb="39" eb="41">
      <t>テイカ</t>
    </rPh>
    <rPh sb="41" eb="43">
      <t>ケイコウ</t>
    </rPh>
    <rPh sb="50" eb="52">
      <t>チホウ</t>
    </rPh>
    <rPh sb="52" eb="53">
      <t>サイ</t>
    </rPh>
    <rPh sb="54" eb="56">
      <t>ショウカン</t>
    </rPh>
    <rPh sb="56" eb="57">
      <t>ガク</t>
    </rPh>
    <rPh sb="60" eb="62">
      <t>カリイレ</t>
    </rPh>
    <rPh sb="62" eb="63">
      <t>ガク</t>
    </rPh>
    <rPh sb="64" eb="65">
      <t>スク</t>
    </rPh>
    <rPh sb="68" eb="70">
      <t>チホウ</t>
    </rPh>
    <rPh sb="70" eb="71">
      <t>サイ</t>
    </rPh>
    <rPh sb="71" eb="73">
      <t>ザンダカ</t>
    </rPh>
    <rPh sb="74" eb="76">
      <t>ネンネン</t>
    </rPh>
    <rPh sb="76" eb="78">
      <t>ゲンショウ</t>
    </rPh>
    <rPh sb="88" eb="89">
      <t>カンガ</t>
    </rPh>
    <rPh sb="96" eb="98">
      <t>コンゴ</t>
    </rPh>
    <rPh sb="98" eb="100">
      <t>ジッシ</t>
    </rPh>
    <rPh sb="100" eb="102">
      <t>ヨテイ</t>
    </rPh>
    <rPh sb="103" eb="105">
      <t>オオガタ</t>
    </rPh>
    <rPh sb="105" eb="107">
      <t>ジギョウ</t>
    </rPh>
    <rPh sb="108" eb="109">
      <t>トモナ</t>
    </rPh>
    <rPh sb="110" eb="112">
      <t>キサイ</t>
    </rPh>
    <rPh sb="113" eb="115">
      <t>カリイレ</t>
    </rPh>
    <rPh sb="116" eb="118">
      <t>ヨテイ</t>
    </rPh>
    <rPh sb="123" eb="125">
      <t>ジッシツ</t>
    </rPh>
    <rPh sb="125" eb="127">
      <t>コウサイ</t>
    </rPh>
    <rPh sb="127" eb="128">
      <t>ヒ</t>
    </rPh>
    <rPh sb="128" eb="130">
      <t>ヒリツ</t>
    </rPh>
    <rPh sb="131" eb="133">
      <t>ショウライ</t>
    </rPh>
    <rPh sb="133" eb="135">
      <t>フタン</t>
    </rPh>
    <rPh sb="135" eb="137">
      <t>ヒリツ</t>
    </rPh>
    <rPh sb="141" eb="143">
      <t>ジョウショウ</t>
    </rPh>
    <rPh sb="150" eb="151">
      <t>カンガ</t>
    </rPh>
    <rPh sb="157" eb="160">
      <t>ケイカクテキ</t>
    </rPh>
    <rPh sb="161" eb="162">
      <t>カ</t>
    </rPh>
    <rPh sb="162" eb="163">
      <t>イ</t>
    </rPh>
    <rPh sb="164" eb="165">
      <t>オコナ</t>
    </rPh>
    <rPh sb="171" eb="173">
      <t>イジョウ</t>
    </rPh>
    <rPh sb="174" eb="176">
      <t>コウサイ</t>
    </rPh>
    <rPh sb="176" eb="177">
      <t>ヒ</t>
    </rPh>
    <rPh sb="178" eb="181">
      <t>テキセイカ</t>
    </rPh>
    <rPh sb="182" eb="183">
      <t>ト</t>
    </rPh>
    <rPh sb="184" eb="185">
      <t>ク</t>
    </rPh>
    <rPh sb="189" eb="191">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</si>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</sst>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7" xfId="12" applyNumberFormat="1" applyFont="1" applyBorder="1" applyAlignment="1" applyProtection="1">
      <alignment horizontal="left" vertical="center" shrinkToFit="1"/>
      <protection locked="0"/>
    </xf>
    <xf numFmtId="0" fontId="33" fillId="0" borderId="113" xfId="12" applyNumberFormat="1" applyFont="1" applyBorder="1" applyAlignment="1" applyProtection="1">
      <alignment horizontal="left" vertical="center" shrinkToFit="1"/>
      <protection locked="0"/>
    </xf>
    <xf numFmtId="0" fontId="33" fillId="0" borderId="119" xfId="12" applyNumberFormat="1" applyFont="1" applyBorder="1" applyAlignment="1" applyProtection="1">
      <alignment horizontal="lef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5" fillId="0" borderId="41" xfId="16" applyBorder="1" applyAlignment="1" applyProtection="1">
      <alignment horizontal="left" vertical="top" wrapText="1"/>
      <protection locked="0"/>
    </xf>
    <xf numFmtId="0" fontId="15" fillId="0" borderId="12" xfId="16" applyBorder="1" applyAlignment="1" applyProtection="1">
      <alignment horizontal="left" vertical="top" wrapText="1"/>
      <protection locked="0"/>
    </xf>
    <xf numFmtId="0" fontId="15" fillId="0" borderId="48" xfId="16" applyBorder="1" applyAlignment="1" applyProtection="1">
      <alignment horizontal="left" vertical="top" wrapText="1"/>
      <protection locked="0"/>
    </xf>
    <xf numFmtId="0" fontId="15" fillId="0" borderId="64" xfId="16" applyBorder="1" applyAlignment="1" applyProtection="1">
      <alignment horizontal="left" vertical="top" wrapText="1"/>
      <protection locked="0"/>
    </xf>
    <xf numFmtId="0" fontId="15" fillId="0" borderId="0" xfId="16" applyAlignment="1" applyProtection="1">
      <alignment horizontal="left" vertical="top" wrapText="1"/>
      <protection locked="0"/>
    </xf>
    <xf numFmtId="0" fontId="15" fillId="0" borderId="38" xfId="16" applyBorder="1" applyAlignment="1" applyProtection="1">
      <alignment horizontal="left" vertical="top" wrapText="1"/>
      <protection locked="0"/>
    </xf>
    <xf numFmtId="0" fontId="15" fillId="0" borderId="37" xfId="16" applyBorder="1" applyAlignment="1" applyProtection="1">
      <alignment horizontal="left" vertical="top" wrapText="1"/>
      <protection locked="0"/>
    </xf>
    <xf numFmtId="0" fontId="15" fillId="0" borderId="54" xfId="16" applyBorder="1" applyAlignment="1" applyProtection="1">
      <alignment horizontal="left" vertical="top" wrapText="1"/>
      <protection locked="0"/>
    </xf>
    <xf numFmtId="0" fontId="15" fillId="0" borderId="40" xfId="16"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6315800-D6E8-49E5-A5A5-46D8BC5368C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77577</c:v>
                </c:pt>
                <c:pt idx="2">
                  <c:v>67293</c:v>
                </c:pt>
                <c:pt idx="3">
                  <c:v>67343</c:v>
                </c:pt>
                <c:pt idx="4">
                  <c:v>73475</c:v>
                </c:pt>
              </c:numCache>
            </c:numRef>
          </c:val>
          <c:smooth val="0"/>
          <c:extLst>
            <c:ext xmlns:c16="http://schemas.microsoft.com/office/drawing/2014/chart" uri="{C3380CC4-5D6E-409C-BE32-E72D297353CC}">
              <c16:uniqueId val="{00000000-7057-461C-AFD2-AFD7EDE4029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122282</c:v>
                </c:pt>
                <c:pt idx="1">
                  <c:v>131572</c:v>
                </c:pt>
                <c:pt idx="2">
                  <c:v>77920</c:v>
                </c:pt>
                <c:pt idx="3">
                  <c:v>92378</c:v>
                </c:pt>
                <c:pt idx="4">
                  <c:v>99641</c:v>
                </c:pt>
              </c:numCache>
            </c:numRef>
          </c:val>
          <c:smooth val="0"/>
          <c:extLst>
            <c:ext xmlns:c16="http://schemas.microsoft.com/office/drawing/2014/chart" uri="{C3380CC4-5D6E-409C-BE32-E72D297353CC}">
              <c16:uniqueId val="{00000001-7057-461C-AFD2-AFD7EDE4029C}"/>
            </c:ext>
          </c:extLst>
        </c:ser>
        <c:dLbls>
          <c:showLegendKey val="0"/>
          <c:showVal val="0"/>
          <c:showCatName val="0"/>
          <c:showSerName val="0"/>
          <c:showPercent val="0"/>
          <c:showBubbleSize val="0"/>
        </c:dLbls>
        <c:marker val="1"/>
        <c:smooth val="0"/>
        <c:axId val="68888064"/>
        <c:axId val="68889984"/>
      </c:lineChart>
      <c:catAx>
        <c:axId val="68888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8889984"/>
        <c:crosses val="autoZero"/>
        <c:auto val="1"/>
        <c:lblAlgn val="ctr"/>
        <c:lblOffset val="100"/>
        <c:tickLblSkip val="1"/>
        <c:tickMarkSkip val="1"/>
        <c:noMultiLvlLbl val="0"/>
      </c:catAx>
      <c:valAx>
        <c:axId val="6888998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8888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6.95</c:v>
                </c:pt>
                <c:pt idx="1">
                  <c:v>10.8</c:v>
                </c:pt>
                <c:pt idx="2">
                  <c:v>7.87</c:v>
                </c:pt>
                <c:pt idx="3">
                  <c:v>7.55</c:v>
                </c:pt>
                <c:pt idx="4">
                  <c:v>7.9</c:v>
                </c:pt>
              </c:numCache>
            </c:numRef>
          </c:val>
          <c:extLst>
            <c:ext xmlns:c16="http://schemas.microsoft.com/office/drawing/2014/chart" uri="{C3380CC4-5D6E-409C-BE32-E72D297353CC}">
              <c16:uniqueId val="{00000000-DCC9-4E41-A034-BC574BF450D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26.54</c:v>
                </c:pt>
                <c:pt idx="1">
                  <c:v>23.83</c:v>
                </c:pt>
                <c:pt idx="2">
                  <c:v>25.11</c:v>
                </c:pt>
                <c:pt idx="3">
                  <c:v>25.26</c:v>
                </c:pt>
                <c:pt idx="4">
                  <c:v>23.23</c:v>
                </c:pt>
              </c:numCache>
            </c:numRef>
          </c:val>
          <c:extLst>
            <c:ext xmlns:c16="http://schemas.microsoft.com/office/drawing/2014/chart" uri="{C3380CC4-5D6E-409C-BE32-E72D297353CC}">
              <c16:uniqueId val="{00000001-DCC9-4E41-A034-BC574BF450D5}"/>
            </c:ext>
          </c:extLst>
        </c:ser>
        <c:dLbls>
          <c:showLegendKey val="0"/>
          <c:showVal val="0"/>
          <c:showCatName val="0"/>
          <c:showSerName val="0"/>
          <c:showPercent val="0"/>
          <c:showBubbleSize val="0"/>
        </c:dLbls>
        <c:gapWidth val="250"/>
        <c:overlap val="100"/>
        <c:axId val="191743104"/>
        <c:axId val="191745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-0.31</c:v>
                </c:pt>
                <c:pt idx="1">
                  <c:v>1.1499999999999999</c:v>
                </c:pt>
                <c:pt idx="2">
                  <c:v>-2.06</c:v>
                </c:pt>
                <c:pt idx="3">
                  <c:v>-0.36</c:v>
                </c:pt>
                <c:pt idx="4">
                  <c:v>-1.88</c:v>
                </c:pt>
              </c:numCache>
            </c:numRef>
          </c:val>
          <c:smooth val="0"/>
          <c:extLst>
            <c:ext xmlns:c16="http://schemas.microsoft.com/office/drawing/2014/chart" uri="{C3380CC4-5D6E-409C-BE32-E72D297353CC}">
              <c16:uniqueId val="{00000002-DCC9-4E41-A034-BC574BF450D5}"/>
            </c:ext>
          </c:extLst>
        </c:ser>
        <c:dLbls>
          <c:showLegendKey val="0"/>
          <c:showVal val="0"/>
          <c:showCatName val="0"/>
          <c:showSerName val="0"/>
          <c:showPercent val="0"/>
          <c:showBubbleSize val="0"/>
        </c:dLbls>
        <c:marker val="1"/>
        <c:smooth val="0"/>
        <c:axId val="191743104"/>
        <c:axId val="191745024"/>
      </c:lineChart>
      <c:catAx>
        <c:axId val="191743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1745024"/>
        <c:crosses val="autoZero"/>
        <c:auto val="1"/>
        <c:lblAlgn val="ctr"/>
        <c:lblOffset val="100"/>
        <c:tickLblSkip val="1"/>
        <c:tickMarkSkip val="1"/>
        <c:noMultiLvlLbl val="0"/>
      </c:catAx>
      <c:valAx>
        <c:axId val="191745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743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84F-4637-BA9A-0CE3FF77E15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84F-4637-BA9A-0CE3FF77E15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84F-4637-BA9A-0CE3FF77E15A}"/>
            </c:ext>
          </c:extLst>
        </c:ser>
        <c:ser>
          <c:idx val="3"/>
          <c:order val="3"/>
          <c:tx>
            <c:strRef>
              <c:f>データシート!$A$30</c:f>
              <c:strCache>
                <c:ptCount val="1"/>
                <c:pt idx="0">
                  <c:v>西都児湯情報公開・個人情報保護審査会会計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84F-4637-BA9A-0CE3FF77E15A}"/>
            </c:ext>
          </c:extLst>
        </c:ser>
        <c:ser>
          <c:idx val="4"/>
          <c:order val="4"/>
          <c:tx>
            <c:strRef>
              <c:f>データシート!$A$31</c:f>
              <c:strCache>
                <c:ptCount val="1"/>
                <c:pt idx="0">
                  <c:v>新富町後期高齢者医療特別会計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0.03</c:v>
                </c:pt>
                <c:pt idx="8">
                  <c:v>#N/A</c:v>
                </c:pt>
                <c:pt idx="9">
                  <c:v>0.02</c:v>
                </c:pt>
              </c:numCache>
            </c:numRef>
          </c:val>
          <c:extLst>
            <c:ext xmlns:c16="http://schemas.microsoft.com/office/drawing/2014/chart" uri="{C3380CC4-5D6E-409C-BE32-E72D297353CC}">
              <c16:uniqueId val="{00000004-484F-4637-BA9A-0CE3FF77E15A}"/>
            </c:ext>
          </c:extLst>
        </c:ser>
        <c:ser>
          <c:idx val="5"/>
          <c:order val="5"/>
          <c:tx>
            <c:strRef>
              <c:f>データシート!$A$32</c:f>
              <c:strCache>
                <c:ptCount val="1"/>
                <c:pt idx="0">
                  <c:v>土地取得特別会計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0.03</c:v>
                </c:pt>
              </c:numCache>
            </c:numRef>
          </c:val>
          <c:extLst>
            <c:ext xmlns:c16="http://schemas.microsoft.com/office/drawing/2014/chart" uri="{C3380CC4-5D6E-409C-BE32-E72D297353CC}">
              <c16:uniqueId val="{00000005-484F-4637-BA9A-0CE3FF77E15A}"/>
            </c:ext>
          </c:extLst>
        </c:ser>
        <c:ser>
          <c:idx val="6"/>
          <c:order val="6"/>
          <c:tx>
            <c:strRef>
              <c:f>データシート!$A$33</c:f>
              <c:strCache>
                <c:ptCount val="1"/>
                <c:pt idx="0">
                  <c:v>新富町国民健康保険特別会計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4.76</c:v>
                </c:pt>
                <c:pt idx="2">
                  <c:v>#N/A</c:v>
                </c:pt>
                <c:pt idx="3">
                  <c:v>3.43</c:v>
                </c:pt>
                <c:pt idx="4">
                  <c:v>#N/A</c:v>
                </c:pt>
                <c:pt idx="5">
                  <c:v>4.8899999999999997</c:v>
                </c:pt>
                <c:pt idx="6">
                  <c:v>#N/A</c:v>
                </c:pt>
                <c:pt idx="7">
                  <c:v>5.56</c:v>
                </c:pt>
                <c:pt idx="8">
                  <c:v>#N/A</c:v>
                </c:pt>
                <c:pt idx="9">
                  <c:v>1.17</c:v>
                </c:pt>
              </c:numCache>
            </c:numRef>
          </c:val>
          <c:extLst>
            <c:ext xmlns:c16="http://schemas.microsoft.com/office/drawing/2014/chart" uri="{C3380CC4-5D6E-409C-BE32-E72D297353CC}">
              <c16:uniqueId val="{00000006-484F-4637-BA9A-0CE3FF77E15A}"/>
            </c:ext>
          </c:extLst>
        </c:ser>
        <c:ser>
          <c:idx val="7"/>
          <c:order val="7"/>
          <c:tx>
            <c:strRef>
              <c:f>データシート!$A$34</c:f>
              <c:strCache>
                <c:ptCount val="1"/>
                <c:pt idx="0">
                  <c:v>新富町介護保険特別会計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2.5299999999999998</c:v>
                </c:pt>
                <c:pt idx="2">
                  <c:v>#N/A</c:v>
                </c:pt>
                <c:pt idx="3">
                  <c:v>2.65</c:v>
                </c:pt>
                <c:pt idx="4">
                  <c:v>#N/A</c:v>
                </c:pt>
                <c:pt idx="5">
                  <c:v>3.4</c:v>
                </c:pt>
                <c:pt idx="6">
                  <c:v>#N/A</c:v>
                </c:pt>
                <c:pt idx="7">
                  <c:v>3.36</c:v>
                </c:pt>
                <c:pt idx="8">
                  <c:v>#N/A</c:v>
                </c:pt>
                <c:pt idx="9">
                  <c:v>4.1399999999999997</c:v>
                </c:pt>
              </c:numCache>
            </c:numRef>
          </c:val>
          <c:extLst>
            <c:ext xmlns:c16="http://schemas.microsoft.com/office/drawing/2014/chart" uri="{C3380CC4-5D6E-409C-BE32-E72D297353CC}">
              <c16:uniqueId val="{00000007-484F-4637-BA9A-0CE3FF77E15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6.94</c:v>
                </c:pt>
                <c:pt idx="2">
                  <c:v>#N/A</c:v>
                </c:pt>
                <c:pt idx="3">
                  <c:v>10.8</c:v>
                </c:pt>
                <c:pt idx="4">
                  <c:v>#N/A</c:v>
                </c:pt>
                <c:pt idx="5">
                  <c:v>7.86</c:v>
                </c:pt>
                <c:pt idx="6">
                  <c:v>#N/A</c:v>
                </c:pt>
                <c:pt idx="7">
                  <c:v>7.54</c:v>
                </c:pt>
                <c:pt idx="8">
                  <c:v>#N/A</c:v>
                </c:pt>
                <c:pt idx="9">
                  <c:v>7.86</c:v>
                </c:pt>
              </c:numCache>
            </c:numRef>
          </c:val>
          <c:extLst>
            <c:ext xmlns:c16="http://schemas.microsoft.com/office/drawing/2014/chart" uri="{C3380CC4-5D6E-409C-BE32-E72D297353CC}">
              <c16:uniqueId val="{00000008-484F-4637-BA9A-0CE3FF77E15A}"/>
            </c:ext>
          </c:extLst>
        </c:ser>
        <c:ser>
          <c:idx val="9"/>
          <c:order val="9"/>
          <c:tx>
            <c:strRef>
              <c:f>データシート!$A$36</c:f>
              <c:strCache>
                <c:ptCount val="1"/>
                <c:pt idx="0">
                  <c:v>新富町水道事業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14.26</c:v>
                </c:pt>
                <c:pt idx="2">
                  <c:v>#N/A</c:v>
                </c:pt>
                <c:pt idx="3">
                  <c:v>13.63</c:v>
                </c:pt>
                <c:pt idx="4">
                  <c:v>#N/A</c:v>
                </c:pt>
                <c:pt idx="5">
                  <c:v>14.18</c:v>
                </c:pt>
                <c:pt idx="6">
                  <c:v>#N/A</c:v>
                </c:pt>
                <c:pt idx="7">
                  <c:v>15.56</c:v>
                </c:pt>
                <c:pt idx="8">
                  <c:v>#N/A</c:v>
                </c:pt>
                <c:pt idx="9">
                  <c:v>17.09</c:v>
                </c:pt>
              </c:numCache>
            </c:numRef>
          </c:val>
          <c:extLst>
            <c:ext xmlns:c16="http://schemas.microsoft.com/office/drawing/2014/chart" uri="{C3380CC4-5D6E-409C-BE32-E72D297353CC}">
              <c16:uniqueId val="{00000009-484F-4637-BA9A-0CE3FF77E15A}"/>
            </c:ext>
          </c:extLst>
        </c:ser>
        <c:dLbls>
          <c:showLegendKey val="0"/>
          <c:showVal val="0"/>
          <c:showCatName val="0"/>
          <c:showSerName val="0"/>
          <c:showPercent val="0"/>
          <c:showBubbleSize val="0"/>
        </c:dLbls>
        <c:gapWidth val="150"/>
        <c:overlap val="100"/>
        <c:axId val="153705088"/>
        <c:axId val="153706880"/>
      </c:barChart>
      <c:catAx>
        <c:axId val="153705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3706880"/>
        <c:crosses val="autoZero"/>
        <c:auto val="1"/>
        <c:lblAlgn val="ctr"/>
        <c:lblOffset val="100"/>
        <c:tickLblSkip val="1"/>
        <c:tickMarkSkip val="1"/>
        <c:noMultiLvlLbl val="0"/>
      </c:catAx>
      <c:valAx>
        <c:axId val="153706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705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485</c:v>
                </c:pt>
                <c:pt idx="5">
                  <c:v>426</c:v>
                </c:pt>
                <c:pt idx="8">
                  <c:v>414</c:v>
                </c:pt>
                <c:pt idx="11">
                  <c:v>415</c:v>
                </c:pt>
                <c:pt idx="14">
                  <c:v>416</c:v>
                </c:pt>
              </c:numCache>
            </c:numRef>
          </c:val>
          <c:extLst>
            <c:ext xmlns:c16="http://schemas.microsoft.com/office/drawing/2014/chart" uri="{C3380CC4-5D6E-409C-BE32-E72D297353CC}">
              <c16:uniqueId val="{00000000-5C0E-4E65-B77D-B4989F0B248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C0E-4E65-B77D-B4989F0B248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41</c:v>
                </c:pt>
                <c:pt idx="3">
                  <c:v>39</c:v>
                </c:pt>
                <c:pt idx="6">
                  <c:v>38</c:v>
                </c:pt>
                <c:pt idx="9">
                  <c:v>3</c:v>
                </c:pt>
                <c:pt idx="12">
                  <c:v>3</c:v>
                </c:pt>
              </c:numCache>
            </c:numRef>
          </c:val>
          <c:extLst>
            <c:ext xmlns:c16="http://schemas.microsoft.com/office/drawing/2014/chart" uri="{C3380CC4-5D6E-409C-BE32-E72D297353CC}">
              <c16:uniqueId val="{00000002-5C0E-4E65-B77D-B4989F0B248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113</c:v>
                </c:pt>
                <c:pt idx="3">
                  <c:v>137</c:v>
                </c:pt>
                <c:pt idx="6">
                  <c:v>136</c:v>
                </c:pt>
                <c:pt idx="9">
                  <c:v>134</c:v>
                </c:pt>
                <c:pt idx="12">
                  <c:v>149</c:v>
                </c:pt>
              </c:numCache>
            </c:numRef>
          </c:val>
          <c:extLst>
            <c:ext xmlns:c16="http://schemas.microsoft.com/office/drawing/2014/chart" uri="{C3380CC4-5D6E-409C-BE32-E72D297353CC}">
              <c16:uniqueId val="{00000003-5C0E-4E65-B77D-B4989F0B248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c:v>
                </c:pt>
                <c:pt idx="3">
                  <c:v>2</c:v>
                </c:pt>
                <c:pt idx="6">
                  <c:v>4</c:v>
                </c:pt>
                <c:pt idx="9">
                  <c:v>1</c:v>
                </c:pt>
                <c:pt idx="12">
                  <c:v>1</c:v>
                </c:pt>
              </c:numCache>
            </c:numRef>
          </c:val>
          <c:extLst>
            <c:ext xmlns:c16="http://schemas.microsoft.com/office/drawing/2014/chart" uri="{C3380CC4-5D6E-409C-BE32-E72D297353CC}">
              <c16:uniqueId val="{00000004-5C0E-4E65-B77D-B4989F0B248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C0E-4E65-B77D-B4989F0B248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C0E-4E65-B77D-B4989F0B248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578</c:v>
                </c:pt>
                <c:pt idx="3">
                  <c:v>562</c:v>
                </c:pt>
                <c:pt idx="6">
                  <c:v>600</c:v>
                </c:pt>
                <c:pt idx="9">
                  <c:v>592</c:v>
                </c:pt>
                <c:pt idx="12">
                  <c:v>606</c:v>
                </c:pt>
              </c:numCache>
            </c:numRef>
          </c:val>
          <c:extLst>
            <c:ext xmlns:c16="http://schemas.microsoft.com/office/drawing/2014/chart" uri="{C3380CC4-5D6E-409C-BE32-E72D297353CC}">
              <c16:uniqueId val="{00000007-5C0E-4E65-B77D-B4989F0B2489}"/>
            </c:ext>
          </c:extLst>
        </c:ser>
        <c:dLbls>
          <c:showLegendKey val="0"/>
          <c:showVal val="0"/>
          <c:showCatName val="0"/>
          <c:showSerName val="0"/>
          <c:showPercent val="0"/>
          <c:showBubbleSize val="0"/>
        </c:dLbls>
        <c:gapWidth val="100"/>
        <c:overlap val="100"/>
        <c:axId val="153843584"/>
        <c:axId val="153849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249</c:v>
                </c:pt>
                <c:pt idx="2">
                  <c:v>#N/A</c:v>
                </c:pt>
                <c:pt idx="3">
                  <c:v>#N/A</c:v>
                </c:pt>
                <c:pt idx="4">
                  <c:v>314</c:v>
                </c:pt>
                <c:pt idx="5">
                  <c:v>#N/A</c:v>
                </c:pt>
                <c:pt idx="6">
                  <c:v>#N/A</c:v>
                </c:pt>
                <c:pt idx="7">
                  <c:v>364</c:v>
                </c:pt>
                <c:pt idx="8">
                  <c:v>#N/A</c:v>
                </c:pt>
                <c:pt idx="9">
                  <c:v>#N/A</c:v>
                </c:pt>
                <c:pt idx="10">
                  <c:v>315</c:v>
                </c:pt>
                <c:pt idx="11">
                  <c:v>#N/A</c:v>
                </c:pt>
                <c:pt idx="12">
                  <c:v>#N/A</c:v>
                </c:pt>
                <c:pt idx="13">
                  <c:v>343</c:v>
                </c:pt>
                <c:pt idx="14">
                  <c:v>#N/A</c:v>
                </c:pt>
              </c:numCache>
            </c:numRef>
          </c:val>
          <c:smooth val="0"/>
          <c:extLst>
            <c:ext xmlns:c16="http://schemas.microsoft.com/office/drawing/2014/chart" uri="{C3380CC4-5D6E-409C-BE32-E72D297353CC}">
              <c16:uniqueId val="{00000008-5C0E-4E65-B77D-B4989F0B2489}"/>
            </c:ext>
          </c:extLst>
        </c:ser>
        <c:dLbls>
          <c:showLegendKey val="0"/>
          <c:showVal val="0"/>
          <c:showCatName val="0"/>
          <c:showSerName val="0"/>
          <c:showPercent val="0"/>
          <c:showBubbleSize val="0"/>
        </c:dLbls>
        <c:marker val="1"/>
        <c:smooth val="0"/>
        <c:axId val="153843584"/>
        <c:axId val="153849856"/>
      </c:lineChart>
      <c:catAx>
        <c:axId val="153843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3849856"/>
        <c:crosses val="autoZero"/>
        <c:auto val="1"/>
        <c:lblAlgn val="ctr"/>
        <c:lblOffset val="100"/>
        <c:tickLblSkip val="1"/>
        <c:tickMarkSkip val="1"/>
        <c:noMultiLvlLbl val="0"/>
      </c:catAx>
      <c:valAx>
        <c:axId val="153849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843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4295</c:v>
                </c:pt>
                <c:pt idx="5">
                  <c:v>4192</c:v>
                </c:pt>
                <c:pt idx="8">
                  <c:v>4074</c:v>
                </c:pt>
                <c:pt idx="11">
                  <c:v>3926</c:v>
                </c:pt>
                <c:pt idx="14">
                  <c:v>3834</c:v>
                </c:pt>
              </c:numCache>
            </c:numRef>
          </c:val>
          <c:extLst>
            <c:ext xmlns:c16="http://schemas.microsoft.com/office/drawing/2014/chart" uri="{C3380CC4-5D6E-409C-BE32-E72D297353CC}">
              <c16:uniqueId val="{00000000-0787-423D-8F79-F7EB454AF41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138</c:v>
                </c:pt>
                <c:pt idx="5">
                  <c:v>167</c:v>
                </c:pt>
                <c:pt idx="8">
                  <c:v>185</c:v>
                </c:pt>
                <c:pt idx="11">
                  <c:v>181</c:v>
                </c:pt>
                <c:pt idx="14">
                  <c:v>213</c:v>
                </c:pt>
              </c:numCache>
            </c:numRef>
          </c:val>
          <c:extLst>
            <c:ext xmlns:c16="http://schemas.microsoft.com/office/drawing/2014/chart" uri="{C3380CC4-5D6E-409C-BE32-E72D297353CC}">
              <c16:uniqueId val="{00000001-0787-423D-8F79-F7EB454AF41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2611</c:v>
                </c:pt>
                <c:pt idx="5">
                  <c:v>2386</c:v>
                </c:pt>
                <c:pt idx="8">
                  <c:v>2613</c:v>
                </c:pt>
                <c:pt idx="11">
                  <c:v>2917</c:v>
                </c:pt>
                <c:pt idx="14">
                  <c:v>2827</c:v>
                </c:pt>
              </c:numCache>
            </c:numRef>
          </c:val>
          <c:extLst>
            <c:ext xmlns:c16="http://schemas.microsoft.com/office/drawing/2014/chart" uri="{C3380CC4-5D6E-409C-BE32-E72D297353CC}">
              <c16:uniqueId val="{00000002-0787-423D-8F79-F7EB454AF41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787-423D-8F79-F7EB454AF41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787-423D-8F79-F7EB454AF41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7</c:v>
                </c:pt>
                <c:pt idx="9">
                  <c:v>7</c:v>
                </c:pt>
                <c:pt idx="12">
                  <c:v>7</c:v>
                </c:pt>
              </c:numCache>
            </c:numRef>
          </c:val>
          <c:extLst>
            <c:ext xmlns:c16="http://schemas.microsoft.com/office/drawing/2014/chart" uri="{C3380CC4-5D6E-409C-BE32-E72D297353CC}">
              <c16:uniqueId val="{00000005-0787-423D-8F79-F7EB454AF41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1312</c:v>
                </c:pt>
                <c:pt idx="3">
                  <c:v>1235</c:v>
                </c:pt>
                <c:pt idx="6">
                  <c:v>1243</c:v>
                </c:pt>
                <c:pt idx="9">
                  <c:v>1227</c:v>
                </c:pt>
                <c:pt idx="12">
                  <c:v>1237</c:v>
                </c:pt>
              </c:numCache>
            </c:numRef>
          </c:val>
          <c:extLst>
            <c:ext xmlns:c16="http://schemas.microsoft.com/office/drawing/2014/chart" uri="{C3380CC4-5D6E-409C-BE32-E72D297353CC}">
              <c16:uniqueId val="{00000006-0787-423D-8F79-F7EB454AF41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940</c:v>
                </c:pt>
                <c:pt idx="3">
                  <c:v>852</c:v>
                </c:pt>
                <c:pt idx="6">
                  <c:v>712</c:v>
                </c:pt>
                <c:pt idx="9">
                  <c:v>594</c:v>
                </c:pt>
                <c:pt idx="12">
                  <c:v>443</c:v>
                </c:pt>
              </c:numCache>
            </c:numRef>
          </c:val>
          <c:extLst>
            <c:ext xmlns:c16="http://schemas.microsoft.com/office/drawing/2014/chart" uri="{C3380CC4-5D6E-409C-BE32-E72D297353CC}">
              <c16:uniqueId val="{00000007-0787-423D-8F79-F7EB454AF41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34</c:v>
                </c:pt>
                <c:pt idx="3">
                  <c:v>36</c:v>
                </c:pt>
                <c:pt idx="6">
                  <c:v>36</c:v>
                </c:pt>
                <c:pt idx="9">
                  <c:v>30</c:v>
                </c:pt>
                <c:pt idx="12">
                  <c:v>23</c:v>
                </c:pt>
              </c:numCache>
            </c:numRef>
          </c:val>
          <c:extLst>
            <c:ext xmlns:c16="http://schemas.microsoft.com/office/drawing/2014/chart" uri="{C3380CC4-5D6E-409C-BE32-E72D297353CC}">
              <c16:uniqueId val="{00000008-0787-423D-8F79-F7EB454AF41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85</c:v>
                </c:pt>
                <c:pt idx="3">
                  <c:v>46</c:v>
                </c:pt>
                <c:pt idx="6">
                  <c:v>8</c:v>
                </c:pt>
                <c:pt idx="9">
                  <c:v>5</c:v>
                </c:pt>
                <c:pt idx="12">
                  <c:v>2</c:v>
                </c:pt>
              </c:numCache>
            </c:numRef>
          </c:val>
          <c:extLst>
            <c:ext xmlns:c16="http://schemas.microsoft.com/office/drawing/2014/chart" uri="{C3380CC4-5D6E-409C-BE32-E72D297353CC}">
              <c16:uniqueId val="{00000009-0787-423D-8F79-F7EB454AF41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6321</c:v>
                </c:pt>
                <c:pt idx="3">
                  <c:v>6501</c:v>
                </c:pt>
                <c:pt idx="6">
                  <c:v>6397</c:v>
                </c:pt>
                <c:pt idx="9">
                  <c:v>6258</c:v>
                </c:pt>
                <c:pt idx="12">
                  <c:v>6120</c:v>
                </c:pt>
              </c:numCache>
            </c:numRef>
          </c:val>
          <c:extLst>
            <c:ext xmlns:c16="http://schemas.microsoft.com/office/drawing/2014/chart" uri="{C3380CC4-5D6E-409C-BE32-E72D297353CC}">
              <c16:uniqueId val="{0000000A-0787-423D-8F79-F7EB454AF410}"/>
            </c:ext>
          </c:extLst>
        </c:ser>
        <c:dLbls>
          <c:showLegendKey val="0"/>
          <c:showVal val="0"/>
          <c:showCatName val="0"/>
          <c:showSerName val="0"/>
          <c:showPercent val="0"/>
          <c:showBubbleSize val="0"/>
        </c:dLbls>
        <c:gapWidth val="100"/>
        <c:overlap val="100"/>
        <c:axId val="192605184"/>
        <c:axId val="192156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1648</c:v>
                </c:pt>
                <c:pt idx="2">
                  <c:v>#N/A</c:v>
                </c:pt>
                <c:pt idx="3">
                  <c:v>#N/A</c:v>
                </c:pt>
                <c:pt idx="4">
                  <c:v>1926</c:v>
                </c:pt>
                <c:pt idx="5">
                  <c:v>#N/A</c:v>
                </c:pt>
                <c:pt idx="6">
                  <c:v>#N/A</c:v>
                </c:pt>
                <c:pt idx="7">
                  <c:v>1530</c:v>
                </c:pt>
                <c:pt idx="8">
                  <c:v>#N/A</c:v>
                </c:pt>
                <c:pt idx="9">
                  <c:v>#N/A</c:v>
                </c:pt>
                <c:pt idx="10">
                  <c:v>1097</c:v>
                </c:pt>
                <c:pt idx="11">
                  <c:v>#N/A</c:v>
                </c:pt>
                <c:pt idx="12">
                  <c:v>#N/A</c:v>
                </c:pt>
                <c:pt idx="13">
                  <c:v>957</c:v>
                </c:pt>
                <c:pt idx="14">
                  <c:v>#N/A</c:v>
                </c:pt>
              </c:numCache>
            </c:numRef>
          </c:val>
          <c:smooth val="0"/>
          <c:extLst>
            <c:ext xmlns:c16="http://schemas.microsoft.com/office/drawing/2014/chart" uri="{C3380CC4-5D6E-409C-BE32-E72D297353CC}">
              <c16:uniqueId val="{0000000B-0787-423D-8F79-F7EB454AF410}"/>
            </c:ext>
          </c:extLst>
        </c:ser>
        <c:dLbls>
          <c:showLegendKey val="0"/>
          <c:showVal val="0"/>
          <c:showCatName val="0"/>
          <c:showSerName val="0"/>
          <c:showPercent val="0"/>
          <c:showBubbleSize val="0"/>
        </c:dLbls>
        <c:marker val="1"/>
        <c:smooth val="0"/>
        <c:axId val="192605184"/>
        <c:axId val="192156416"/>
      </c:lineChart>
      <c:catAx>
        <c:axId val="192605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2156416"/>
        <c:crosses val="autoZero"/>
        <c:auto val="1"/>
        <c:lblAlgn val="ctr"/>
        <c:lblOffset val="100"/>
        <c:tickLblSkip val="1"/>
        <c:tickMarkSkip val="1"/>
        <c:noMultiLvlLbl val="0"/>
      </c:catAx>
      <c:valAx>
        <c:axId val="192156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605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1007</c:v>
                </c:pt>
                <c:pt idx="1">
                  <c:v>1007</c:v>
                </c:pt>
                <c:pt idx="2">
                  <c:v>920</c:v>
                </c:pt>
              </c:numCache>
            </c:numRef>
          </c:val>
          <c:extLst>
            <c:ext xmlns:c16="http://schemas.microsoft.com/office/drawing/2014/chart" uri="{C3380CC4-5D6E-409C-BE32-E72D297353CC}">
              <c16:uniqueId val="{00000000-DEB1-41AF-99F1-5FF8AD19756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77</c:v>
                </c:pt>
                <c:pt idx="1">
                  <c:v>77</c:v>
                </c:pt>
                <c:pt idx="2">
                  <c:v>77</c:v>
                </c:pt>
              </c:numCache>
            </c:numRef>
          </c:val>
          <c:extLst>
            <c:ext xmlns:c16="http://schemas.microsoft.com/office/drawing/2014/chart" uri="{C3380CC4-5D6E-409C-BE32-E72D297353CC}">
              <c16:uniqueId val="{00000001-DEB1-41AF-99F1-5FF8AD19756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1200</c:v>
                </c:pt>
                <c:pt idx="1">
                  <c:v>1434</c:v>
                </c:pt>
                <c:pt idx="2">
                  <c:v>1398</c:v>
                </c:pt>
              </c:numCache>
            </c:numRef>
          </c:val>
          <c:extLst>
            <c:ext xmlns:c16="http://schemas.microsoft.com/office/drawing/2014/chart" uri="{C3380CC4-5D6E-409C-BE32-E72D297353CC}">
              <c16:uniqueId val="{00000002-DEB1-41AF-99F1-5FF8AD19756C}"/>
            </c:ext>
          </c:extLst>
        </c:ser>
        <c:dLbls>
          <c:showLegendKey val="0"/>
          <c:showVal val="0"/>
          <c:showCatName val="0"/>
          <c:showSerName val="0"/>
          <c:showPercent val="0"/>
          <c:showBubbleSize val="0"/>
        </c:dLbls>
        <c:gapWidth val="120"/>
        <c:overlap val="100"/>
        <c:axId val="192466944"/>
        <c:axId val="192468480"/>
      </c:barChart>
      <c:catAx>
        <c:axId val="192466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2468480"/>
        <c:crosses val="autoZero"/>
        <c:auto val="1"/>
        <c:lblAlgn val="ctr"/>
        <c:lblOffset val="100"/>
        <c:tickLblSkip val="1"/>
        <c:tickMarkSkip val="1"/>
        <c:noMultiLvlLbl val="0"/>
      </c:catAx>
      <c:valAx>
        <c:axId val="1924684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2466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{1326E2A1-4099-4918-BA20-EC573EB6CF67}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2D8-4047-9FBE-6DA5E37F233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{1190BB6C-0E0B-440F-914A-5C8B24A818A8}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2D8-4047-9FBE-6DA5E37F233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{8CDDABD3-68C2-4EE2-A2AC-B4CEF460EC69}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2D8-4047-9FBE-6DA5E37F233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{9F92DA7F-F2CD-4376-8A69-F0A0A2EFD89E}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2D8-4047-9FBE-6DA5E37F233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{26ABC555-5403-4C28-898D-5F3D0CEB6A75}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2D8-4047-9FBE-6DA5E37F233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{FE4C7877-A0B8-434D-8E9D-770B172FDA49}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2D8-4047-9FBE-6DA5E37F233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{39DD59B2-A384-449B-B015-90F1E254C812}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2D8-4047-9FBE-6DA5E37F233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{D3B24E7E-A5D9-4A15-BC5D-49F54DC1CB1F}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2D8-4047-9FBE-6DA5E37F233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{CD01AF92-751B-4DBE-8C06-87B0D8CA735B}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2D8-4047-9FBE-6DA5E37F233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53</c:v>
                </c:pt>
                <c:pt idx="24">
                  <c:v>49.6</c:v>
                </c:pt>
                <c:pt idx="32">
                  <c:v>50.6</c:v>
                </c:pt>
              </c:numCache>
            </c:numRef>
          </c:xVal>
          <c:yVal>
            <c:numRef>
              <c:f>公会計指標分析・財政指標組合せ分析表!$BP$51:$DC$51</c:f>
              <c:numCache>
                <c:formatCode>#,##0.0;"▲ "#,##0.0</c:formatCode>
                <c:ptCount val="40"/>
                <c:pt idx="16">
                  <c:v>42.4</c:v>
                </c:pt>
                <c:pt idx="24">
                  <c:v>30.5</c:v>
                </c:pt>
                <c:pt idx="32">
                  <c:v>26.8</c:v>
                </c:pt>
              </c:numCache>
            </c:numRef>
          </c:yVal>
          <c:smooth val="0"/>
          <c:extLst>
            <c:ext xmlns:c16="http://schemas.microsoft.com/office/drawing/2014/chart" uri="{C3380CC4-5D6E-409C-BE32-E72D297353CC}">
              <c16:uniqueId val="{00000009-F2D8-4047-9FBE-6DA5E37F233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{176EF7DC-2349-46D9-833B-D44981B9598E}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2D8-4047-9FBE-6DA5E37F233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{F9F6B4E9-772A-4C25-B5C8-109E440B7786}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2D8-4047-9FBE-6DA5E37F233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{AE1384F6-B46F-4019-B54A-983280BE3050}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2D8-4047-9FBE-6DA5E37F233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{6FD2610C-3F10-4F7D-A8F5-7565F3C93B1B}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2D8-4047-9FBE-6DA5E37F233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{7E9EF6B9-5EFC-4BFA-B484-5CC9FC850E82}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2D8-4047-9FBE-6DA5E37F233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{20C290AB-3D5E-49AC-BBA4-E4BE844C4887}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2D8-4047-9FBE-6DA5E37F233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{056A9A2E-7EAF-4BE8-BBCB-44B1D0ECF817}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2D8-4047-9FBE-6DA5E37F233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{065E65C4-B8C8-4CE3-8A5F-89103E7CF049}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2D8-4047-9FBE-6DA5E37F233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{CB393C27-C2FC-4484-AAE0-0CBADE5ADEE5}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2D8-4047-9FBE-6DA5E37F23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c:v>
                </c:pt>
                <c:pt idx="24">
                  <c:v>59.7</c:v>
                </c:pt>
                <c:pt idx="32">
                  <c:v>59.1</c:v>
                </c:pt>
              </c:numCache>
            </c:numRef>
          </c:xVal>
          <c:yVal>
            <c:numRef>
              <c:f>公会計指標分析・財政指標組合せ分析表!$BP$55:$DC$55</c:f>
              <c:numCache>
                <c:formatCode>#,##0.0;"▲ "#,##0.0</c:formatCode>
                <c:ptCount val="40"/>
                <c:pt idx="16">
                  <c:v>32.9</c:v>
                </c:pt>
                <c:pt idx="24">
                  <c:v>28.5</c:v>
                </c:pt>
                <c:pt idx="32">
                  <c:v>20.5</c:v>
                </c:pt>
              </c:numCache>
            </c:numRef>
          </c:yVal>
          <c:smooth val="0"/>
          <c:extLst>
            <c:ext xmlns:c16="http://schemas.microsoft.com/office/drawing/2014/chart" uri="{C3380CC4-5D6E-409C-BE32-E72D297353CC}">
              <c16:uniqueId val="{00000013-F2D8-4047-9FBE-6DA5E37F2339}"/>
            </c:ext>
          </c:extLst>
        </c:ser>
        <c:dLbls>
          <c:showLegendKey val="0"/>
          <c:showVal val="1"/>
          <c:showCatName val="0"/>
          <c:showSerName val="0"/>
          <c:showPercent val="0"/>
          <c:showBubbleSize val="0"/>
        </c:dLbls>
        <c:axId val="46179840"/>
        <c:axId val="46181760"/>
      </c:scatterChart>
      <c:valAx>
        <c:axId val="46179840"/>
        <c:scaling>
          <c:orientation val="minMax"/>
          <c:max val="61"/>
          <c:min val="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7"/>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{8D95C9A4-393F-4844-84FC-4F501B8AE82F}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BC7-4FFB-96B1-AD272534DCB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{47D322DC-915D-4B0C-92A2-4B94285DF901}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BC7-4FFB-96B1-AD272534DCB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{A35B2EED-1128-490E-B761-F593E62E3360}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BC7-4FFB-96B1-AD272534DCB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{8EC0E5F6-5C16-4456-84EE-332D8FDA1ECD}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BC7-4FFB-96B1-AD272534DCB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{99224EE9-BAFA-4FAC-A049-7FEED0936EEF}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BC7-4FFB-96B1-AD272534DCB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{2B1C7BCF-AC85-4570-9DDA-6A1BE599DC12}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BC7-4FFB-96B1-AD272534DCB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{67ABDFC9-D41E-4C42-A2B5-C2FCEEB4259E}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BC7-4FFB-96B1-AD272534DCB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{6B0F581B-C105-4EF3-9FEB-3EBB6756590B}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BC7-4FFB-96B1-AD272534DCB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{E55AD9B1-B63B-462A-A6BF-7A9204E1AF3A}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BC7-4FFB-96B1-AD272534DC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7.9</c:v>
                </c:pt>
                <c:pt idx="16">
                  <c:v>8.5</c:v>
                </c:pt>
                <c:pt idx="24">
                  <c:v>9.1</c:v>
                </c:pt>
                <c:pt idx="32">
                  <c:v>9.4</c:v>
                </c:pt>
              </c:numCache>
            </c:numRef>
          </c:xVal>
          <c:yVal>
            <c:numRef>
              <c:f>公会計指標分析・財政指標組合せ分析表!$BP$73:$DC$73</c:f>
              <c:numCache>
                <c:formatCode>#,##0.0;"▲ "#,##0.0</c:formatCode>
                <c:ptCount val="40"/>
                <c:pt idx="0">
                  <c:v>46</c:v>
                </c:pt>
                <c:pt idx="8">
                  <c:v>52.9</c:v>
                </c:pt>
                <c:pt idx="16">
                  <c:v>42.4</c:v>
                </c:pt>
                <c:pt idx="24">
                  <c:v>30.5</c:v>
                </c:pt>
                <c:pt idx="32">
                  <c:v>26.8</c:v>
                </c:pt>
              </c:numCache>
            </c:numRef>
          </c:yVal>
          <c:smooth val="0"/>
          <c:extLst>
            <c:ext xmlns:c16="http://schemas.microsoft.com/office/drawing/2014/chart" uri="{C3380CC4-5D6E-409C-BE32-E72D297353CC}">
              <c16:uniqueId val="{00000009-3BC7-4FFB-96B1-AD272534DCB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{5970E952-A928-4E12-AAA7-5C22CE045C61}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BC7-4FFB-96B1-AD272534DCB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{6CAF8D66-C715-42C4-AB92-5EE05E37793A}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BC7-4FFB-96B1-AD272534DCB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{82B72604-48FB-484B-9470-E450BBC7EB54}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BC7-4FFB-96B1-AD272534DCB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{8417F5EF-86D1-4FFD-96DA-EBAC63F21DE5}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BC7-4FFB-96B1-AD272534DCB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{A14963F4-1D6B-4561-924A-D2AC9189F238}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BC7-4FFB-96B1-AD272534DCB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{2187A173-560B-4A24-A168-5294877CF1AD}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BC7-4FFB-96B1-AD272534DCB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{FC7B7D03-F438-4457-A1E6-B2C94300E8E5}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BC7-4FFB-96B1-AD272534DCB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{04E92B0C-CE5B-4B93-A57C-66CADB492456}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BC7-4FFB-96B1-AD272534DCB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{3E103F61-E527-47DF-AC43-31C3E5BA088A}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BC7-4FFB-96B1-AD272534DC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8.5</c:v>
                </c:pt>
                <c:pt idx="16">
                  <c:v>8.1999999999999993</c:v>
                </c:pt>
                <c:pt idx="24">
                  <c:v>8</c:v>
                </c:pt>
                <c:pt idx="32">
                  <c:v>7.9</c:v>
                </c:pt>
              </c:numCache>
            </c:numRef>
          </c:xVal>
          <c:yVal>
            <c:numRef>
              <c:f>公会計指標分析・財政指標組合せ分析表!$BP$77:$DC$77</c:f>
              <c:numCache>
                <c:formatCode>#,##0.0;"▲ "#,##0.0</c:formatCode>
                <c:ptCount val="40"/>
                <c:pt idx="0">
                  <c:v>48.7</c:v>
                </c:pt>
                <c:pt idx="8">
                  <c:v>44.9</c:v>
                </c:pt>
                <c:pt idx="16">
                  <c:v>32.9</c:v>
                </c:pt>
                <c:pt idx="24">
                  <c:v>28.5</c:v>
                </c:pt>
                <c:pt idx="32">
                  <c:v>20.5</c:v>
                </c:pt>
              </c:numCache>
            </c:numRef>
          </c:yVal>
          <c:smooth val="0"/>
          <c:extLst>
            <c:ext xmlns:c16="http://schemas.microsoft.com/office/drawing/2014/chart" uri="{C3380CC4-5D6E-409C-BE32-E72D297353CC}">
              <c16:uniqueId val="{00000013-3BC7-4FFB-96B1-AD272534DCB8}"/>
            </c:ext>
          </c:extLst>
        </c:ser>
        <c:dLbls>
          <c:showLegendKey val="0"/>
          <c:showVal val="1"/>
          <c:showCatName val="0"/>
          <c:showSerName val="0"/>
          <c:showPercent val="0"/>
          <c:showBubbleSize val="0"/>
        </c:dLbls>
        <c:axId val="84219776"/>
        <c:axId val="84234240"/>
      </c:scatterChart>
      <c:valAx>
        <c:axId val="84219776"/>
        <c:scaling>
          <c:orientation val="minMax"/>
          <c:max val="10.7"/>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9"/>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宮崎県新富町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実質公債費比率の分子の数値が昨年より上昇しているのは元利償還金と組合の負担金の増加によるものである。元利償還金は平成</a:t>
          </a:r>
          <a:r>
            <a:rPr kumimoji="1" lang="en-US" altLang="ja-JP" sz="1100">
              <a:latin typeface="ＭＳ ゴシック" pitchFamily="49" charset="-128"/>
              <a:ea typeface="ＭＳ ゴシック" pitchFamily="49" charset="-128"/>
            </a:rPr>
            <a:t>11</a:t>
          </a:r>
          <a:r>
            <a:rPr kumimoji="1" lang="ja-JP" altLang="en-US" sz="1100">
              <a:latin typeface="ＭＳ ゴシック" pitchFamily="49" charset="-128"/>
              <a:ea typeface="ＭＳ ゴシック" pitchFamily="49" charset="-128"/>
            </a:rPr>
            <a:t>年度に借入をした一般単独事業債の借換を、平成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に償還予定だった償還金まで含めて行ったことで今年度に影響して増加したことが要因に挙げられる。今後も大型事業を実施予定であるが起債借入額に注意し、実質公債費比率の分子が増えすぎないよう努め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実質公債費比率については、分母となる普通交付税等にも大きく影響されることから推移に注視する。</a:t>
          </a:r>
          <a:endParaRPr kumimoji="1" lang="en-US" altLang="ja-JP" sz="1100">
            <a:latin typeface="ＭＳ ゴシック" pitchFamily="49" charset="-128"/>
            <a:ea typeface="ＭＳ ゴシック" pitchFamily="49" charset="-128"/>
          </a:endParaRPr>
        </a:p>
        <a:p>
          <a:endParaRPr kumimoji="1" lang="ja-JP" altLang="en-US" sz="11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050">
              <a:latin typeface="ＭＳ ゴシック" pitchFamily="49" charset="-128"/>
              <a:ea typeface="ＭＳ ゴシック" pitchFamily="49" charset="-128"/>
            </a:rPr>
            <a:t>該当なし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宮崎県新富町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年度は充当可能財源が台風</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号による災害復旧費の財源として多額の基金取崩しを行ったため減少しているが、地方債の新規発行を抑制してきたことに伴う将来負担額の減少額が大きかったため将来負担比率の分子は減少となっている。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ここ数年実施してきた地方債発行の抑制等により将来負担比率の分子は減少傾向である。今後は大型事業の実施予定があるため地方債の残高に注視し、充当可能基金の増加などに取組み将来の負担軽減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宮崎県新富町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その他特定目的基金のふるさと納税寄付金を原資とした「がんばる新富町応援基金」は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百万円積み立てた一方、財政調整基金は台風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号災害により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百万円取り崩したこと、地域福祉基金他で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次年度以降も普通建設事業の増加が予定されており、その際に多額の基金繰入が見込まれるため、基金残高の減少を最小限に抑えていくこととしている。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・がんばる新富町応援基金：誇りと自信を持ち元気が出る人・ものづくり事業、安全・安心して生活できる地域づくり事業、夢と希望が膨らむ豊かな暮らしづくり事業等で寄付者が選択した事業。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・すこやか安心基金：乳幼児、児童生徒及び高校生等の医療費及び新富町多子世帯保育料等の助成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・小中学校教育情報化整備基金：小中学校教育の情報化の環境整備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・地域福祉基金：社会福祉法人等が実施する高齢者保健福祉事業等の支援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・有線ラジオ放送施設整備基金：有線ラジオ放送の運営経費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一般財源の基金については財政調整基金を主に積み立てたため減額となった。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がんばる新富町応援基金：基金積立金の財源である「ふるさと納税」が今年度に大幅な増となった事から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百万円の積み立てを行った事により差引増となった。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町道維持管理基金：防衛省の調整交付金により、町道の維持管理業務に要する経費に充てるため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百万円を積立し、当該基金を新たに造成した。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んばる新富町応援基金は、ふるさと納税制度が広く認知されてきているため今後も積立額は増加する見込みであるが、防衛省補助金を財源とした基金以外の基金については、社会保障費等の増により基金残高が減少していくことが予想されるため財政調整基金を主にその他も積み戻しし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台風２４号の災害対策により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大規模自然災害などが生じた際の財源として、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億円は維持する方針であるが、地方交付税の減や社会保障経費の増等による財源不足にて繰入を余儀なくされており注視する必要がある。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近年では、繰入を行っていないため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百万円の残高で推移しているため、大幅な増減は生じていない。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経済状況の急激な変動が生じない限り、現在の残高を維持する事としている。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DAFAD5E-CD6B-494A-99AB-9EB37FCE6A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1F87228-6A46-4337-854A-7DBF7AB40C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EDB6BB26-5FFD-4492-AAF1-9488B15DB24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1644F674-7006-4F45-B930-FB2745CFFD0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772805D-EEBC-452D-88AD-61C9CF67105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915A7AF-5E82-4960-A6AB-40CDE06010D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宮崎県新富町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8F1354BC-3ABB-40BA-94A4-213D91C5506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6DC88B2B-5C72-402E-9FB8-1E323B772A2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D753DE7B-FD82-48B0-8052-B72D5822628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05A43C4-8638-40F7-8DB3-93FBD051B5A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578D31A-9675-4AE0-960B-06A92ED67B1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DA4A65B4-6CAB-41CD-A117-D6A22F8D298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17,487
17,390
61.53
12,375,546
11,918,641
313,105
3,962,590
6,119,523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E5FC0B0C-56A2-4CF9-996C-D81521E1097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3E38C94F-2F99-40C5-B242-1A248BC74AC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08EDBC3-9DD2-469C-8D2E-703B42F5A29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6CB07CB7-4C40-41CB-BEDA-B27DC39D405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DB4D080D-F303-4FE0-B2C5-B5CEEBA8D20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3D0AB74-0B27-4B9A-BB84-2DE8D00DCA0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A2EB45E7-322C-48B1-A65D-86844635294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11DDEF5-18C2-4FC6-A370-52F7D95E986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8E9008A5-0045-49A7-88E7-2713F752D24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ED83B7F-00EA-4C6B-987D-13C5128AACC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BA27524-E8CB-46C4-B893-F4039B9303D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E3C21DF0-64E7-428C-AF38-F9EB9649C21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36BA4F64-42C4-4CB9-8BEA-A622507C310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3017C50-112C-4260-B1B1-3FF79EA0F2B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CD9155BD-24B5-4A57-8FEB-B882A07AFB3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C3ACA0C-3A52-406E-8277-59164B326B0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49C7E371-E633-44A7-98BF-F751B9D6A58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255A80D8-6360-4C90-8E3E-21F11734833E}"/>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D97962DC-3468-472D-B9A2-E947F8F9B6C8}"/>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D5C1F126-A2C6-4D74-868E-099AE1631D47}"/>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10EB2BE5-1082-497F-8543-0F1C9C1DCC56}"/>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2EED24C3-534B-4CDB-8C9F-4A30C28867B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B6FB3474-7383-48C1-979D-D0290944752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8E48E689-118B-480D-8E79-3FD8CDBBCE4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FB89159E-4902-4C63-9CEC-C1260C5D34C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9720AAFC-1359-4A82-AB8E-2C4D7B772F9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F390DA49-926D-49F9-9E5F-D69B15DA4BA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D757FCAE-37C4-4B1A-B0E1-13FC78F4C1A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1BE43893-FCED-48E9-8A93-5ED1C713C1D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AF3AB35B-290C-466D-8596-4EFEBF228CC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5AD0D9D3-7BD3-4AC6-9505-CBB0814897B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C462D272-53B6-4FB5-B34B-29C3829DF42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CCE44697-FB6A-47C2-9155-D2FD1B02006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463679B7-ECD4-41F8-9309-080970607CF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当町では、平成２８年度に策定した公共施設等総合管理計画において、延べ床面積を一割削減するという目標を掲げ、老朽化した施設の集約化・複合化や除却を進めてい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有形固定資産減価償却率については、類似団体平均と比較して下回っている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が、前年度と比べてほぼ横ばいである。今後、老朽化した施設の除却を予定している一方で新たに取得する施設もあるため、全体のバランスを見て計画を進めていく必要がある。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B9F0944A-8704-45B7-AF60-220D117FAD2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57D76E27-0594-47C2-8329-A0851CAB870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31795CBA-BA03-4EC8-913F-16EC0149DFF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36A5D2A5-340F-4727-B13D-C1A73EE3DDDB}"/>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29BB469B-6961-4D72-8FC0-D526096E7685}"/>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C2199118-DB73-4BF0-B247-ACE2489E09AC}"/>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AB8D93A1-8603-4DB6-B2EA-9ACD4A7060E9}"/>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0D6B3E30-BFB9-41A1-8EB5-6F71992BE91A}"/>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49DE1346-B30D-4FDD-B248-7E00F7186524}"/>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30E43C74-6D89-40E8-A6E8-E93076099B7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8394D463-B2ED-4885-A019-D953FED3F266}"/>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13FC03C6-A90E-4877-AA02-C1311A038AF4}"/>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719133AF-E6D0-4F9F-88F9-BDFB0EDA61C3}"/>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7F813416-39EB-4556-B135-9B1232E292FC}"/>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6C011EC5-4F03-4B12-BE2B-5F9606CA6AB3}"/>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BBFD4229-C370-4CEC-A178-374714361CD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F8B26D75-DF7B-42DD-818E-BE209281130C}"/>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AEDE1ADB-F373-4C4C-A89D-EB6790C0CFF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8799</xdr:rowOff>
    </xdr:from>
    <xdr:to>
      <xdr:col>23</xdr:col>
      <xdr:colOff>85090</xdr:colOff>
      <xdr:row>35</xdr:row>
      <xdr:rowOff>49802</xdr:rowOff>
    </xdr:to>
    <xdr:cxnSp macro="">
      <xdr:nvCxnSpPr>
        <xdr:cNvPr id="66" name="直線コネクタ 65">
          <a:extLst>
            <a:ext uri="{FF2B5EF4-FFF2-40B4-BE49-F238E27FC236}">
              <a16:creationId xmlns:a16="http://schemas.microsoft.com/office/drawing/2014/main" id="{68194220-4811-4C02-B3F9-758C597742ED}"/>
            </a:ext>
          </a:extLst>
        </xdr:cNvPr>
        <xdr:cNvCxnSpPr/>
      </xdr:nvCxnSpPr>
      <xdr:spPr>
        <a:xfrm flipV="1">
          <a:off x="4760595" y="5409474"/>
          <a:ext cx="1270" cy="141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53629</xdr:rowOff>
    </xdr:from>
    <xdr:ext cx="405111" cy="259045"/>
    <xdr:sp macro="" textlink="">
      <xdr:nvSpPr>
        <xdr:cNvPr id="67" name="有形固定資産減価償却率最小値テキスト">
          <a:extLst>
            <a:ext uri="{FF2B5EF4-FFF2-40B4-BE49-F238E27FC236}">
              <a16:creationId xmlns:a16="http://schemas.microsoft.com/office/drawing/2014/main" id="{28240C7C-E551-451C-8BC4-20F7F50E1117}"/>
            </a:ext>
          </a:extLst>
        </xdr:cNvPr>
        <xdr:cNvSpPr txBox="1"/>
      </xdr:nvSpPr>
      <xdr:spPr>
        <a:xfrm>
          <a:off x="4813300"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49802</xdr:rowOff>
    </xdr:from>
    <xdr:to>
      <xdr:col>23</xdr:col>
      <xdr:colOff>174625</xdr:colOff>
      <xdr:row>35</xdr:row>
      <xdr:rowOff>49802</xdr:rowOff>
    </xdr:to>
    <xdr:cxnSp macro="">
      <xdr:nvCxnSpPr>
        <xdr:cNvPr id="68" name="直線コネクタ 67">
          <a:extLst>
            <a:ext uri="{FF2B5EF4-FFF2-40B4-BE49-F238E27FC236}">
              <a16:creationId xmlns:a16="http://schemas.microsoft.com/office/drawing/2014/main" id="{E5CBDD51-4F4E-4103-A42A-B33C655A31AD}"/>
            </a:ext>
          </a:extLst>
        </xdr:cNvPr>
        <xdr:cNvCxnSpPr/>
      </xdr:nvCxnSpPr>
      <xdr:spPr>
        <a:xfrm>
          <a:off x="4673600" y="682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126926</xdr:rowOff>
    </xdr:from>
    <xdr:ext cx="405111" cy="259045"/>
    <xdr:sp macro="" textlink="">
      <xdr:nvSpPr>
        <xdr:cNvPr id="69" name="有形固定資産減価償却率最大値テキスト">
          <a:extLst>
            <a:ext uri="{FF2B5EF4-FFF2-40B4-BE49-F238E27FC236}">
              <a16:creationId xmlns:a16="http://schemas.microsoft.com/office/drawing/2014/main" id="{7BDF0532-7BBD-4DEB-8F29-6E0EE22EC829}"/>
            </a:ext>
          </a:extLst>
        </xdr:cNvPr>
        <xdr:cNvSpPr txBox="1"/>
      </xdr:nvSpPr>
      <xdr:spPr>
        <a:xfrm>
          <a:off x="4813300" y="51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8799</xdr:rowOff>
    </xdr:from>
    <xdr:to>
      <xdr:col>23</xdr:col>
      <xdr:colOff>174625</xdr:colOff>
      <xdr:row>27</xdr:row>
      <xdr:rowOff>8799</xdr:rowOff>
    </xdr:to>
    <xdr:cxnSp macro="">
      <xdr:nvCxnSpPr>
        <xdr:cNvPr id="70" name="直線コネクタ 69">
          <a:extLst>
            <a:ext uri="{FF2B5EF4-FFF2-40B4-BE49-F238E27FC236}">
              <a16:creationId xmlns:a16="http://schemas.microsoft.com/office/drawing/2014/main" id="{9B1E55B9-86BD-4FA0-A0D2-73E25BCAFE83}"/>
            </a:ext>
          </a:extLst>
        </xdr:cNvPr>
        <xdr:cNvCxnSpPr/>
      </xdr:nvCxnSpPr>
      <xdr:spPr>
        <a:xfrm>
          <a:off x="4673600" y="540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134546</xdr:rowOff>
    </xdr:from>
    <xdr:ext cx="405111" cy="259045"/>
    <xdr:sp macro="" textlink="">
      <xdr:nvSpPr>
        <xdr:cNvPr id="71" name="有形固定資産減価償却率平均値テキスト">
          <a:extLst>
            <a:ext uri="{FF2B5EF4-FFF2-40B4-BE49-F238E27FC236}">
              <a16:creationId xmlns:a16="http://schemas.microsoft.com/office/drawing/2014/main" id="{B17B9B90-E737-48F7-9056-811B27E8AB77}"/>
            </a:ext>
          </a:extLst>
        </xdr:cNvPr>
        <xdr:cNvSpPr txBox="1"/>
      </xdr:nvSpPr>
      <xdr:spPr>
        <a:xfrm>
          <a:off x="4813300" y="5706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72" name="フローチャート: 判断 71">
          <a:extLst>
            <a:ext uri="{FF2B5EF4-FFF2-40B4-BE49-F238E27FC236}">
              <a16:creationId xmlns:a16="http://schemas.microsoft.com/office/drawing/2014/main" id="{C4DA37A8-AD69-4734-9376-3D80720D28D9}"/>
            </a:ext>
          </a:extLst>
        </xdr:cNvPr>
        <xdr:cNvSpPr/>
      </xdr:nvSpPr>
      <xdr:spPr>
        <a:xfrm>
          <a:off x="4711700" y="58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3" name="フローチャート: 判断 72">
          <a:extLst>
            <a:ext uri="{FF2B5EF4-FFF2-40B4-BE49-F238E27FC236}">
              <a16:creationId xmlns:a16="http://schemas.microsoft.com/office/drawing/2014/main" id="{F985DA99-4AAA-484F-ACEB-94AE7F2E1657}"/>
            </a:ext>
          </a:extLst>
        </xdr:cNvPr>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4989</xdr:rowOff>
    </xdr:from>
    <xdr:to>
      <xdr:col>15</xdr:col>
      <xdr:colOff>187325</xdr:colOff>
      <xdr:row>30</xdr:row>
      <xdr:rowOff>106589</xdr:rowOff>
    </xdr:to>
    <xdr:sp macro="" textlink="">
      <xdr:nvSpPr>
        <xdr:cNvPr id="74" name="フローチャート: 判断 73">
          <a:extLst>
            <a:ext uri="{FF2B5EF4-FFF2-40B4-BE49-F238E27FC236}">
              <a16:creationId xmlns:a16="http://schemas.microsoft.com/office/drawing/2014/main" id="{902F2B30-ADC2-4289-8A7C-B53BED9CC5CD}"/>
            </a:ext>
          </a:extLst>
        </xdr:cNvPr>
        <xdr:cNvSpPr/>
      </xdr:nvSpPr>
      <xdr:spPr>
        <a:xfrm>
          <a:off x="3238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25309</xdr:rowOff>
    </xdr:from>
    <xdr:to>
      <xdr:col>11</xdr:col>
      <xdr:colOff>187325</xdr:colOff>
      <xdr:row>29</xdr:row>
      <xdr:rowOff>126909</xdr:rowOff>
    </xdr:to>
    <xdr:sp macro="" textlink="">
      <xdr:nvSpPr>
        <xdr:cNvPr id="75" name="フローチャート: 判断 74">
          <a:extLst>
            <a:ext uri="{FF2B5EF4-FFF2-40B4-BE49-F238E27FC236}">
              <a16:creationId xmlns:a16="http://schemas.microsoft.com/office/drawing/2014/main" id="{DD277EAB-6DC6-4B8D-B7F9-159D8B7580AF}"/>
            </a:ext>
          </a:extLst>
        </xdr:cNvPr>
        <xdr:cNvSpPr/>
      </xdr:nvSpPr>
      <xdr:spPr>
        <a:xfrm>
          <a:off x="2476500" y="576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EB5C45E3-41D7-4BEB-9E47-718B9B2AFA5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9058CA2-463B-4016-AA13-5C8FC20AAA3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DFCD5991-76D2-4BAA-BA07-90CC8C8B4BE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B46273E4-4D1B-4F2E-8A04-0B796C763B6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F3F89D19-F530-4283-B128-A4F22D74E80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30933</xdr:rowOff>
    </xdr:from>
    <xdr:to>
      <xdr:col>23</xdr:col>
      <xdr:colOff>136525</xdr:colOff>
      <xdr:row>31</xdr:row>
      <xdr:rowOff>132533</xdr:rowOff>
    </xdr:to>
    <xdr:sp macro="" textlink="">
      <xdr:nvSpPr>
        <xdr:cNvPr id="81" name="楕円 80">
          <a:extLst>
            <a:ext uri="{FF2B5EF4-FFF2-40B4-BE49-F238E27FC236}">
              <a16:creationId xmlns:a16="http://schemas.microsoft.com/office/drawing/2014/main" id="{F98DDBA1-69F0-4C1E-B41C-A7131CEDC038}"/>
            </a:ext>
          </a:extLst>
        </xdr:cNvPr>
        <xdr:cNvSpPr/>
      </xdr:nvSpPr>
      <xdr:spPr>
        <a:xfrm>
          <a:off x="4711700" y="611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9360</xdr:rowOff>
    </xdr:from>
    <xdr:ext cx="405111" cy="259045"/>
    <xdr:sp macro="" textlink="">
      <xdr:nvSpPr>
        <xdr:cNvPr id="82" name="有形固定資産減価償却率該当値テキスト">
          <a:extLst>
            <a:ext uri="{FF2B5EF4-FFF2-40B4-BE49-F238E27FC236}">
              <a16:creationId xmlns:a16="http://schemas.microsoft.com/office/drawing/2014/main" id="{A09F1ADD-5742-4ABA-BD6F-2D808F8539C9}"/>
            </a:ext>
          </a:extLst>
        </xdr:cNvPr>
        <xdr:cNvSpPr txBox="1"/>
      </xdr:nvSpPr>
      <xdr:spPr>
        <a:xfrm>
          <a:off x="4813300" y="6095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61776</xdr:rowOff>
    </xdr:from>
    <xdr:to>
      <xdr:col>19</xdr:col>
      <xdr:colOff>187325</xdr:colOff>
      <xdr:row>31</xdr:row>
      <xdr:rowOff>163376</xdr:rowOff>
    </xdr:to>
    <xdr:sp macro="" textlink="">
      <xdr:nvSpPr>
        <xdr:cNvPr id="83" name="楕円 82">
          <a:extLst>
            <a:ext uri="{FF2B5EF4-FFF2-40B4-BE49-F238E27FC236}">
              <a16:creationId xmlns:a16="http://schemas.microsoft.com/office/drawing/2014/main" id="{4D61775E-E240-4B53-AA02-20A91ECA50CC}"/>
            </a:ext>
          </a:extLst>
        </xdr:cNvPr>
        <xdr:cNvSpPr/>
      </xdr:nvSpPr>
      <xdr:spPr>
        <a:xfrm>
          <a:off x="4000500" y="614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81733</xdr:rowOff>
    </xdr:from>
    <xdr:to>
      <xdr:col>23</xdr:col>
      <xdr:colOff>85725</xdr:colOff>
      <xdr:row>31</xdr:row>
      <xdr:rowOff>112576</xdr:rowOff>
    </xdr:to>
    <xdr:cxnSp macro="">
      <xdr:nvCxnSpPr>
        <xdr:cNvPr id="84" name="直線コネクタ 83">
          <a:extLst>
            <a:ext uri="{FF2B5EF4-FFF2-40B4-BE49-F238E27FC236}">
              <a16:creationId xmlns:a16="http://schemas.microsoft.com/office/drawing/2014/main" id="{352739A9-E78D-4A34-83E5-07E3E3EAE2F0}"/>
            </a:ext>
          </a:extLst>
        </xdr:cNvPr>
        <xdr:cNvCxnSpPr/>
      </xdr:nvCxnSpPr>
      <xdr:spPr>
        <a:xfrm flipV="1">
          <a:off x="4051300" y="6168208"/>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128361</xdr:rowOff>
    </xdr:from>
    <xdr:to>
      <xdr:col>15</xdr:col>
      <xdr:colOff>187325</xdr:colOff>
      <xdr:row>31</xdr:row>
      <xdr:rowOff>58511</xdr:rowOff>
    </xdr:to>
    <xdr:sp macro="" textlink="">
      <xdr:nvSpPr>
        <xdr:cNvPr id="85" name="楕円 84">
          <a:extLst>
            <a:ext uri="{FF2B5EF4-FFF2-40B4-BE49-F238E27FC236}">
              <a16:creationId xmlns:a16="http://schemas.microsoft.com/office/drawing/2014/main" id="{3A152362-21B3-49FC-9DEC-3C679F76B85D}"/>
            </a:ext>
          </a:extLst>
        </xdr:cNvPr>
        <xdr:cNvSpPr/>
      </xdr:nvSpPr>
      <xdr:spPr>
        <a:xfrm>
          <a:off x="3238500" y="604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7711</xdr:rowOff>
    </xdr:from>
    <xdr:to>
      <xdr:col>19</xdr:col>
      <xdr:colOff>136525</xdr:colOff>
      <xdr:row>31</xdr:row>
      <xdr:rowOff>112576</xdr:rowOff>
    </xdr:to>
    <xdr:cxnSp macro="">
      <xdr:nvCxnSpPr>
        <xdr:cNvPr id="86" name="直線コネクタ 85">
          <a:extLst>
            <a:ext uri="{FF2B5EF4-FFF2-40B4-BE49-F238E27FC236}">
              <a16:creationId xmlns:a16="http://schemas.microsoft.com/office/drawing/2014/main" id="{DB3E1D8C-4CA2-499C-8DF9-D564B5CA41C9}"/>
            </a:ext>
          </a:extLst>
        </xdr:cNvPr>
        <xdr:cNvCxnSpPr/>
      </xdr:nvCxnSpPr>
      <xdr:spPr>
        <a:xfrm>
          <a:off x="3289300" y="6094186"/>
          <a:ext cx="762000" cy="10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87" name="n_1aveValue有形固定資産減価償却率">
          <a:extLst>
            <a:ext uri="{FF2B5EF4-FFF2-40B4-BE49-F238E27FC236}">
              <a16:creationId xmlns:a16="http://schemas.microsoft.com/office/drawing/2014/main" id="{E20A3E20-57EC-4672-90C3-BDFB6E486975}"/>
            </a:ext>
          </a:extLst>
        </xdr:cNvPr>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123116</xdr:rowOff>
    </xdr:from>
    <xdr:ext cx="405111" cy="259045"/>
    <xdr:sp macro="" textlink="">
      <xdr:nvSpPr>
        <xdr:cNvPr id="88" name="n_2aveValue有形固定資産減価償却率">
          <a:extLst>
            <a:ext uri="{FF2B5EF4-FFF2-40B4-BE49-F238E27FC236}">
              <a16:creationId xmlns:a16="http://schemas.microsoft.com/office/drawing/2014/main" id="{9BFC5EAE-493A-4591-ACDF-1B0032ACD1A3}"/>
            </a:ext>
          </a:extLst>
        </xdr:cNvPr>
        <xdr:cNvSpPr txBox="1"/>
      </xdr:nvSpPr>
      <xdr:spPr>
        <a:xfrm>
          <a:off x="30867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143436</xdr:rowOff>
    </xdr:from>
    <xdr:ext cx="405111" cy="259045"/>
    <xdr:sp macro="" textlink="">
      <xdr:nvSpPr>
        <xdr:cNvPr id="89" name="n_3aveValue有形固定資産減価償却率">
          <a:extLst>
            <a:ext uri="{FF2B5EF4-FFF2-40B4-BE49-F238E27FC236}">
              <a16:creationId xmlns:a16="http://schemas.microsoft.com/office/drawing/2014/main" id="{35F3D8F8-558E-487D-A628-77C4F7834738}"/>
            </a:ext>
          </a:extLst>
        </xdr:cNvPr>
        <xdr:cNvSpPr txBox="1"/>
      </xdr:nvSpPr>
      <xdr:spPr>
        <a:xfrm>
          <a:off x="2324744" y="5544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154503</xdr:rowOff>
    </xdr:from>
    <xdr:ext cx="405111" cy="259045"/>
    <xdr:sp macro="" textlink="">
      <xdr:nvSpPr>
        <xdr:cNvPr id="90" name="n_1mainValue有形固定資産減価償却率">
          <a:extLst>
            <a:ext uri="{FF2B5EF4-FFF2-40B4-BE49-F238E27FC236}">
              <a16:creationId xmlns:a16="http://schemas.microsoft.com/office/drawing/2014/main" id="{12BA52A5-D401-488F-A8A4-FB671B0A625E}"/>
            </a:ext>
          </a:extLst>
        </xdr:cNvPr>
        <xdr:cNvSpPr txBox="1"/>
      </xdr:nvSpPr>
      <xdr:spPr>
        <a:xfrm>
          <a:off x="38360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49638</xdr:rowOff>
    </xdr:from>
    <xdr:ext cx="405111" cy="259045"/>
    <xdr:sp macro="" textlink="">
      <xdr:nvSpPr>
        <xdr:cNvPr id="91" name="n_2mainValue有形固定資産減価償却率">
          <a:extLst>
            <a:ext uri="{FF2B5EF4-FFF2-40B4-BE49-F238E27FC236}">
              <a16:creationId xmlns:a16="http://schemas.microsoft.com/office/drawing/2014/main" id="{5D219D13-A450-47AB-9E57-B4D5A1CE07B8}"/>
            </a:ext>
          </a:extLst>
        </xdr:cNvPr>
        <xdr:cNvSpPr txBox="1"/>
      </xdr:nvSpPr>
      <xdr:spPr>
        <a:xfrm>
          <a:off x="308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8D9FACB1-71AE-4B53-B491-126AEA3FDDD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CD3A1E20-BB2B-4F92-8EE2-03B8A719CBA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id="{FD8FD05B-A5D4-4EBF-B4F6-334B9BF4D54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2B177E4D-77D0-4FF7-8B74-3A71F0EE462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CA1C24B1-C71A-4274-922E-F7C39A89A3B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75B48622-5EF5-4708-ACFA-5D6D06B8836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567B47C0-2FAF-4F6B-9174-82CBF1EA6BE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5F8A5934-3AEE-407E-8C40-6A773F25E57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C787C223-B9E8-4965-87D1-A92F6CD6BDF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E85D268A-E8B1-45CC-80E0-795E70C6204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FE4F5564-2869-4A75-8981-F973087BE1A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7A238654-46A2-4C4D-ACD3-F96520C4C5F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F978A8F3-A1D4-4E2E-9C12-1AFFE43AB12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の新規発行額が償還額を上回らないように抑制したため地方債の現在高は減少している。上記の理由で債務償還比率は類似団体平均を下回っている。今後、経常一般財源等は減少していく見込みであるため、経常経費及び将来負担額の削減に努める。</a:t>
          </a: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B270ECB7-BD1C-41CA-98F1-080676793EA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D94A979C-A705-420D-8483-C743BB6F7EE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07" name="直線コネクタ 106">
          <a:extLst>
            <a:ext uri="{FF2B5EF4-FFF2-40B4-BE49-F238E27FC236}">
              <a16:creationId xmlns:a16="http://schemas.microsoft.com/office/drawing/2014/main" id="{9FFECE04-3364-496A-A002-49C2E057D88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08" name="テキスト ボックス 107">
          <a:extLst>
            <a:ext uri="{FF2B5EF4-FFF2-40B4-BE49-F238E27FC236}">
              <a16:creationId xmlns:a16="http://schemas.microsoft.com/office/drawing/2014/main" id="{6C2CAF7F-A438-4AB4-AC90-3DD01AC6B0CB}"/>
            </a:ext>
          </a:extLst>
        </xdr:cNvPr>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9" name="直線コネクタ 108">
          <a:extLst>
            <a:ext uri="{FF2B5EF4-FFF2-40B4-BE49-F238E27FC236}">
              <a16:creationId xmlns:a16="http://schemas.microsoft.com/office/drawing/2014/main" id="{36FC20D5-8902-4F57-92F1-F477AEEE4A7C}"/>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0" name="テキスト ボックス 109">
          <a:extLst>
            <a:ext uri="{FF2B5EF4-FFF2-40B4-BE49-F238E27FC236}">
              <a16:creationId xmlns:a16="http://schemas.microsoft.com/office/drawing/2014/main" id="{913C3E6C-4AB0-43BE-964F-BCFCB1A9EFEB}"/>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1" name="直線コネクタ 110">
          <a:extLst>
            <a:ext uri="{FF2B5EF4-FFF2-40B4-BE49-F238E27FC236}">
              <a16:creationId xmlns:a16="http://schemas.microsoft.com/office/drawing/2014/main" id="{A0FD2370-2687-48ED-B36B-E5C8D2F6169E}"/>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2" name="テキスト ボックス 111">
          <a:extLst>
            <a:ext uri="{FF2B5EF4-FFF2-40B4-BE49-F238E27FC236}">
              <a16:creationId xmlns:a16="http://schemas.microsoft.com/office/drawing/2014/main" id="{D9741486-B8BE-4A7F-BEC5-90C1E7B4C9D0}"/>
            </a:ext>
          </a:extLst>
        </xdr:cNvPr>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3" name="直線コネクタ 112">
          <a:extLst>
            <a:ext uri="{FF2B5EF4-FFF2-40B4-BE49-F238E27FC236}">
              <a16:creationId xmlns:a16="http://schemas.microsoft.com/office/drawing/2014/main" id="{6D09E173-638D-48CD-8CD9-06C5145B9C27}"/>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4" name="テキスト ボックス 113">
          <a:extLst>
            <a:ext uri="{FF2B5EF4-FFF2-40B4-BE49-F238E27FC236}">
              <a16:creationId xmlns:a16="http://schemas.microsoft.com/office/drawing/2014/main" id="{22C7A342-AFF3-479D-AC0C-15AFA5D3E0F7}"/>
            </a:ext>
          </a:extLst>
        </xdr:cNvPr>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A9501B2B-8E56-4089-B02A-0194A96C2A5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a:extLst>
            <a:ext uri="{FF2B5EF4-FFF2-40B4-BE49-F238E27FC236}">
              <a16:creationId xmlns:a16="http://schemas.microsoft.com/office/drawing/2014/main" id="{B2FC53CC-5A49-4107-8BC7-628776D167BC}"/>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2CF38766-E569-43FD-B646-57C50E4442E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96073</xdr:rowOff>
    </xdr:from>
    <xdr:to>
      <xdr:col>76</xdr:col>
      <xdr:colOff>21589</xdr:colOff>
      <xdr:row>34</xdr:row>
      <xdr:rowOff>79375</xdr:rowOff>
    </xdr:to>
    <xdr:cxnSp macro="">
      <xdr:nvCxnSpPr>
        <xdr:cNvPr id="118" name="直線コネクタ 117">
          <a:extLst>
            <a:ext uri="{FF2B5EF4-FFF2-40B4-BE49-F238E27FC236}">
              <a16:creationId xmlns:a16="http://schemas.microsoft.com/office/drawing/2014/main" id="{2179C72A-4358-41DE-AFF3-80D3764A17AF}"/>
            </a:ext>
          </a:extLst>
        </xdr:cNvPr>
        <xdr:cNvCxnSpPr/>
      </xdr:nvCxnSpPr>
      <xdr:spPr>
        <a:xfrm flipV="1">
          <a:off x="14793595" y="5325298"/>
          <a:ext cx="1269" cy="135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19" name="債務償還比率最小値テキスト">
          <a:extLst>
            <a:ext uri="{FF2B5EF4-FFF2-40B4-BE49-F238E27FC236}">
              <a16:creationId xmlns:a16="http://schemas.microsoft.com/office/drawing/2014/main" id="{7C55B72D-9927-442C-8E84-F60A363FFCAB}"/>
            </a:ext>
          </a:extLst>
        </xdr:cNvPr>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0" name="直線コネクタ 119">
          <a:extLst>
            <a:ext uri="{FF2B5EF4-FFF2-40B4-BE49-F238E27FC236}">
              <a16:creationId xmlns:a16="http://schemas.microsoft.com/office/drawing/2014/main" id="{6DF5FB2A-078F-4906-BDE7-6114E1904B4E}"/>
            </a:ext>
          </a:extLst>
        </xdr:cNvPr>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42750</xdr:rowOff>
    </xdr:from>
    <xdr:ext cx="560923" cy="259045"/>
    <xdr:sp macro="" textlink="">
      <xdr:nvSpPr>
        <xdr:cNvPr id="121" name="債務償還比率最大値テキスト">
          <a:extLst>
            <a:ext uri="{FF2B5EF4-FFF2-40B4-BE49-F238E27FC236}">
              <a16:creationId xmlns:a16="http://schemas.microsoft.com/office/drawing/2014/main" id="{3141B6F3-F286-4F6F-9FC2-4C26155A0593}"/>
            </a:ext>
          </a:extLst>
        </xdr:cNvPr>
        <xdr:cNvSpPr txBox="1"/>
      </xdr:nvSpPr>
      <xdr:spPr>
        <a:xfrm>
          <a:off x="14846300" y="51005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96073</xdr:rowOff>
    </xdr:from>
    <xdr:to>
      <xdr:col>76</xdr:col>
      <xdr:colOff>111125</xdr:colOff>
      <xdr:row>26</xdr:row>
      <xdr:rowOff>96073</xdr:rowOff>
    </xdr:to>
    <xdr:cxnSp macro="">
      <xdr:nvCxnSpPr>
        <xdr:cNvPr id="122" name="直線コネクタ 121">
          <a:extLst>
            <a:ext uri="{FF2B5EF4-FFF2-40B4-BE49-F238E27FC236}">
              <a16:creationId xmlns:a16="http://schemas.microsoft.com/office/drawing/2014/main" id="{6F3C10B7-4E1E-45CB-B2C2-F7D42B452002}"/>
            </a:ext>
          </a:extLst>
        </xdr:cNvPr>
        <xdr:cNvCxnSpPr/>
      </xdr:nvCxnSpPr>
      <xdr:spPr>
        <a:xfrm>
          <a:off x="14706600" y="5325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76832</xdr:rowOff>
    </xdr:from>
    <xdr:ext cx="469744" cy="259045"/>
    <xdr:sp macro="" textlink="">
      <xdr:nvSpPr>
        <xdr:cNvPr id="123" name="債務償還比率平均値テキスト">
          <a:extLst>
            <a:ext uri="{FF2B5EF4-FFF2-40B4-BE49-F238E27FC236}">
              <a16:creationId xmlns:a16="http://schemas.microsoft.com/office/drawing/2014/main" id="{260A4A3A-967A-4849-B489-0ABE54377511}"/>
            </a:ext>
          </a:extLst>
        </xdr:cNvPr>
        <xdr:cNvSpPr txBox="1"/>
      </xdr:nvSpPr>
      <xdr:spPr>
        <a:xfrm>
          <a:off x="14846300" y="5991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53955</xdr:rowOff>
    </xdr:from>
    <xdr:to>
      <xdr:col>76</xdr:col>
      <xdr:colOff>73025</xdr:colOff>
      <xdr:row>31</xdr:row>
      <xdr:rowOff>155555</xdr:rowOff>
    </xdr:to>
    <xdr:sp macro="" textlink="">
      <xdr:nvSpPr>
        <xdr:cNvPr id="124" name="フローチャート: 判断 123">
          <a:extLst>
            <a:ext uri="{FF2B5EF4-FFF2-40B4-BE49-F238E27FC236}">
              <a16:creationId xmlns:a16="http://schemas.microsoft.com/office/drawing/2014/main" id="{1C2D4847-AC4F-49D4-AD36-3C0233B7384B}"/>
            </a:ext>
          </a:extLst>
        </xdr:cNvPr>
        <xdr:cNvSpPr/>
      </xdr:nvSpPr>
      <xdr:spPr>
        <a:xfrm>
          <a:off x="14744700" y="614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45146</xdr:rowOff>
    </xdr:from>
    <xdr:to>
      <xdr:col>72</xdr:col>
      <xdr:colOff>123825</xdr:colOff>
      <xdr:row>31</xdr:row>
      <xdr:rowOff>146746</xdr:rowOff>
    </xdr:to>
    <xdr:sp macro="" textlink="">
      <xdr:nvSpPr>
        <xdr:cNvPr id="125" name="フローチャート: 判断 124">
          <a:extLst>
            <a:ext uri="{FF2B5EF4-FFF2-40B4-BE49-F238E27FC236}">
              <a16:creationId xmlns:a16="http://schemas.microsoft.com/office/drawing/2014/main" id="{8267F682-399B-4AE6-ADF7-A5DF10D4F22A}"/>
            </a:ext>
          </a:extLst>
        </xdr:cNvPr>
        <xdr:cNvSpPr/>
      </xdr:nvSpPr>
      <xdr:spPr>
        <a:xfrm>
          <a:off x="14033500" y="613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18B99953-C304-49F6-844F-958D6BC0AE7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6AE0B172-7013-400F-8A72-767ADDDC86B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4C85C8B-CC0B-40FB-B67C-FE63211349B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CE50EDC7-34D0-4082-A2C0-67F675297B7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75A9C446-AFC4-4EEE-BF1B-BCFDFC7DB8C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141265</xdr:rowOff>
    </xdr:from>
    <xdr:to>
      <xdr:col>76</xdr:col>
      <xdr:colOff>73025</xdr:colOff>
      <xdr:row>32</xdr:row>
      <xdr:rowOff>71415</xdr:rowOff>
    </xdr:to>
    <xdr:sp macro="" textlink="">
      <xdr:nvSpPr>
        <xdr:cNvPr id="131" name="楕円 130">
          <a:extLst>
            <a:ext uri="{FF2B5EF4-FFF2-40B4-BE49-F238E27FC236}">
              <a16:creationId xmlns:a16="http://schemas.microsoft.com/office/drawing/2014/main" id="{C1D3ED85-DB0A-47DD-8DC9-C15276613677}"/>
            </a:ext>
          </a:extLst>
        </xdr:cNvPr>
        <xdr:cNvSpPr/>
      </xdr:nvSpPr>
      <xdr:spPr>
        <a:xfrm>
          <a:off x="14744700" y="622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119692</xdr:rowOff>
    </xdr:from>
    <xdr:ext cx="469744" cy="259045"/>
    <xdr:sp macro="" textlink="">
      <xdr:nvSpPr>
        <xdr:cNvPr id="132" name="債務償還比率該当値テキスト">
          <a:extLst>
            <a:ext uri="{FF2B5EF4-FFF2-40B4-BE49-F238E27FC236}">
              <a16:creationId xmlns:a16="http://schemas.microsoft.com/office/drawing/2014/main" id="{726B100F-95F6-4151-AB67-CE2423726D25}"/>
            </a:ext>
          </a:extLst>
        </xdr:cNvPr>
        <xdr:cNvSpPr txBox="1"/>
      </xdr:nvSpPr>
      <xdr:spPr>
        <a:xfrm>
          <a:off x="14846300" y="620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141783</xdr:rowOff>
    </xdr:from>
    <xdr:to>
      <xdr:col>72</xdr:col>
      <xdr:colOff>123825</xdr:colOff>
      <xdr:row>32</xdr:row>
      <xdr:rowOff>71933</xdr:rowOff>
    </xdr:to>
    <xdr:sp macro="" textlink="">
      <xdr:nvSpPr>
        <xdr:cNvPr id="133" name="楕円 132">
          <a:extLst>
            <a:ext uri="{FF2B5EF4-FFF2-40B4-BE49-F238E27FC236}">
              <a16:creationId xmlns:a16="http://schemas.microsoft.com/office/drawing/2014/main" id="{524854A3-CC4F-4C7F-AC6D-942FB9BCD679}"/>
            </a:ext>
          </a:extLst>
        </xdr:cNvPr>
        <xdr:cNvSpPr/>
      </xdr:nvSpPr>
      <xdr:spPr>
        <a:xfrm>
          <a:off x="14033500" y="622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20615</xdr:rowOff>
    </xdr:from>
    <xdr:to>
      <xdr:col>76</xdr:col>
      <xdr:colOff>22225</xdr:colOff>
      <xdr:row>32</xdr:row>
      <xdr:rowOff>21133</xdr:rowOff>
    </xdr:to>
    <xdr:cxnSp macro="">
      <xdr:nvCxnSpPr>
        <xdr:cNvPr id="134" name="直線コネクタ 133">
          <a:extLst>
            <a:ext uri="{FF2B5EF4-FFF2-40B4-BE49-F238E27FC236}">
              <a16:creationId xmlns:a16="http://schemas.microsoft.com/office/drawing/2014/main" id="{A5C9C679-2598-47DD-AFEE-28902A706A39}"/>
            </a:ext>
          </a:extLst>
        </xdr:cNvPr>
        <xdr:cNvCxnSpPr/>
      </xdr:nvCxnSpPr>
      <xdr:spPr>
        <a:xfrm flipV="1">
          <a:off x="14084300" y="6278540"/>
          <a:ext cx="711200" cy="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163273</xdr:rowOff>
    </xdr:from>
    <xdr:ext cx="469744" cy="259045"/>
    <xdr:sp macro="" textlink="">
      <xdr:nvSpPr>
        <xdr:cNvPr id="135" name="n_1aveValue債務償還比率">
          <a:extLst>
            <a:ext uri="{FF2B5EF4-FFF2-40B4-BE49-F238E27FC236}">
              <a16:creationId xmlns:a16="http://schemas.microsoft.com/office/drawing/2014/main" id="{BAD920F9-8230-4973-B9CA-C73796AD5CDB}"/>
            </a:ext>
          </a:extLst>
        </xdr:cNvPr>
        <xdr:cNvSpPr txBox="1"/>
      </xdr:nvSpPr>
      <xdr:spPr>
        <a:xfrm>
          <a:off x="13836727" y="590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63060</xdr:rowOff>
    </xdr:from>
    <xdr:ext cx="469744" cy="259045"/>
    <xdr:sp macro="" textlink="">
      <xdr:nvSpPr>
        <xdr:cNvPr id="136" name="n_1mainValue債務償還比率">
          <a:extLst>
            <a:ext uri="{FF2B5EF4-FFF2-40B4-BE49-F238E27FC236}">
              <a16:creationId xmlns:a16="http://schemas.microsoft.com/office/drawing/2014/main" id="{F7C8FE90-6562-4366-8FF8-B983C589F7A8}"/>
            </a:ext>
          </a:extLst>
        </xdr:cNvPr>
        <xdr:cNvSpPr txBox="1"/>
      </xdr:nvSpPr>
      <xdr:spPr>
        <a:xfrm>
          <a:off x="13836727" y="6320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a:extLst>
            <a:ext uri="{FF2B5EF4-FFF2-40B4-BE49-F238E27FC236}">
              <a16:creationId xmlns:a16="http://schemas.microsoft.com/office/drawing/2014/main" id="{BE72F4F7-F92B-4F35-8853-B72B19A6BC5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a:extLst>
            <a:ext uri="{FF2B5EF4-FFF2-40B4-BE49-F238E27FC236}">
              <a16:creationId xmlns:a16="http://schemas.microsoft.com/office/drawing/2014/main" id="{6FA099EE-B8A2-4F5C-8524-BFC3D1F81EE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a:extLst>
            <a:ext uri="{FF2B5EF4-FFF2-40B4-BE49-F238E27FC236}">
              <a16:creationId xmlns:a16="http://schemas.microsoft.com/office/drawing/2014/main" id="{1BB9E258-4D6E-42DE-B680-28757CEEC6F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a:extLst>
            <a:ext uri="{FF2B5EF4-FFF2-40B4-BE49-F238E27FC236}">
              <a16:creationId xmlns:a16="http://schemas.microsoft.com/office/drawing/2014/main" id="{3E55F7FB-0914-43A3-8771-B2E966CFA91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a:extLst>
            <a:ext uri="{FF2B5EF4-FFF2-40B4-BE49-F238E27FC236}">
              <a16:creationId xmlns:a16="http://schemas.microsoft.com/office/drawing/2014/main" id="{ECC3079A-E174-4E0E-89EB-F4F08AC2A9A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a:extLst>
            <a:ext uri="{FF2B5EF4-FFF2-40B4-BE49-F238E27FC236}">
              <a16:creationId xmlns:a16="http://schemas.microsoft.com/office/drawing/2014/main" id="{2FAC9BFF-C6E8-46C9-994B-94BBB057C3A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D340FB3-FBE8-4272-A299-937C28D951C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9191A8A-AC9D-45E5-94F4-54EED743CDC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A6EE7AB-E76E-443E-A99D-A10267D1E73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48F8ED5-AC60-4F83-9700-A6C07284A22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宮崎県新富町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F4772E4-077E-4EC5-BAA3-C40822E0060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259993F-5978-482B-818A-021403A2621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E3643E1-76E1-4A79-B0D0-A474FB1FE87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A74E9A5-1B28-4A44-AB06-93901827116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D463F1F-E21C-4226-896E-4BFC279D107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92BB96D-E4C2-48F7-BBF1-A47ABEF4974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17,487
17,390
61.53
12,375,546
11,918,641
313,105
3,962,590
6,119,523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28E2235-B6F5-49D8-8EEC-1D1C0705F95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AED1C0E-6F5F-40A8-A99C-2092E2DD175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6AC3CC6-EF44-4100-8DF5-A2057D5D552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D6BF6F8-3A13-4197-A410-AB5B93A6C15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50978BF-E022-49D1-B62B-0FAEED66274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C57A301-1DF7-4E63-B09A-CF431CDBDD0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6803407-F762-4635-B0AB-99C2DBC5184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E97B224-7720-4B13-9A12-CA8E8278531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860E4B1-BFF9-49E9-B1B0-509E686524E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4B695E4-F64E-4F09-BE35-B5C10332447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1E5951F-F977-4F06-A559-E674B2035F4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3DEBDBC-310C-4F7D-B83A-DF1DA5E79C2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009D490-EA3B-4EB6-BE9D-836269B561F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F90B9E1-B1A3-4EE3-82E2-5440C0D3B45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E2E54DB-AAC2-4757-A7D8-5C384E1BF98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178F1AA-B50C-40A2-8497-85FA05F12A3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76A21FD-FFD5-4823-9CA0-3DCB6F7E585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6E53967-97E0-498F-B205-9682A10310A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EF400A7-4E0A-47E0-95FD-5521CB03E5F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79845C3-E67E-41A9-A7D7-5D74BA4EC5E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5CD47916-0E32-4B17-A4AF-068C9C46FCC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D6518641-366D-42F1-80EA-5BE3DD4D275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7F52406-DDDB-4082-842E-07844E246E1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58F72D9A-D56F-4BFF-83F2-6A4C17A7429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F46A2E8-BA45-4156-A95B-3DDBF744A3D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87399597-6545-4070-B2F5-1EBC3CE887A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C1797C1D-51D6-4CCC-89D8-0380FF82A8E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CDA2032-76A6-4924-9514-24098C66A53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1C074220-C633-467A-BFC1-23254D76B0B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DA9EB72A-6A52-4CD8-B084-8BE05922899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1A10919-04CF-41AA-A0D0-AE4F9C2E43B5}"/>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CF2E30F0-EB46-44DD-837F-54342A13B7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8A161DDD-348A-490A-88C1-70FB226D879D}"/>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8588158E-38A6-4BC9-9400-E59126672EB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ACB111D0-33D6-4D59-8D35-2531B27CB01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9C2A99CF-A1DB-4908-AB53-5D1B6BBA629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13893B6B-B478-4171-A7F2-5A45C5F6C8A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573942C9-E9F4-49AB-B804-36CC4181077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B436EBEA-F185-49AD-8D61-9FBC81869F8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2765C5BC-090D-480F-955B-21AE97F2709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7B5635DE-42D8-4090-8CD2-54E099AF8792}"/>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8AF9A867-2C1D-41AC-A023-4CA71AABDFB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E8C6D026-1D2B-4C00-B57B-2CC5F8201322}"/>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4291CDC2-147A-40F5-963A-8026204DFE4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148590</xdr:rowOff>
    </xdr:to>
    <xdr:cxnSp macro="">
      <xdr:nvCxnSpPr>
        <xdr:cNvPr id="56" name="直線コネクタ 55">
          <a:extLst>
            <a:ext uri="{FF2B5EF4-FFF2-40B4-BE49-F238E27FC236}">
              <a16:creationId xmlns:a16="http://schemas.microsoft.com/office/drawing/2014/main" id="{5F67A0D4-D7C0-4C72-8668-44C349624C97}"/>
            </a:ext>
          </a:extLst>
        </xdr:cNvPr>
        <xdr:cNvCxnSpPr/>
      </xdr:nvCxnSpPr>
      <xdr:spPr>
        <a:xfrm flipV="1">
          <a:off x="4634865" y="579310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a:extLst>
            <a:ext uri="{FF2B5EF4-FFF2-40B4-BE49-F238E27FC236}">
              <a16:creationId xmlns:a16="http://schemas.microsoft.com/office/drawing/2014/main" id="{3D3AD4BA-83AD-4EA7-91D5-611503254ADC}"/>
            </a:ext>
          </a:extLst>
        </xdr:cNvPr>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a:extLst>
            <a:ext uri="{FF2B5EF4-FFF2-40B4-BE49-F238E27FC236}">
              <a16:creationId xmlns:a16="http://schemas.microsoft.com/office/drawing/2014/main" id="{277DB7DB-2435-446B-B02D-89DE9607A391}"/>
            </a:ext>
          </a:extLst>
        </xdr:cNvPr>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道路】&#10;有形固定資産減価償却率最大値テキスト">
          <a:extLst>
            <a:ext uri="{FF2B5EF4-FFF2-40B4-BE49-F238E27FC236}">
              <a16:creationId xmlns:a16="http://schemas.microsoft.com/office/drawing/2014/main" id="{1BC5C140-1F00-48B8-9E38-FE99E1B787A1}"/>
            </a:ext>
          </a:extLst>
        </xdr:cNvPr>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a:extLst>
            <a:ext uri="{FF2B5EF4-FFF2-40B4-BE49-F238E27FC236}">
              <a16:creationId xmlns:a16="http://schemas.microsoft.com/office/drawing/2014/main" id="{13E3B1C8-89A9-4EC8-BE4E-FE05192BEB4E}"/>
            </a:ext>
          </a:extLst>
        </xdr:cNvPr>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73042</xdr:rowOff>
    </xdr:from>
    <xdr:ext cx="405111" cy="259045"/>
    <xdr:sp macro="" textlink="">
      <xdr:nvSpPr>
        <xdr:cNvPr id="61" name="【道路】&#10;有形固定資産減価償却率平均値テキスト">
          <a:extLst>
            <a:ext uri="{FF2B5EF4-FFF2-40B4-BE49-F238E27FC236}">
              <a16:creationId xmlns:a16="http://schemas.microsoft.com/office/drawing/2014/main" id="{6F3EDA13-7A31-466B-A60C-2C536F89156F}"/>
            </a:ext>
          </a:extLst>
        </xdr:cNvPr>
        <xdr:cNvSpPr txBox="1"/>
      </xdr:nvSpPr>
      <xdr:spPr>
        <a:xfrm>
          <a:off x="4673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a:extLst>
            <a:ext uri="{FF2B5EF4-FFF2-40B4-BE49-F238E27FC236}">
              <a16:creationId xmlns:a16="http://schemas.microsoft.com/office/drawing/2014/main" id="{51AA1317-B88C-4C27-BD55-DE66A8AD35C1}"/>
            </a:ext>
          </a:extLst>
        </xdr:cNvPr>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a:extLst>
            <a:ext uri="{FF2B5EF4-FFF2-40B4-BE49-F238E27FC236}">
              <a16:creationId xmlns:a16="http://schemas.microsoft.com/office/drawing/2014/main" id="{D3544BF0-DF2E-456D-B3CE-B79BFB703FC7}"/>
            </a:ext>
          </a:extLst>
        </xdr:cNvPr>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a:extLst>
            <a:ext uri="{FF2B5EF4-FFF2-40B4-BE49-F238E27FC236}">
              <a16:creationId xmlns:a16="http://schemas.microsoft.com/office/drawing/2014/main" id="{D32DA7F0-8239-49E3-9D17-A8CD9FB03C8E}"/>
            </a:ext>
          </a:extLst>
        </xdr:cNvPr>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10160</xdr:rowOff>
    </xdr:from>
    <xdr:to>
      <xdr:col>10</xdr:col>
      <xdr:colOff>165100</xdr:colOff>
      <xdr:row>37</xdr:row>
      <xdr:rowOff>111760</xdr:rowOff>
    </xdr:to>
    <xdr:sp macro="" textlink="">
      <xdr:nvSpPr>
        <xdr:cNvPr id="65" name="フローチャート: 判断 64">
          <a:extLst>
            <a:ext uri="{FF2B5EF4-FFF2-40B4-BE49-F238E27FC236}">
              <a16:creationId xmlns:a16="http://schemas.microsoft.com/office/drawing/2014/main" id="{75176B95-2143-49C1-AA08-DBBE26C48905}"/>
            </a:ext>
          </a:extLst>
        </xdr:cNvPr>
        <xdr:cNvSpPr/>
      </xdr:nvSpPr>
      <xdr:spPr>
        <a:xfrm>
          <a:off x="1968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69A52E3-DB94-4CAB-B2F5-DA7616B4DD8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C0A81FE4-208F-4EF0-93E5-FD209CDDCB8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31CF74A-E10D-4D40-BB95-B6865FEC509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E0B150C-B8DC-43C0-B6EA-48F0B18EBCC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1F59F06-ED09-4485-90E9-E0004E3F506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50165</xdr:rowOff>
    </xdr:from>
    <xdr:to>
      <xdr:col>24</xdr:col>
      <xdr:colOff>114300</xdr:colOff>
      <xdr:row>40</xdr:row>
      <xdr:rowOff>151765</xdr:rowOff>
    </xdr:to>
    <xdr:sp macro="" textlink="">
      <xdr:nvSpPr>
        <xdr:cNvPr id="71" name="楕円 70">
          <a:extLst>
            <a:ext uri="{FF2B5EF4-FFF2-40B4-BE49-F238E27FC236}">
              <a16:creationId xmlns:a16="http://schemas.microsoft.com/office/drawing/2014/main" id="{D62C08B4-8DFE-4DC2-800C-3B83EDFF03C6}"/>
            </a:ext>
          </a:extLst>
        </xdr:cNvPr>
        <xdr:cNvSpPr/>
      </xdr:nvSpPr>
      <xdr:spPr>
        <a:xfrm>
          <a:off x="4584700" y="69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28592</xdr:rowOff>
    </xdr:from>
    <xdr:ext cx="405111" cy="259045"/>
    <xdr:sp macro="" textlink="">
      <xdr:nvSpPr>
        <xdr:cNvPr id="72" name="【道路】&#10;有形固定資産減価償却率該当値テキスト">
          <a:extLst>
            <a:ext uri="{FF2B5EF4-FFF2-40B4-BE49-F238E27FC236}">
              <a16:creationId xmlns:a16="http://schemas.microsoft.com/office/drawing/2014/main" id="{896231B9-85FB-4284-A30D-73C043E00A2F}"/>
            </a:ext>
          </a:extLst>
        </xdr:cNvPr>
        <xdr:cNvSpPr txBox="1"/>
      </xdr:nvSpPr>
      <xdr:spPr>
        <a:xfrm>
          <a:off x="4673600" y="688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84455</xdr:rowOff>
    </xdr:from>
    <xdr:to>
      <xdr:col>20</xdr:col>
      <xdr:colOff>38100</xdr:colOff>
      <xdr:row>41</xdr:row>
      <xdr:rowOff>14605</xdr:rowOff>
    </xdr:to>
    <xdr:sp macro="" textlink="">
      <xdr:nvSpPr>
        <xdr:cNvPr id="73" name="楕円 72">
          <a:extLst>
            <a:ext uri="{FF2B5EF4-FFF2-40B4-BE49-F238E27FC236}">
              <a16:creationId xmlns:a16="http://schemas.microsoft.com/office/drawing/2014/main" id="{89887303-3C53-41AA-AAE4-68FB6BB9F41A}"/>
            </a:ext>
          </a:extLst>
        </xdr:cNvPr>
        <xdr:cNvSpPr/>
      </xdr:nvSpPr>
      <xdr:spPr>
        <a:xfrm>
          <a:off x="3746500" y="69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100965</xdr:rowOff>
    </xdr:from>
    <xdr:to>
      <xdr:col>24</xdr:col>
      <xdr:colOff>63500</xdr:colOff>
      <xdr:row>40</xdr:row>
      <xdr:rowOff>135255</xdr:rowOff>
    </xdr:to>
    <xdr:cxnSp macro="">
      <xdr:nvCxnSpPr>
        <xdr:cNvPr id="74" name="直線コネクタ 73">
          <a:extLst>
            <a:ext uri="{FF2B5EF4-FFF2-40B4-BE49-F238E27FC236}">
              <a16:creationId xmlns:a16="http://schemas.microsoft.com/office/drawing/2014/main" id="{2A5382D3-F1F8-4441-B82D-349B644E8EEB}"/>
            </a:ext>
          </a:extLst>
        </xdr:cNvPr>
        <xdr:cNvCxnSpPr/>
      </xdr:nvCxnSpPr>
      <xdr:spPr>
        <a:xfrm flipV="1">
          <a:off x="3797300" y="695896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46355</xdr:rowOff>
    </xdr:from>
    <xdr:to>
      <xdr:col>15</xdr:col>
      <xdr:colOff>101600</xdr:colOff>
      <xdr:row>37</xdr:row>
      <xdr:rowOff>147955</xdr:rowOff>
    </xdr:to>
    <xdr:sp macro="" textlink="">
      <xdr:nvSpPr>
        <xdr:cNvPr id="75" name="楕円 74">
          <a:extLst>
            <a:ext uri="{FF2B5EF4-FFF2-40B4-BE49-F238E27FC236}">
              <a16:creationId xmlns:a16="http://schemas.microsoft.com/office/drawing/2014/main" id="{F0B6DB82-4D3E-425C-9418-DC2C2147D6D3}"/>
            </a:ext>
          </a:extLst>
        </xdr:cNvPr>
        <xdr:cNvSpPr/>
      </xdr:nvSpPr>
      <xdr:spPr>
        <a:xfrm>
          <a:off x="2857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97155</xdr:rowOff>
    </xdr:from>
    <xdr:to>
      <xdr:col>19</xdr:col>
      <xdr:colOff>177800</xdr:colOff>
      <xdr:row>40</xdr:row>
      <xdr:rowOff>135255</xdr:rowOff>
    </xdr:to>
    <xdr:cxnSp macro="">
      <xdr:nvCxnSpPr>
        <xdr:cNvPr id="76" name="直線コネクタ 75">
          <a:extLst>
            <a:ext uri="{FF2B5EF4-FFF2-40B4-BE49-F238E27FC236}">
              <a16:creationId xmlns:a16="http://schemas.microsoft.com/office/drawing/2014/main" id="{755528D6-7BDA-4DC4-81E7-E22CBDD616BA}"/>
            </a:ext>
          </a:extLst>
        </xdr:cNvPr>
        <xdr:cNvCxnSpPr/>
      </xdr:nvCxnSpPr>
      <xdr:spPr>
        <a:xfrm>
          <a:off x="2908300" y="6440805"/>
          <a:ext cx="889000" cy="55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21607</xdr:rowOff>
    </xdr:from>
    <xdr:ext cx="405111" cy="259045"/>
    <xdr:sp macro="" textlink="">
      <xdr:nvSpPr>
        <xdr:cNvPr id="77" name="n_1aveValue【道路】&#10;有形固定資産減価償却率">
          <a:extLst>
            <a:ext uri="{FF2B5EF4-FFF2-40B4-BE49-F238E27FC236}">
              <a16:creationId xmlns:a16="http://schemas.microsoft.com/office/drawing/2014/main" id="{2CDC98E7-C7E9-4019-A1C0-4C08EC7CA2FC}"/>
            </a:ext>
          </a:extLst>
        </xdr:cNvPr>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19067</xdr:rowOff>
    </xdr:from>
    <xdr:ext cx="405111" cy="259045"/>
    <xdr:sp macro="" textlink="">
      <xdr:nvSpPr>
        <xdr:cNvPr id="78" name="n_2aveValue【道路】&#10;有形固定資産減価償却率">
          <a:extLst>
            <a:ext uri="{FF2B5EF4-FFF2-40B4-BE49-F238E27FC236}">
              <a16:creationId xmlns:a16="http://schemas.microsoft.com/office/drawing/2014/main" id="{ADACFE06-1053-4E65-8D70-44E05C01D398}"/>
            </a:ext>
          </a:extLst>
        </xdr:cNvPr>
        <xdr:cNvSpPr txBox="1"/>
      </xdr:nvSpPr>
      <xdr:spPr>
        <a:xfrm>
          <a:off x="2705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128287</xdr:rowOff>
    </xdr:from>
    <xdr:ext cx="405111" cy="259045"/>
    <xdr:sp macro="" textlink="">
      <xdr:nvSpPr>
        <xdr:cNvPr id="79" name="n_3aveValue【道路】&#10;有形固定資産減価償却率">
          <a:extLst>
            <a:ext uri="{FF2B5EF4-FFF2-40B4-BE49-F238E27FC236}">
              <a16:creationId xmlns:a16="http://schemas.microsoft.com/office/drawing/2014/main" id="{00AD7015-1FD0-4904-BF85-0CB7804DF5FD}"/>
            </a:ext>
          </a:extLst>
        </xdr:cNvPr>
        <xdr:cNvSpPr txBox="1"/>
      </xdr:nvSpPr>
      <xdr:spPr>
        <a:xfrm>
          <a:off x="1816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5732</xdr:rowOff>
    </xdr:from>
    <xdr:ext cx="405111" cy="259045"/>
    <xdr:sp macro="" textlink="">
      <xdr:nvSpPr>
        <xdr:cNvPr id="80" name="n_1mainValue【道路】&#10;有形固定資産減価償却率">
          <a:extLst>
            <a:ext uri="{FF2B5EF4-FFF2-40B4-BE49-F238E27FC236}">
              <a16:creationId xmlns:a16="http://schemas.microsoft.com/office/drawing/2014/main" id="{15A87983-743D-4C8B-A4B3-B58935B371A9}"/>
            </a:ext>
          </a:extLst>
        </xdr:cNvPr>
        <xdr:cNvSpPr txBox="1"/>
      </xdr:nvSpPr>
      <xdr:spPr>
        <a:xfrm>
          <a:off x="3582044"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164482</xdr:rowOff>
    </xdr:from>
    <xdr:ext cx="405111" cy="259045"/>
    <xdr:sp macro="" textlink="">
      <xdr:nvSpPr>
        <xdr:cNvPr id="81" name="n_2mainValue【道路】&#10;有形固定資産減価償却率">
          <a:extLst>
            <a:ext uri="{FF2B5EF4-FFF2-40B4-BE49-F238E27FC236}">
              <a16:creationId xmlns:a16="http://schemas.microsoft.com/office/drawing/2014/main" id="{46EDEE61-B19A-4255-BE4B-73721220A534}"/>
            </a:ext>
          </a:extLst>
        </xdr:cNvPr>
        <xdr:cNvSpPr txBox="1"/>
      </xdr:nvSpPr>
      <xdr:spPr>
        <a:xfrm>
          <a:off x="2705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CF8B23B4-E550-43B8-8896-BD7C2F6F826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6D520FBD-28FD-4E23-AC94-9221D2C603C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C96E7B21-67BE-4BFD-BE23-6EC1F90B2B6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277FA2F5-0D8E-4256-80C1-EB206B35F47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E904D412-AF18-4131-88A6-4AC3D6EA0C7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8EDA19A8-8A0B-4E1F-AF2E-E06540679B3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5BC618C0-5939-4BE5-92F5-C77603343E6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52DDB9C2-325A-414F-BC2B-FE643572B7F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5829C096-E80F-497F-B431-1CA37D08EBE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4E9A6723-12F1-4A4C-B7FC-63696DF8364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a:extLst>
            <a:ext uri="{FF2B5EF4-FFF2-40B4-BE49-F238E27FC236}">
              <a16:creationId xmlns:a16="http://schemas.microsoft.com/office/drawing/2014/main" id="{2310E17A-6FD0-48DB-870D-CA29B967D05C}"/>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a:extLst>
            <a:ext uri="{FF2B5EF4-FFF2-40B4-BE49-F238E27FC236}">
              <a16:creationId xmlns:a16="http://schemas.microsoft.com/office/drawing/2014/main" id="{62C5AB72-2DF2-422F-ACAD-BC8A669588DC}"/>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a:extLst>
            <a:ext uri="{FF2B5EF4-FFF2-40B4-BE49-F238E27FC236}">
              <a16:creationId xmlns:a16="http://schemas.microsoft.com/office/drawing/2014/main" id="{230ACADB-4A80-40B7-A0CF-716D6DF19AA7}"/>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138084</xdr:rowOff>
    </xdr:from>
    <xdr:ext cx="595419" cy="259045"/>
    <xdr:sp macro="" textlink="">
      <xdr:nvSpPr>
        <xdr:cNvPr id="95" name="テキスト ボックス 94">
          <a:extLst>
            <a:ext uri="{FF2B5EF4-FFF2-40B4-BE49-F238E27FC236}">
              <a16:creationId xmlns:a16="http://schemas.microsoft.com/office/drawing/2014/main" id="{EA01936C-2A88-4F61-B4BD-A0A038EE54AA}"/>
            </a:ext>
          </a:extLst>
        </xdr:cNvPr>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a:extLst>
            <a:ext uri="{FF2B5EF4-FFF2-40B4-BE49-F238E27FC236}">
              <a16:creationId xmlns:a16="http://schemas.microsoft.com/office/drawing/2014/main" id="{C09AFA77-504F-48E9-8864-D3F6E6C3D26B}"/>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154412</xdr:rowOff>
    </xdr:from>
    <xdr:ext cx="595419" cy="259045"/>
    <xdr:sp macro="" textlink="">
      <xdr:nvSpPr>
        <xdr:cNvPr id="97" name="テキスト ボックス 96">
          <a:extLst>
            <a:ext uri="{FF2B5EF4-FFF2-40B4-BE49-F238E27FC236}">
              <a16:creationId xmlns:a16="http://schemas.microsoft.com/office/drawing/2014/main" id="{6F9B388B-6457-488B-9619-0383B6815F5C}"/>
            </a:ext>
          </a:extLst>
        </xdr:cNvPr>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a:extLst>
            <a:ext uri="{FF2B5EF4-FFF2-40B4-BE49-F238E27FC236}">
              <a16:creationId xmlns:a16="http://schemas.microsoft.com/office/drawing/2014/main" id="{665513D3-1DBD-41A4-A0F2-1A3C94B79615}"/>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170741</xdr:rowOff>
    </xdr:from>
    <xdr:ext cx="595419" cy="259045"/>
    <xdr:sp macro="" textlink="">
      <xdr:nvSpPr>
        <xdr:cNvPr id="99" name="テキスト ボックス 98">
          <a:extLst>
            <a:ext uri="{FF2B5EF4-FFF2-40B4-BE49-F238E27FC236}">
              <a16:creationId xmlns:a16="http://schemas.microsoft.com/office/drawing/2014/main" id="{6984E50D-272F-4AA6-9081-E58F68163B36}"/>
            </a:ext>
          </a:extLst>
        </xdr:cNvPr>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a:extLst>
            <a:ext uri="{FF2B5EF4-FFF2-40B4-BE49-F238E27FC236}">
              <a16:creationId xmlns:a16="http://schemas.microsoft.com/office/drawing/2014/main" id="{779BE47F-2F39-4608-85BB-B408522FEC12}"/>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15620</xdr:rowOff>
    </xdr:from>
    <xdr:ext cx="685572" cy="259045"/>
    <xdr:sp macro="" textlink="">
      <xdr:nvSpPr>
        <xdr:cNvPr id="101" name="テキスト ボックス 100">
          <a:extLst>
            <a:ext uri="{FF2B5EF4-FFF2-40B4-BE49-F238E27FC236}">
              <a16:creationId xmlns:a16="http://schemas.microsoft.com/office/drawing/2014/main" id="{ABBD0FD3-74D8-417F-B204-3125E96690D8}"/>
            </a:ext>
          </a:extLst>
        </xdr:cNvPr>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a:extLst>
            <a:ext uri="{FF2B5EF4-FFF2-40B4-BE49-F238E27FC236}">
              <a16:creationId xmlns:a16="http://schemas.microsoft.com/office/drawing/2014/main" id="{D981310F-6031-4403-B378-A8CEBC1F8FDF}"/>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31949</xdr:rowOff>
    </xdr:from>
    <xdr:ext cx="685572" cy="259045"/>
    <xdr:sp macro="" textlink="">
      <xdr:nvSpPr>
        <xdr:cNvPr id="103" name="テキスト ボックス 102">
          <a:extLst>
            <a:ext uri="{FF2B5EF4-FFF2-40B4-BE49-F238E27FC236}">
              <a16:creationId xmlns:a16="http://schemas.microsoft.com/office/drawing/2014/main" id="{28B87640-FD4F-4963-90C5-6C25E80FA205}"/>
            </a:ext>
          </a:extLst>
        </xdr:cNvPr>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5C004439-63D0-42E7-A7BB-A26FB3667BF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5" name="テキスト ボックス 104">
          <a:extLst>
            <a:ext uri="{FF2B5EF4-FFF2-40B4-BE49-F238E27FC236}">
              <a16:creationId xmlns:a16="http://schemas.microsoft.com/office/drawing/2014/main" id="{52CC6557-FB3B-4739-B81A-83F6DFD5B30D}"/>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a:extLst>
            <a:ext uri="{FF2B5EF4-FFF2-40B4-BE49-F238E27FC236}">
              <a16:creationId xmlns:a16="http://schemas.microsoft.com/office/drawing/2014/main" id="{6BBE8890-8245-4564-AC66-F249F4B983B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7487</xdr:rowOff>
    </xdr:from>
    <xdr:to>
      <xdr:col>54</xdr:col>
      <xdr:colOff>189865</xdr:colOff>
      <xdr:row>42</xdr:row>
      <xdr:rowOff>89363</xdr:rowOff>
    </xdr:to>
    <xdr:cxnSp macro="">
      <xdr:nvCxnSpPr>
        <xdr:cNvPr id="107" name="直線コネクタ 106">
          <a:extLst>
            <a:ext uri="{FF2B5EF4-FFF2-40B4-BE49-F238E27FC236}">
              <a16:creationId xmlns:a16="http://schemas.microsoft.com/office/drawing/2014/main" id="{8545939E-1A08-4C17-A29B-201227C5DBE5}"/>
            </a:ext>
          </a:extLst>
        </xdr:cNvPr>
        <xdr:cNvCxnSpPr/>
      </xdr:nvCxnSpPr>
      <xdr:spPr>
        <a:xfrm flipV="1">
          <a:off x="10476865" y="5665337"/>
          <a:ext cx="0" cy="162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95938</xdr:rowOff>
    </xdr:from>
    <xdr:ext cx="469744" cy="259045"/>
    <xdr:sp macro="" textlink="">
      <xdr:nvSpPr>
        <xdr:cNvPr id="108" name="【道路】&#10;一人当たり延長最小値テキスト">
          <a:extLst>
            <a:ext uri="{FF2B5EF4-FFF2-40B4-BE49-F238E27FC236}">
              <a16:creationId xmlns:a16="http://schemas.microsoft.com/office/drawing/2014/main" id="{A68A7C93-4E19-4C04-8791-4A3DE801AFD6}"/>
            </a:ext>
          </a:extLst>
        </xdr:cNvPr>
        <xdr:cNvSpPr txBox="1"/>
      </xdr:nvSpPr>
      <xdr:spPr>
        <a:xfrm>
          <a:off x="10515600" y="729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89363</xdr:rowOff>
    </xdr:from>
    <xdr:to>
      <xdr:col>55</xdr:col>
      <xdr:colOff>88900</xdr:colOff>
      <xdr:row>42</xdr:row>
      <xdr:rowOff>89363</xdr:rowOff>
    </xdr:to>
    <xdr:cxnSp macro="">
      <xdr:nvCxnSpPr>
        <xdr:cNvPr id="109" name="直線コネクタ 108">
          <a:extLst>
            <a:ext uri="{FF2B5EF4-FFF2-40B4-BE49-F238E27FC236}">
              <a16:creationId xmlns:a16="http://schemas.microsoft.com/office/drawing/2014/main" id="{30395C10-7809-4F2B-9AE3-9F4E8BE1958F}"/>
            </a:ext>
          </a:extLst>
        </xdr:cNvPr>
        <xdr:cNvCxnSpPr/>
      </xdr:nvCxnSpPr>
      <xdr:spPr>
        <a:xfrm>
          <a:off x="10388600" y="729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125614</xdr:rowOff>
    </xdr:from>
    <xdr:ext cx="690189" cy="259045"/>
    <xdr:sp macro="" textlink="">
      <xdr:nvSpPr>
        <xdr:cNvPr id="110" name="【道路】&#10;一人当たり延長最大値テキスト">
          <a:extLst>
            <a:ext uri="{FF2B5EF4-FFF2-40B4-BE49-F238E27FC236}">
              <a16:creationId xmlns:a16="http://schemas.microsoft.com/office/drawing/2014/main" id="{27853600-824D-4275-A74A-744BDB61FAFC}"/>
            </a:ext>
          </a:extLst>
        </xdr:cNvPr>
        <xdr:cNvSpPr txBox="1"/>
      </xdr:nvSpPr>
      <xdr:spPr>
        <a:xfrm>
          <a:off x="10515600" y="5440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7487</xdr:rowOff>
    </xdr:from>
    <xdr:to>
      <xdr:col>55</xdr:col>
      <xdr:colOff>88900</xdr:colOff>
      <xdr:row>33</xdr:row>
      <xdr:rowOff>7487</xdr:rowOff>
    </xdr:to>
    <xdr:cxnSp macro="">
      <xdr:nvCxnSpPr>
        <xdr:cNvPr id="111" name="直線コネクタ 110">
          <a:extLst>
            <a:ext uri="{FF2B5EF4-FFF2-40B4-BE49-F238E27FC236}">
              <a16:creationId xmlns:a16="http://schemas.microsoft.com/office/drawing/2014/main" id="{0D4A7349-C70C-41A1-9C7A-3885BFD5C7C6}"/>
            </a:ext>
          </a:extLst>
        </xdr:cNvPr>
        <xdr:cNvCxnSpPr/>
      </xdr:nvCxnSpPr>
      <xdr:spPr>
        <a:xfrm>
          <a:off x="10388600" y="566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13388</xdr:rowOff>
    </xdr:from>
    <xdr:ext cx="534377" cy="259045"/>
    <xdr:sp macro="" textlink="">
      <xdr:nvSpPr>
        <xdr:cNvPr id="112" name="【道路】&#10;一人当たり延長平均値テキスト">
          <a:extLst>
            <a:ext uri="{FF2B5EF4-FFF2-40B4-BE49-F238E27FC236}">
              <a16:creationId xmlns:a16="http://schemas.microsoft.com/office/drawing/2014/main" id="{C2B7A32F-91D3-49D1-A5A6-3CA21BC81819}"/>
            </a:ext>
          </a:extLst>
        </xdr:cNvPr>
        <xdr:cNvSpPr txBox="1"/>
      </xdr:nvSpPr>
      <xdr:spPr>
        <a:xfrm>
          <a:off x="10515600" y="704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161961</xdr:rowOff>
    </xdr:from>
    <xdr:to>
      <xdr:col>55</xdr:col>
      <xdr:colOff>50800</xdr:colOff>
      <xdr:row>42</xdr:row>
      <xdr:rowOff>92111</xdr:rowOff>
    </xdr:to>
    <xdr:sp macro="" textlink="">
      <xdr:nvSpPr>
        <xdr:cNvPr id="113" name="フローチャート: 判断 112">
          <a:extLst>
            <a:ext uri="{FF2B5EF4-FFF2-40B4-BE49-F238E27FC236}">
              <a16:creationId xmlns:a16="http://schemas.microsoft.com/office/drawing/2014/main" id="{90BC2ED5-0D14-48B5-921F-A90BDFBA0300}"/>
            </a:ext>
          </a:extLst>
        </xdr:cNvPr>
        <xdr:cNvSpPr/>
      </xdr:nvSpPr>
      <xdr:spPr>
        <a:xfrm>
          <a:off x="10426700" y="719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165166</xdr:rowOff>
    </xdr:from>
    <xdr:to>
      <xdr:col>50</xdr:col>
      <xdr:colOff>165100</xdr:colOff>
      <xdr:row>42</xdr:row>
      <xdr:rowOff>95316</xdr:rowOff>
    </xdr:to>
    <xdr:sp macro="" textlink="">
      <xdr:nvSpPr>
        <xdr:cNvPr id="114" name="フローチャート: 判断 113">
          <a:extLst>
            <a:ext uri="{FF2B5EF4-FFF2-40B4-BE49-F238E27FC236}">
              <a16:creationId xmlns:a16="http://schemas.microsoft.com/office/drawing/2014/main" id="{113E6BDA-3226-41DE-9404-4F2D1318AEC5}"/>
            </a:ext>
          </a:extLst>
        </xdr:cNvPr>
        <xdr:cNvSpPr/>
      </xdr:nvSpPr>
      <xdr:spPr>
        <a:xfrm>
          <a:off x="9588500" y="7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22031</xdr:rowOff>
    </xdr:from>
    <xdr:to>
      <xdr:col>46</xdr:col>
      <xdr:colOff>38100</xdr:colOff>
      <xdr:row>42</xdr:row>
      <xdr:rowOff>123631</xdr:rowOff>
    </xdr:to>
    <xdr:sp macro="" textlink="">
      <xdr:nvSpPr>
        <xdr:cNvPr id="115" name="フローチャート: 判断 114">
          <a:extLst>
            <a:ext uri="{FF2B5EF4-FFF2-40B4-BE49-F238E27FC236}">
              <a16:creationId xmlns:a16="http://schemas.microsoft.com/office/drawing/2014/main" id="{2498287E-AAFC-46FF-86BD-E02CD4C2BAF6}"/>
            </a:ext>
          </a:extLst>
        </xdr:cNvPr>
        <xdr:cNvSpPr/>
      </xdr:nvSpPr>
      <xdr:spPr>
        <a:xfrm>
          <a:off x="8699500" y="72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42</xdr:row>
      <xdr:rowOff>21530</xdr:rowOff>
    </xdr:from>
    <xdr:to>
      <xdr:col>41</xdr:col>
      <xdr:colOff>101600</xdr:colOff>
      <xdr:row>42</xdr:row>
      <xdr:rowOff>123130</xdr:rowOff>
    </xdr:to>
    <xdr:sp macro="" textlink="">
      <xdr:nvSpPr>
        <xdr:cNvPr id="116" name="フローチャート: 判断 115">
          <a:extLst>
            <a:ext uri="{FF2B5EF4-FFF2-40B4-BE49-F238E27FC236}">
              <a16:creationId xmlns:a16="http://schemas.microsoft.com/office/drawing/2014/main" id="{508FAA88-30AC-46AB-A4DC-22CA921D1690}"/>
            </a:ext>
          </a:extLst>
        </xdr:cNvPr>
        <xdr:cNvSpPr/>
      </xdr:nvSpPr>
      <xdr:spPr>
        <a:xfrm>
          <a:off x="7810500" y="722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EC6DEC00-A323-49AB-B714-D4A91777545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89800204-8C53-4669-9B2C-14D655D1682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6B224CF5-6D2A-4C9D-BC2F-436D70DA222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B1ABA81E-FE7B-488A-BF58-07F62223B70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B971272D-1FB4-4C4F-A099-F75A4E40A49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18283</xdr:rowOff>
    </xdr:from>
    <xdr:to>
      <xdr:col>55</xdr:col>
      <xdr:colOff>50800</xdr:colOff>
      <xdr:row>42</xdr:row>
      <xdr:rowOff>119883</xdr:rowOff>
    </xdr:to>
    <xdr:sp macro="" textlink="">
      <xdr:nvSpPr>
        <xdr:cNvPr id="122" name="楕円 121">
          <a:extLst>
            <a:ext uri="{FF2B5EF4-FFF2-40B4-BE49-F238E27FC236}">
              <a16:creationId xmlns:a16="http://schemas.microsoft.com/office/drawing/2014/main" id="{C02D76EF-3FFE-4805-BE12-9956CF7154A5}"/>
            </a:ext>
          </a:extLst>
        </xdr:cNvPr>
        <xdr:cNvSpPr/>
      </xdr:nvSpPr>
      <xdr:spPr>
        <a:xfrm>
          <a:off x="10426700" y="721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140388</xdr:rowOff>
    </xdr:from>
    <xdr:ext cx="534377" cy="259045"/>
    <xdr:sp macro="" textlink="">
      <xdr:nvSpPr>
        <xdr:cNvPr id="123" name="【道路】&#10;一人当たり延長該当値テキスト">
          <a:extLst>
            <a:ext uri="{FF2B5EF4-FFF2-40B4-BE49-F238E27FC236}">
              <a16:creationId xmlns:a16="http://schemas.microsoft.com/office/drawing/2014/main" id="{A1E7E103-B024-4ADB-BCE4-CA9902FE1DD5}"/>
            </a:ext>
          </a:extLst>
        </xdr:cNvPr>
        <xdr:cNvSpPr txBox="1"/>
      </xdr:nvSpPr>
      <xdr:spPr>
        <a:xfrm>
          <a:off x="10515600" y="716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18427</xdr:rowOff>
    </xdr:from>
    <xdr:to>
      <xdr:col>50</xdr:col>
      <xdr:colOff>165100</xdr:colOff>
      <xdr:row>42</xdr:row>
      <xdr:rowOff>120027</xdr:rowOff>
    </xdr:to>
    <xdr:sp macro="" textlink="">
      <xdr:nvSpPr>
        <xdr:cNvPr id="124" name="楕円 123">
          <a:extLst>
            <a:ext uri="{FF2B5EF4-FFF2-40B4-BE49-F238E27FC236}">
              <a16:creationId xmlns:a16="http://schemas.microsoft.com/office/drawing/2014/main" id="{89F9D198-AFFA-4872-B214-2D09E51F5D2A}"/>
            </a:ext>
          </a:extLst>
        </xdr:cNvPr>
        <xdr:cNvSpPr/>
      </xdr:nvSpPr>
      <xdr:spPr>
        <a:xfrm>
          <a:off x="9588500" y="721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69083</xdr:rowOff>
    </xdr:from>
    <xdr:to>
      <xdr:col>55</xdr:col>
      <xdr:colOff>0</xdr:colOff>
      <xdr:row>42</xdr:row>
      <xdr:rowOff>69227</xdr:rowOff>
    </xdr:to>
    <xdr:cxnSp macro="">
      <xdr:nvCxnSpPr>
        <xdr:cNvPr id="125" name="直線コネクタ 124">
          <a:extLst>
            <a:ext uri="{FF2B5EF4-FFF2-40B4-BE49-F238E27FC236}">
              <a16:creationId xmlns:a16="http://schemas.microsoft.com/office/drawing/2014/main" id="{D8D6FDB8-9E3E-482F-AAA1-CFC8B6C5AB48}"/>
            </a:ext>
          </a:extLst>
        </xdr:cNvPr>
        <xdr:cNvCxnSpPr/>
      </xdr:nvCxnSpPr>
      <xdr:spPr>
        <a:xfrm flipV="1">
          <a:off x="9639300" y="7269983"/>
          <a:ext cx="838200" cy="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18658</xdr:rowOff>
    </xdr:from>
    <xdr:to>
      <xdr:col>46</xdr:col>
      <xdr:colOff>38100</xdr:colOff>
      <xdr:row>42</xdr:row>
      <xdr:rowOff>120258</xdr:rowOff>
    </xdr:to>
    <xdr:sp macro="" textlink="">
      <xdr:nvSpPr>
        <xdr:cNvPr id="126" name="楕円 125">
          <a:extLst>
            <a:ext uri="{FF2B5EF4-FFF2-40B4-BE49-F238E27FC236}">
              <a16:creationId xmlns:a16="http://schemas.microsoft.com/office/drawing/2014/main" id="{19478722-9CE4-46D6-A81B-30B8034365FB}"/>
            </a:ext>
          </a:extLst>
        </xdr:cNvPr>
        <xdr:cNvSpPr/>
      </xdr:nvSpPr>
      <xdr:spPr>
        <a:xfrm>
          <a:off x="8699500" y="721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69227</xdr:rowOff>
    </xdr:from>
    <xdr:to>
      <xdr:col>50</xdr:col>
      <xdr:colOff>114300</xdr:colOff>
      <xdr:row>42</xdr:row>
      <xdr:rowOff>69458</xdr:rowOff>
    </xdr:to>
    <xdr:cxnSp macro="">
      <xdr:nvCxnSpPr>
        <xdr:cNvPr id="127" name="直線コネクタ 126">
          <a:extLst>
            <a:ext uri="{FF2B5EF4-FFF2-40B4-BE49-F238E27FC236}">
              <a16:creationId xmlns:a16="http://schemas.microsoft.com/office/drawing/2014/main" id="{93EA3EDB-9DEE-40B9-8296-504C1BFB5179}"/>
            </a:ext>
          </a:extLst>
        </xdr:cNvPr>
        <xdr:cNvCxnSpPr/>
      </xdr:nvCxnSpPr>
      <xdr:spPr>
        <a:xfrm flipV="1">
          <a:off x="8750300" y="7270127"/>
          <a:ext cx="889000" cy="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111843</xdr:rowOff>
    </xdr:from>
    <xdr:ext cx="534377" cy="259045"/>
    <xdr:sp macro="" textlink="">
      <xdr:nvSpPr>
        <xdr:cNvPr id="128" name="n_1aveValue【道路】&#10;一人当たり延長">
          <a:extLst>
            <a:ext uri="{FF2B5EF4-FFF2-40B4-BE49-F238E27FC236}">
              <a16:creationId xmlns:a16="http://schemas.microsoft.com/office/drawing/2014/main" id="{517D8A22-B7B2-4074-B9F4-B179360B7D88}"/>
            </a:ext>
          </a:extLst>
        </xdr:cNvPr>
        <xdr:cNvSpPr txBox="1"/>
      </xdr:nvSpPr>
      <xdr:spPr>
        <a:xfrm>
          <a:off x="9359411" y="696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114758</xdr:rowOff>
    </xdr:from>
    <xdr:ext cx="534377" cy="259045"/>
    <xdr:sp macro="" textlink="">
      <xdr:nvSpPr>
        <xdr:cNvPr id="129" name="n_2aveValue【道路】&#10;一人当たり延長">
          <a:extLst>
            <a:ext uri="{FF2B5EF4-FFF2-40B4-BE49-F238E27FC236}">
              <a16:creationId xmlns:a16="http://schemas.microsoft.com/office/drawing/2014/main" id="{07E8665F-AB0C-485B-B91A-02AF3CA653E4}"/>
            </a:ext>
          </a:extLst>
        </xdr:cNvPr>
        <xdr:cNvSpPr txBox="1"/>
      </xdr:nvSpPr>
      <xdr:spPr>
        <a:xfrm>
          <a:off x="8483111" y="731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139657</xdr:rowOff>
    </xdr:from>
    <xdr:ext cx="534377" cy="259045"/>
    <xdr:sp macro="" textlink="">
      <xdr:nvSpPr>
        <xdr:cNvPr id="130" name="n_3aveValue【道路】&#10;一人当たり延長">
          <a:extLst>
            <a:ext uri="{FF2B5EF4-FFF2-40B4-BE49-F238E27FC236}">
              <a16:creationId xmlns:a16="http://schemas.microsoft.com/office/drawing/2014/main" id="{F563130B-75C4-4EC3-BFF9-079B59AA6274}"/>
            </a:ext>
          </a:extLst>
        </xdr:cNvPr>
        <xdr:cNvSpPr txBox="1"/>
      </xdr:nvSpPr>
      <xdr:spPr>
        <a:xfrm>
          <a:off x="7594111" y="699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111154</xdr:rowOff>
    </xdr:from>
    <xdr:ext cx="534377" cy="259045"/>
    <xdr:sp macro="" textlink="">
      <xdr:nvSpPr>
        <xdr:cNvPr id="131" name="n_1mainValue【道路】&#10;一人当たり延長">
          <a:extLst>
            <a:ext uri="{FF2B5EF4-FFF2-40B4-BE49-F238E27FC236}">
              <a16:creationId xmlns:a16="http://schemas.microsoft.com/office/drawing/2014/main" id="{8818149C-7914-4F8D-BB85-2C516FC78622}"/>
            </a:ext>
          </a:extLst>
        </xdr:cNvPr>
        <xdr:cNvSpPr txBox="1"/>
      </xdr:nvSpPr>
      <xdr:spPr>
        <a:xfrm>
          <a:off x="9359411" y="731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136785</xdr:rowOff>
    </xdr:from>
    <xdr:ext cx="534377" cy="259045"/>
    <xdr:sp macro="" textlink="">
      <xdr:nvSpPr>
        <xdr:cNvPr id="132" name="n_2mainValue【道路】&#10;一人当たり延長">
          <a:extLst>
            <a:ext uri="{FF2B5EF4-FFF2-40B4-BE49-F238E27FC236}">
              <a16:creationId xmlns:a16="http://schemas.microsoft.com/office/drawing/2014/main" id="{2A5F3D90-7073-42B8-BBE3-379FB039BD3A}"/>
            </a:ext>
          </a:extLst>
        </xdr:cNvPr>
        <xdr:cNvSpPr txBox="1"/>
      </xdr:nvSpPr>
      <xdr:spPr>
        <a:xfrm>
          <a:off x="8483111" y="699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a:extLst>
            <a:ext uri="{FF2B5EF4-FFF2-40B4-BE49-F238E27FC236}">
              <a16:creationId xmlns:a16="http://schemas.microsoft.com/office/drawing/2014/main" id="{A7211608-B9D5-42A8-8120-85214C99935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a:extLst>
            <a:ext uri="{FF2B5EF4-FFF2-40B4-BE49-F238E27FC236}">
              <a16:creationId xmlns:a16="http://schemas.microsoft.com/office/drawing/2014/main" id="{3E1A0359-228A-4102-8607-9D63D6E04CF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a:extLst>
            <a:ext uri="{FF2B5EF4-FFF2-40B4-BE49-F238E27FC236}">
              <a16:creationId xmlns:a16="http://schemas.microsoft.com/office/drawing/2014/main" id="{6E37FF43-DBB1-4D1F-BAD8-1FDEA7B8B6B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a:extLst>
            <a:ext uri="{FF2B5EF4-FFF2-40B4-BE49-F238E27FC236}">
              <a16:creationId xmlns:a16="http://schemas.microsoft.com/office/drawing/2014/main" id="{D67228C6-8143-4E49-A689-18A5DB577CE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a:extLst>
            <a:ext uri="{FF2B5EF4-FFF2-40B4-BE49-F238E27FC236}">
              <a16:creationId xmlns:a16="http://schemas.microsoft.com/office/drawing/2014/main" id="{F9B0EF34-3129-4AB0-9659-171D3E79D60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a:extLst>
            <a:ext uri="{FF2B5EF4-FFF2-40B4-BE49-F238E27FC236}">
              <a16:creationId xmlns:a16="http://schemas.microsoft.com/office/drawing/2014/main" id="{142E0B4C-F7DA-4205-BD12-BD5558DEA6B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a:extLst>
            <a:ext uri="{FF2B5EF4-FFF2-40B4-BE49-F238E27FC236}">
              <a16:creationId xmlns:a16="http://schemas.microsoft.com/office/drawing/2014/main" id="{88D50861-2128-4FB5-8AC6-342DC4B3B0C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a:extLst>
            <a:ext uri="{FF2B5EF4-FFF2-40B4-BE49-F238E27FC236}">
              <a16:creationId xmlns:a16="http://schemas.microsoft.com/office/drawing/2014/main" id="{D1663156-31F3-4E6C-89C8-45280B607AE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a:extLst>
            <a:ext uri="{FF2B5EF4-FFF2-40B4-BE49-F238E27FC236}">
              <a16:creationId xmlns:a16="http://schemas.microsoft.com/office/drawing/2014/main" id="{95B3127F-D35F-4598-A3D9-4102A64DD19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a:extLst>
            <a:ext uri="{FF2B5EF4-FFF2-40B4-BE49-F238E27FC236}">
              <a16:creationId xmlns:a16="http://schemas.microsoft.com/office/drawing/2014/main" id="{750E5566-946A-4F4D-8BB0-6C09491B2BA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a:extLst>
            <a:ext uri="{FF2B5EF4-FFF2-40B4-BE49-F238E27FC236}">
              <a16:creationId xmlns:a16="http://schemas.microsoft.com/office/drawing/2014/main" id="{1D4FBD0E-7544-4E44-9D68-83E5D119200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a:extLst>
            <a:ext uri="{FF2B5EF4-FFF2-40B4-BE49-F238E27FC236}">
              <a16:creationId xmlns:a16="http://schemas.microsoft.com/office/drawing/2014/main" id="{02FE4DF2-D05D-4D2A-9D7E-A6953DA158A2}"/>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a:extLst>
            <a:ext uri="{FF2B5EF4-FFF2-40B4-BE49-F238E27FC236}">
              <a16:creationId xmlns:a16="http://schemas.microsoft.com/office/drawing/2014/main" id="{2E075D09-CB2C-4163-803F-44F880BD4F3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a:extLst>
            <a:ext uri="{FF2B5EF4-FFF2-40B4-BE49-F238E27FC236}">
              <a16:creationId xmlns:a16="http://schemas.microsoft.com/office/drawing/2014/main" id="{D1022AB1-FB2D-4055-A7D0-EEB66705384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a:extLst>
            <a:ext uri="{FF2B5EF4-FFF2-40B4-BE49-F238E27FC236}">
              <a16:creationId xmlns:a16="http://schemas.microsoft.com/office/drawing/2014/main" id="{DB02D9E5-D5FF-4B6A-AC4C-42E712CB418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a:extLst>
            <a:ext uri="{FF2B5EF4-FFF2-40B4-BE49-F238E27FC236}">
              <a16:creationId xmlns:a16="http://schemas.microsoft.com/office/drawing/2014/main" id="{F711EFB0-9F03-4194-94A0-1DCED03AF3B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a:extLst>
            <a:ext uri="{FF2B5EF4-FFF2-40B4-BE49-F238E27FC236}">
              <a16:creationId xmlns:a16="http://schemas.microsoft.com/office/drawing/2014/main" id="{1D246AE9-3110-4DC2-9788-91D7034E600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a:extLst>
            <a:ext uri="{FF2B5EF4-FFF2-40B4-BE49-F238E27FC236}">
              <a16:creationId xmlns:a16="http://schemas.microsoft.com/office/drawing/2014/main" id="{10767F8F-2C96-4777-A530-A29865D8DAC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a:extLst>
            <a:ext uri="{FF2B5EF4-FFF2-40B4-BE49-F238E27FC236}">
              <a16:creationId xmlns:a16="http://schemas.microsoft.com/office/drawing/2014/main" id="{A7DE088D-0C16-4E09-9F40-13A7FC2A2D3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a:extLst>
            <a:ext uri="{FF2B5EF4-FFF2-40B4-BE49-F238E27FC236}">
              <a16:creationId xmlns:a16="http://schemas.microsoft.com/office/drawing/2014/main" id="{C3FDD2A5-49FC-44F1-964E-AFA23754B72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a:extLst>
            <a:ext uri="{FF2B5EF4-FFF2-40B4-BE49-F238E27FC236}">
              <a16:creationId xmlns:a16="http://schemas.microsoft.com/office/drawing/2014/main" id="{1C9754A4-BD3F-4B89-9174-6F36C17A005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a:extLst>
            <a:ext uri="{FF2B5EF4-FFF2-40B4-BE49-F238E27FC236}">
              <a16:creationId xmlns:a16="http://schemas.microsoft.com/office/drawing/2014/main" id="{47163BC7-083C-47E1-BADD-AB36309B4D2D}"/>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63A87114-037F-4554-9C59-1C419483843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id="{C7A005E9-C011-498A-9EC9-0173E5BB4FED}"/>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a:extLst>
            <a:ext uri="{FF2B5EF4-FFF2-40B4-BE49-F238E27FC236}">
              <a16:creationId xmlns:a16="http://schemas.microsoft.com/office/drawing/2014/main" id="{FF3C83AD-2C45-4BF5-AA24-3215EC444A7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48985</xdr:rowOff>
    </xdr:to>
    <xdr:cxnSp macro="">
      <xdr:nvCxnSpPr>
        <xdr:cNvPr id="158" name="直線コネクタ 157">
          <a:extLst>
            <a:ext uri="{FF2B5EF4-FFF2-40B4-BE49-F238E27FC236}">
              <a16:creationId xmlns:a16="http://schemas.microsoft.com/office/drawing/2014/main" id="{B400F7E7-729F-4D96-875B-B5DE88607784}"/>
            </a:ext>
          </a:extLst>
        </xdr:cNvPr>
        <xdr:cNvCxnSpPr/>
      </xdr:nvCxnSpPr>
      <xdr:spPr>
        <a:xfrm flipV="1">
          <a:off x="4634865" y="9478735"/>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340478" cy="259045"/>
    <xdr:sp macro="" textlink="">
      <xdr:nvSpPr>
        <xdr:cNvPr id="159" name="【橋りょう・トンネル】&#10;有形固定資産減価償却率最小値テキスト">
          <a:extLst>
            <a:ext uri="{FF2B5EF4-FFF2-40B4-BE49-F238E27FC236}">
              <a16:creationId xmlns:a16="http://schemas.microsoft.com/office/drawing/2014/main" id="{82B49A48-86CB-4FD1-9484-2D001AB882D4}"/>
            </a:ext>
          </a:extLst>
        </xdr:cNvPr>
        <xdr:cNvSpPr txBox="1"/>
      </xdr:nvSpPr>
      <xdr:spPr>
        <a:xfrm>
          <a:off x="4673600" y="11025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60" name="直線コネクタ 159">
          <a:extLst>
            <a:ext uri="{FF2B5EF4-FFF2-40B4-BE49-F238E27FC236}">
              <a16:creationId xmlns:a16="http://schemas.microsoft.com/office/drawing/2014/main" id="{FB52A0F8-9138-438D-838D-46D6DBFC7E4E}"/>
            </a:ext>
          </a:extLst>
        </xdr:cNvPr>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405111" cy="259045"/>
    <xdr:sp macro="" textlink="">
      <xdr:nvSpPr>
        <xdr:cNvPr id="161" name="【橋りょう・トンネル】&#10;有形固定資産減価償却率最大値テキスト">
          <a:extLst>
            <a:ext uri="{FF2B5EF4-FFF2-40B4-BE49-F238E27FC236}">
              <a16:creationId xmlns:a16="http://schemas.microsoft.com/office/drawing/2014/main" id="{78149149-1F83-45DB-BA45-AD51854148DE}"/>
            </a:ext>
          </a:extLst>
        </xdr:cNvPr>
        <xdr:cNvSpPr txBox="1"/>
      </xdr:nvSpPr>
      <xdr:spPr>
        <a:xfrm>
          <a:off x="4673600" y="9253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62" name="直線コネクタ 161">
          <a:extLst>
            <a:ext uri="{FF2B5EF4-FFF2-40B4-BE49-F238E27FC236}">
              <a16:creationId xmlns:a16="http://schemas.microsoft.com/office/drawing/2014/main" id="{795F62EA-8F66-4089-9832-5FCE6EF4A0D5}"/>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156227</xdr:rowOff>
    </xdr:from>
    <xdr:ext cx="405111" cy="259045"/>
    <xdr:sp macro="" textlink="">
      <xdr:nvSpPr>
        <xdr:cNvPr id="163" name="【橋りょう・トンネル】&#10;有形固定資産減価償却率平均値テキスト">
          <a:extLst>
            <a:ext uri="{FF2B5EF4-FFF2-40B4-BE49-F238E27FC236}">
              <a16:creationId xmlns:a16="http://schemas.microsoft.com/office/drawing/2014/main" id="{594A3359-38F4-49AF-99A5-0D57F36CDFE1}"/>
            </a:ext>
          </a:extLst>
        </xdr:cNvPr>
        <xdr:cNvSpPr txBox="1"/>
      </xdr:nvSpPr>
      <xdr:spPr>
        <a:xfrm>
          <a:off x="4673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64" name="フローチャート: 判断 163">
          <a:extLst>
            <a:ext uri="{FF2B5EF4-FFF2-40B4-BE49-F238E27FC236}">
              <a16:creationId xmlns:a16="http://schemas.microsoft.com/office/drawing/2014/main" id="{740B725B-063F-4E68-BA17-2210B3AFD493}"/>
            </a:ext>
          </a:extLst>
        </xdr:cNvPr>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21046</xdr:rowOff>
    </xdr:from>
    <xdr:to>
      <xdr:col>20</xdr:col>
      <xdr:colOff>38100</xdr:colOff>
      <xdr:row>59</xdr:row>
      <xdr:rowOff>122646</xdr:rowOff>
    </xdr:to>
    <xdr:sp macro="" textlink="">
      <xdr:nvSpPr>
        <xdr:cNvPr id="165" name="フローチャート: 判断 164">
          <a:extLst>
            <a:ext uri="{FF2B5EF4-FFF2-40B4-BE49-F238E27FC236}">
              <a16:creationId xmlns:a16="http://schemas.microsoft.com/office/drawing/2014/main" id="{61BE1118-EC09-4AF2-BC44-631BB40CDF3D}"/>
            </a:ext>
          </a:extLst>
        </xdr:cNvPr>
        <xdr:cNvSpPr/>
      </xdr:nvSpPr>
      <xdr:spPr>
        <a:xfrm>
          <a:off x="3746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53703</xdr:rowOff>
    </xdr:from>
    <xdr:to>
      <xdr:col>15</xdr:col>
      <xdr:colOff>101600</xdr:colOff>
      <xdr:row>59</xdr:row>
      <xdr:rowOff>155303</xdr:rowOff>
    </xdr:to>
    <xdr:sp macro="" textlink="">
      <xdr:nvSpPr>
        <xdr:cNvPr id="166" name="フローチャート: 判断 165">
          <a:extLst>
            <a:ext uri="{FF2B5EF4-FFF2-40B4-BE49-F238E27FC236}">
              <a16:creationId xmlns:a16="http://schemas.microsoft.com/office/drawing/2014/main" id="{063676C6-F5D0-42D3-8BC5-0FACCD9F30B4}"/>
            </a:ext>
          </a:extLst>
        </xdr:cNvPr>
        <xdr:cNvSpPr/>
      </xdr:nvSpPr>
      <xdr:spPr>
        <a:xfrm>
          <a:off x="2857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143510</xdr:rowOff>
    </xdr:from>
    <xdr:to>
      <xdr:col>10</xdr:col>
      <xdr:colOff>165100</xdr:colOff>
      <xdr:row>59</xdr:row>
      <xdr:rowOff>73660</xdr:rowOff>
    </xdr:to>
    <xdr:sp macro="" textlink="">
      <xdr:nvSpPr>
        <xdr:cNvPr id="167" name="フローチャート: 判断 166">
          <a:extLst>
            <a:ext uri="{FF2B5EF4-FFF2-40B4-BE49-F238E27FC236}">
              <a16:creationId xmlns:a16="http://schemas.microsoft.com/office/drawing/2014/main" id="{DE19FFCB-BAA7-468E-9F12-00AF21B94A9A}"/>
            </a:ext>
          </a:extLst>
        </xdr:cNvPr>
        <xdr:cNvSpPr/>
      </xdr:nvSpPr>
      <xdr:spPr>
        <a:xfrm>
          <a:off x="1968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4DA839CD-74C3-4438-9211-D33597F7C92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A175CFCD-4ACD-4F71-A925-CE0CCB55055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6DC98E86-2C7F-45BC-9708-E5CBEBC0768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B5CC38FB-43C1-4068-B8FC-0C3AADB3324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9286859E-A580-465D-82DA-317AE12F788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73" name="楕円 172">
          <a:extLst>
            <a:ext uri="{FF2B5EF4-FFF2-40B4-BE49-F238E27FC236}">
              <a16:creationId xmlns:a16="http://schemas.microsoft.com/office/drawing/2014/main" id="{81BDB0C1-FF59-40C4-BD24-9661CCB833E1}"/>
            </a:ext>
          </a:extLst>
        </xdr:cNvPr>
        <xdr:cNvSpPr/>
      </xdr:nvSpPr>
      <xdr:spPr>
        <a:xfrm>
          <a:off x="45847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22696</xdr:rowOff>
    </xdr:from>
    <xdr:ext cx="405111" cy="259045"/>
    <xdr:sp macro="" textlink="">
      <xdr:nvSpPr>
        <xdr:cNvPr id="174" name="【橋りょう・トンネル】&#10;有形固定資産減価償却率該当値テキスト">
          <a:extLst>
            <a:ext uri="{FF2B5EF4-FFF2-40B4-BE49-F238E27FC236}">
              <a16:creationId xmlns:a16="http://schemas.microsoft.com/office/drawing/2014/main" id="{CEC5D50B-2E9B-43F5-9BF5-7422540044D2}"/>
            </a:ext>
          </a:extLst>
        </xdr:cNvPr>
        <xdr:cNvSpPr txBox="1"/>
      </xdr:nvSpPr>
      <xdr:spPr>
        <a:xfrm>
          <a:off x="4673600" y="9966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19413</xdr:rowOff>
    </xdr:from>
    <xdr:to>
      <xdr:col>20</xdr:col>
      <xdr:colOff>38100</xdr:colOff>
      <xdr:row>59</xdr:row>
      <xdr:rowOff>121013</xdr:rowOff>
    </xdr:to>
    <xdr:sp macro="" textlink="">
      <xdr:nvSpPr>
        <xdr:cNvPr id="175" name="楕円 174">
          <a:extLst>
            <a:ext uri="{FF2B5EF4-FFF2-40B4-BE49-F238E27FC236}">
              <a16:creationId xmlns:a16="http://schemas.microsoft.com/office/drawing/2014/main" id="{E1DB7CFE-D5C9-414F-94F0-78DED52D644C}"/>
            </a:ext>
          </a:extLst>
        </xdr:cNvPr>
        <xdr:cNvSpPr/>
      </xdr:nvSpPr>
      <xdr:spPr>
        <a:xfrm>
          <a:off x="3746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50619</xdr:rowOff>
    </xdr:from>
    <xdr:to>
      <xdr:col>24</xdr:col>
      <xdr:colOff>63500</xdr:colOff>
      <xdr:row>59</xdr:row>
      <xdr:rowOff>70213</xdr:rowOff>
    </xdr:to>
    <xdr:cxnSp macro="">
      <xdr:nvCxnSpPr>
        <xdr:cNvPr id="176" name="直線コネクタ 175">
          <a:extLst>
            <a:ext uri="{FF2B5EF4-FFF2-40B4-BE49-F238E27FC236}">
              <a16:creationId xmlns:a16="http://schemas.microsoft.com/office/drawing/2014/main" id="{58B6E264-ED35-47DD-86FC-22E5E2EC8288}"/>
            </a:ext>
          </a:extLst>
        </xdr:cNvPr>
        <xdr:cNvCxnSpPr/>
      </xdr:nvCxnSpPr>
      <xdr:spPr>
        <a:xfrm flipV="1">
          <a:off x="3797300" y="1016616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9616</xdr:rowOff>
    </xdr:from>
    <xdr:to>
      <xdr:col>15</xdr:col>
      <xdr:colOff>101600</xdr:colOff>
      <xdr:row>61</xdr:row>
      <xdr:rowOff>111216</xdr:rowOff>
    </xdr:to>
    <xdr:sp macro="" textlink="">
      <xdr:nvSpPr>
        <xdr:cNvPr id="177" name="楕円 176">
          <a:extLst>
            <a:ext uri="{FF2B5EF4-FFF2-40B4-BE49-F238E27FC236}">
              <a16:creationId xmlns:a16="http://schemas.microsoft.com/office/drawing/2014/main" id="{10677FDC-8AE0-462F-8285-CAAC3DBC3573}"/>
            </a:ext>
          </a:extLst>
        </xdr:cNvPr>
        <xdr:cNvSpPr/>
      </xdr:nvSpPr>
      <xdr:spPr>
        <a:xfrm>
          <a:off x="2857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70213</xdr:rowOff>
    </xdr:from>
    <xdr:to>
      <xdr:col>19</xdr:col>
      <xdr:colOff>177800</xdr:colOff>
      <xdr:row>61</xdr:row>
      <xdr:rowOff>60416</xdr:rowOff>
    </xdr:to>
    <xdr:cxnSp macro="">
      <xdr:nvCxnSpPr>
        <xdr:cNvPr id="178" name="直線コネクタ 177">
          <a:extLst>
            <a:ext uri="{FF2B5EF4-FFF2-40B4-BE49-F238E27FC236}">
              <a16:creationId xmlns:a16="http://schemas.microsoft.com/office/drawing/2014/main" id="{996E8504-5D43-4A04-9718-D893D5C57587}"/>
            </a:ext>
          </a:extLst>
        </xdr:cNvPr>
        <xdr:cNvCxnSpPr/>
      </xdr:nvCxnSpPr>
      <xdr:spPr>
        <a:xfrm flipV="1">
          <a:off x="2908300" y="10185763"/>
          <a:ext cx="889000" cy="33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113773</xdr:rowOff>
    </xdr:from>
    <xdr:ext cx="405111" cy="259045"/>
    <xdr:sp macro="" textlink="">
      <xdr:nvSpPr>
        <xdr:cNvPr id="179" name="n_1aveValue【橋りょう・トンネル】&#10;有形固定資産減価償却率">
          <a:extLst>
            <a:ext uri="{FF2B5EF4-FFF2-40B4-BE49-F238E27FC236}">
              <a16:creationId xmlns:a16="http://schemas.microsoft.com/office/drawing/2014/main" id="{594C8338-F711-47C1-8E83-09F52D3EF996}"/>
            </a:ext>
          </a:extLst>
        </xdr:cNvPr>
        <xdr:cNvSpPr txBox="1"/>
      </xdr:nvSpPr>
      <xdr:spPr>
        <a:xfrm>
          <a:off x="35820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380</xdr:rowOff>
    </xdr:from>
    <xdr:ext cx="405111" cy="259045"/>
    <xdr:sp macro="" textlink="">
      <xdr:nvSpPr>
        <xdr:cNvPr id="180" name="n_2aveValue【橋りょう・トンネル】&#10;有形固定資産減価償却率">
          <a:extLst>
            <a:ext uri="{FF2B5EF4-FFF2-40B4-BE49-F238E27FC236}">
              <a16:creationId xmlns:a16="http://schemas.microsoft.com/office/drawing/2014/main" id="{DCE92984-F0AB-495D-A07B-EAEAA1E1CBB4}"/>
            </a:ext>
          </a:extLst>
        </xdr:cNvPr>
        <xdr:cNvSpPr txBox="1"/>
      </xdr:nvSpPr>
      <xdr:spPr>
        <a:xfrm>
          <a:off x="2705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90187</xdr:rowOff>
    </xdr:from>
    <xdr:ext cx="405111" cy="259045"/>
    <xdr:sp macro="" textlink="">
      <xdr:nvSpPr>
        <xdr:cNvPr id="181" name="n_3aveValue【橋りょう・トンネル】&#10;有形固定資産減価償却率">
          <a:extLst>
            <a:ext uri="{FF2B5EF4-FFF2-40B4-BE49-F238E27FC236}">
              <a16:creationId xmlns:a16="http://schemas.microsoft.com/office/drawing/2014/main" id="{85C219D3-AE5C-4491-BA3F-FA935FCEB73E}"/>
            </a:ext>
          </a:extLst>
        </xdr:cNvPr>
        <xdr:cNvSpPr txBox="1"/>
      </xdr:nvSpPr>
      <xdr:spPr>
        <a:xfrm>
          <a:off x="1816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137540</xdr:rowOff>
    </xdr:from>
    <xdr:ext cx="405111" cy="259045"/>
    <xdr:sp macro="" textlink="">
      <xdr:nvSpPr>
        <xdr:cNvPr id="182" name="n_1mainValue【橋りょう・トンネル】&#10;有形固定資産減価償却率">
          <a:extLst>
            <a:ext uri="{FF2B5EF4-FFF2-40B4-BE49-F238E27FC236}">
              <a16:creationId xmlns:a16="http://schemas.microsoft.com/office/drawing/2014/main" id="{C2276801-FB88-484F-9AA5-1856911A4D21}"/>
            </a:ext>
          </a:extLst>
        </xdr:cNvPr>
        <xdr:cNvSpPr txBox="1"/>
      </xdr:nvSpPr>
      <xdr:spPr>
        <a:xfrm>
          <a:off x="35820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102343</xdr:rowOff>
    </xdr:from>
    <xdr:ext cx="405111" cy="259045"/>
    <xdr:sp macro="" textlink="">
      <xdr:nvSpPr>
        <xdr:cNvPr id="183" name="n_2mainValue【橋りょう・トンネル】&#10;有形固定資産減価償却率">
          <a:extLst>
            <a:ext uri="{FF2B5EF4-FFF2-40B4-BE49-F238E27FC236}">
              <a16:creationId xmlns:a16="http://schemas.microsoft.com/office/drawing/2014/main" id="{D5C4BE1A-8811-4F6E-8908-93BAA5856CFB}"/>
            </a:ext>
          </a:extLst>
        </xdr:cNvPr>
        <xdr:cNvSpPr txBox="1"/>
      </xdr:nvSpPr>
      <xdr:spPr>
        <a:xfrm>
          <a:off x="2705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a:extLst>
            <a:ext uri="{FF2B5EF4-FFF2-40B4-BE49-F238E27FC236}">
              <a16:creationId xmlns:a16="http://schemas.microsoft.com/office/drawing/2014/main" id="{ACF6EA7D-EED1-4405-ADDA-BBD62D20962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a:extLst>
            <a:ext uri="{FF2B5EF4-FFF2-40B4-BE49-F238E27FC236}">
              <a16:creationId xmlns:a16="http://schemas.microsoft.com/office/drawing/2014/main" id="{D546F375-D061-417F-BACC-E66DB5EA13C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a:extLst>
            <a:ext uri="{FF2B5EF4-FFF2-40B4-BE49-F238E27FC236}">
              <a16:creationId xmlns:a16="http://schemas.microsoft.com/office/drawing/2014/main" id="{AE452D70-97C7-4D77-A041-60C44A5EA30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a:extLst>
            <a:ext uri="{FF2B5EF4-FFF2-40B4-BE49-F238E27FC236}">
              <a16:creationId xmlns:a16="http://schemas.microsoft.com/office/drawing/2014/main" id="{1638194D-FAD2-48B4-93DD-E3F94B0C8B3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a:extLst>
            <a:ext uri="{FF2B5EF4-FFF2-40B4-BE49-F238E27FC236}">
              <a16:creationId xmlns:a16="http://schemas.microsoft.com/office/drawing/2014/main" id="{CE9522CC-199B-4EED-9966-D81D6F88FD1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a:extLst>
            <a:ext uri="{FF2B5EF4-FFF2-40B4-BE49-F238E27FC236}">
              <a16:creationId xmlns:a16="http://schemas.microsoft.com/office/drawing/2014/main" id="{965A1660-C880-423C-9993-D99B77CE8B9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a:extLst>
            <a:ext uri="{FF2B5EF4-FFF2-40B4-BE49-F238E27FC236}">
              <a16:creationId xmlns:a16="http://schemas.microsoft.com/office/drawing/2014/main" id="{742A4C98-62AA-4652-96CC-638070A64A8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a:extLst>
            <a:ext uri="{FF2B5EF4-FFF2-40B4-BE49-F238E27FC236}">
              <a16:creationId xmlns:a16="http://schemas.microsoft.com/office/drawing/2014/main" id="{8705ACF0-53CA-431A-8ACA-7B7E53EC568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a:extLst>
            <a:ext uri="{FF2B5EF4-FFF2-40B4-BE49-F238E27FC236}">
              <a16:creationId xmlns:a16="http://schemas.microsoft.com/office/drawing/2014/main" id="{F7E59DC0-54B2-4C9C-ABDA-C4985E97DBF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a:extLst>
            <a:ext uri="{FF2B5EF4-FFF2-40B4-BE49-F238E27FC236}">
              <a16:creationId xmlns:a16="http://schemas.microsoft.com/office/drawing/2014/main" id="{C33DB3FD-FCC7-45CC-8CBE-70ADAB3F456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4" name="直線コネクタ 193">
          <a:extLst>
            <a:ext uri="{FF2B5EF4-FFF2-40B4-BE49-F238E27FC236}">
              <a16:creationId xmlns:a16="http://schemas.microsoft.com/office/drawing/2014/main" id="{F0288B61-51CD-4B91-B609-D53B8DC01661}"/>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5" name="テキスト ボックス 194">
          <a:extLst>
            <a:ext uri="{FF2B5EF4-FFF2-40B4-BE49-F238E27FC236}">
              <a16:creationId xmlns:a16="http://schemas.microsoft.com/office/drawing/2014/main" id="{B99825B1-1B39-4669-918F-3AE3CC4BC403}"/>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6" name="直線コネクタ 195">
          <a:extLst>
            <a:ext uri="{FF2B5EF4-FFF2-40B4-BE49-F238E27FC236}">
              <a16:creationId xmlns:a16="http://schemas.microsoft.com/office/drawing/2014/main" id="{D6E4EFB3-BDE6-4834-B8B9-1FB97C36F47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7" name="テキスト ボックス 196">
          <a:extLst>
            <a:ext uri="{FF2B5EF4-FFF2-40B4-BE49-F238E27FC236}">
              <a16:creationId xmlns:a16="http://schemas.microsoft.com/office/drawing/2014/main" id="{97242D6C-E95D-4B9A-8837-E3C4A0F74E29}"/>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8" name="直線コネクタ 197">
          <a:extLst>
            <a:ext uri="{FF2B5EF4-FFF2-40B4-BE49-F238E27FC236}">
              <a16:creationId xmlns:a16="http://schemas.microsoft.com/office/drawing/2014/main" id="{F658EFCD-C078-4D3C-9C49-DC14165B8E9F}"/>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9" name="テキスト ボックス 198">
          <a:extLst>
            <a:ext uri="{FF2B5EF4-FFF2-40B4-BE49-F238E27FC236}">
              <a16:creationId xmlns:a16="http://schemas.microsoft.com/office/drawing/2014/main" id="{E58F3EF3-ACA6-4EEF-A401-D67DF2D6CF62}"/>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0" name="直線コネクタ 199">
          <a:extLst>
            <a:ext uri="{FF2B5EF4-FFF2-40B4-BE49-F238E27FC236}">
              <a16:creationId xmlns:a16="http://schemas.microsoft.com/office/drawing/2014/main" id="{79E12AD1-D75E-475E-A7D1-FB6DEE9CBD64}"/>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1" name="テキスト ボックス 200">
          <a:extLst>
            <a:ext uri="{FF2B5EF4-FFF2-40B4-BE49-F238E27FC236}">
              <a16:creationId xmlns:a16="http://schemas.microsoft.com/office/drawing/2014/main" id="{2029BAA5-2034-44F8-8F84-F00DC083D52F}"/>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2" name="直線コネクタ 201">
          <a:extLst>
            <a:ext uri="{FF2B5EF4-FFF2-40B4-BE49-F238E27FC236}">
              <a16:creationId xmlns:a16="http://schemas.microsoft.com/office/drawing/2014/main" id="{EAEF5ABC-E8E2-4DA2-8AF8-006864251797}"/>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3" name="テキスト ボックス 202">
          <a:extLst>
            <a:ext uri="{FF2B5EF4-FFF2-40B4-BE49-F238E27FC236}">
              <a16:creationId xmlns:a16="http://schemas.microsoft.com/office/drawing/2014/main" id="{4791F985-4693-4C5D-A53C-4826E20824E8}"/>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4" name="直線コネクタ 203">
          <a:extLst>
            <a:ext uri="{FF2B5EF4-FFF2-40B4-BE49-F238E27FC236}">
              <a16:creationId xmlns:a16="http://schemas.microsoft.com/office/drawing/2014/main" id="{988419C3-1215-4EEF-B3E1-D551FD293358}"/>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5" name="テキスト ボックス 204">
          <a:extLst>
            <a:ext uri="{FF2B5EF4-FFF2-40B4-BE49-F238E27FC236}">
              <a16:creationId xmlns:a16="http://schemas.microsoft.com/office/drawing/2014/main" id="{86A08484-F1A3-4BE3-8073-1C62C7C9CEBA}"/>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6" name="直線コネクタ 205">
          <a:extLst>
            <a:ext uri="{FF2B5EF4-FFF2-40B4-BE49-F238E27FC236}">
              <a16:creationId xmlns:a16="http://schemas.microsoft.com/office/drawing/2014/main" id="{0F587494-DE87-4163-A827-4BF879ECC40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7" name="テキスト ボックス 206">
          <a:extLst>
            <a:ext uri="{FF2B5EF4-FFF2-40B4-BE49-F238E27FC236}">
              <a16:creationId xmlns:a16="http://schemas.microsoft.com/office/drawing/2014/main" id="{0B096D0B-64E9-4B5C-9AAB-F880ACA9E79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8" name="【橋りょう・トンネル】&#10;一人当たり有形固定資産（償却資産）額グラフ枠">
          <a:extLst>
            <a:ext uri="{FF2B5EF4-FFF2-40B4-BE49-F238E27FC236}">
              <a16:creationId xmlns:a16="http://schemas.microsoft.com/office/drawing/2014/main" id="{50F2C290-74B2-4328-9E31-69F2DBCBBB8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166466</xdr:rowOff>
    </xdr:from>
    <xdr:to>
      <xdr:col>54</xdr:col>
      <xdr:colOff>189865</xdr:colOff>
      <xdr:row>64</xdr:row>
      <xdr:rowOff>127736</xdr:rowOff>
    </xdr:to>
    <xdr:cxnSp macro="">
      <xdr:nvCxnSpPr>
        <xdr:cNvPr id="209" name="直線コネクタ 208">
          <a:extLst>
            <a:ext uri="{FF2B5EF4-FFF2-40B4-BE49-F238E27FC236}">
              <a16:creationId xmlns:a16="http://schemas.microsoft.com/office/drawing/2014/main" id="{E7205D9A-6FE7-4965-8299-EC6FFF9CB719}"/>
            </a:ext>
          </a:extLst>
        </xdr:cNvPr>
        <xdr:cNvCxnSpPr/>
      </xdr:nvCxnSpPr>
      <xdr:spPr>
        <a:xfrm flipV="1">
          <a:off x="10476865" y="9596216"/>
          <a:ext cx="0" cy="150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131563</xdr:rowOff>
    </xdr:from>
    <xdr:ext cx="469744" cy="259045"/>
    <xdr:sp macro="" textlink="">
      <xdr:nvSpPr>
        <xdr:cNvPr id="210" name="【橋りょう・トンネル】&#10;一人当たり有形固定資産（償却資産）額最小値テキスト">
          <a:extLst>
            <a:ext uri="{FF2B5EF4-FFF2-40B4-BE49-F238E27FC236}">
              <a16:creationId xmlns:a16="http://schemas.microsoft.com/office/drawing/2014/main" id="{5A67E70E-728B-434D-AF49-58E5851713DE}"/>
            </a:ext>
          </a:extLst>
        </xdr:cNvPr>
        <xdr:cNvSpPr txBox="1"/>
      </xdr:nvSpPr>
      <xdr:spPr>
        <a:xfrm>
          <a:off x="10515600" y="1110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127736</xdr:rowOff>
    </xdr:from>
    <xdr:to>
      <xdr:col>55</xdr:col>
      <xdr:colOff>88900</xdr:colOff>
      <xdr:row>64</xdr:row>
      <xdr:rowOff>127736</xdr:rowOff>
    </xdr:to>
    <xdr:cxnSp macro="">
      <xdr:nvCxnSpPr>
        <xdr:cNvPr id="211" name="直線コネクタ 210">
          <a:extLst>
            <a:ext uri="{FF2B5EF4-FFF2-40B4-BE49-F238E27FC236}">
              <a16:creationId xmlns:a16="http://schemas.microsoft.com/office/drawing/2014/main" id="{F9184D92-B0B6-4081-A8C0-BE6CBCC90F14}"/>
            </a:ext>
          </a:extLst>
        </xdr:cNvPr>
        <xdr:cNvCxnSpPr/>
      </xdr:nvCxnSpPr>
      <xdr:spPr>
        <a:xfrm>
          <a:off x="10388600" y="1110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113143</xdr:rowOff>
    </xdr:from>
    <xdr:ext cx="690189" cy="259045"/>
    <xdr:sp macro="" textlink="">
      <xdr:nvSpPr>
        <xdr:cNvPr id="212" name="【橋りょう・トンネル】&#10;一人当たり有形固定資産（償却資産）額最大値テキスト">
          <a:extLst>
            <a:ext uri="{FF2B5EF4-FFF2-40B4-BE49-F238E27FC236}">
              <a16:creationId xmlns:a16="http://schemas.microsoft.com/office/drawing/2014/main" id="{08206C37-412A-47A9-9A49-15BB95D57258}"/>
            </a:ext>
          </a:extLst>
        </xdr:cNvPr>
        <xdr:cNvSpPr txBox="1"/>
      </xdr:nvSpPr>
      <xdr:spPr>
        <a:xfrm>
          <a:off x="10515600" y="9371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166466</xdr:rowOff>
    </xdr:from>
    <xdr:to>
      <xdr:col>55</xdr:col>
      <xdr:colOff>88900</xdr:colOff>
      <xdr:row>55</xdr:row>
      <xdr:rowOff>166466</xdr:rowOff>
    </xdr:to>
    <xdr:cxnSp macro="">
      <xdr:nvCxnSpPr>
        <xdr:cNvPr id="213" name="直線コネクタ 212">
          <a:extLst>
            <a:ext uri="{FF2B5EF4-FFF2-40B4-BE49-F238E27FC236}">
              <a16:creationId xmlns:a16="http://schemas.microsoft.com/office/drawing/2014/main" id="{6B500815-9C4F-493D-BEE3-286E7F8BCCE8}"/>
            </a:ext>
          </a:extLst>
        </xdr:cNvPr>
        <xdr:cNvCxnSpPr/>
      </xdr:nvCxnSpPr>
      <xdr:spPr>
        <a:xfrm>
          <a:off x="10388600" y="959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92587</xdr:rowOff>
    </xdr:from>
    <xdr:ext cx="599010" cy="259045"/>
    <xdr:sp macro="" textlink="">
      <xdr:nvSpPr>
        <xdr:cNvPr id="214" name="【橋りょう・トンネル】&#10;一人当たり有形固定資産（償却資産）額平均値テキスト">
          <a:extLst>
            <a:ext uri="{FF2B5EF4-FFF2-40B4-BE49-F238E27FC236}">
              <a16:creationId xmlns:a16="http://schemas.microsoft.com/office/drawing/2014/main" id="{7D94833C-68E9-4137-89BD-0E9B739357A4}"/>
            </a:ext>
          </a:extLst>
        </xdr:cNvPr>
        <xdr:cNvSpPr txBox="1"/>
      </xdr:nvSpPr>
      <xdr:spPr>
        <a:xfrm>
          <a:off x="10515600" y="10893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114160</xdr:rowOff>
    </xdr:from>
    <xdr:to>
      <xdr:col>55</xdr:col>
      <xdr:colOff>50800</xdr:colOff>
      <xdr:row>64</xdr:row>
      <xdr:rowOff>44310</xdr:rowOff>
    </xdr:to>
    <xdr:sp macro="" textlink="">
      <xdr:nvSpPr>
        <xdr:cNvPr id="215" name="フローチャート: 判断 214">
          <a:extLst>
            <a:ext uri="{FF2B5EF4-FFF2-40B4-BE49-F238E27FC236}">
              <a16:creationId xmlns:a16="http://schemas.microsoft.com/office/drawing/2014/main" id="{784D812E-39EE-4CC5-BABA-6749936B92C0}"/>
            </a:ext>
          </a:extLst>
        </xdr:cNvPr>
        <xdr:cNvSpPr/>
      </xdr:nvSpPr>
      <xdr:spPr>
        <a:xfrm>
          <a:off x="10426700" y="109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114437</xdr:rowOff>
    </xdr:from>
    <xdr:to>
      <xdr:col>50</xdr:col>
      <xdr:colOff>165100</xdr:colOff>
      <xdr:row>64</xdr:row>
      <xdr:rowOff>44587</xdr:rowOff>
    </xdr:to>
    <xdr:sp macro="" textlink="">
      <xdr:nvSpPr>
        <xdr:cNvPr id="216" name="フローチャート: 判断 215">
          <a:extLst>
            <a:ext uri="{FF2B5EF4-FFF2-40B4-BE49-F238E27FC236}">
              <a16:creationId xmlns:a16="http://schemas.microsoft.com/office/drawing/2014/main" id="{EC8B396D-C2ED-4FFB-8EA1-95E900B0BAFF}"/>
            </a:ext>
          </a:extLst>
        </xdr:cNvPr>
        <xdr:cNvSpPr/>
      </xdr:nvSpPr>
      <xdr:spPr>
        <a:xfrm>
          <a:off x="9588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125120</xdr:rowOff>
    </xdr:from>
    <xdr:to>
      <xdr:col>46</xdr:col>
      <xdr:colOff>38100</xdr:colOff>
      <xdr:row>64</xdr:row>
      <xdr:rowOff>55270</xdr:rowOff>
    </xdr:to>
    <xdr:sp macro="" textlink="">
      <xdr:nvSpPr>
        <xdr:cNvPr id="217" name="フローチャート: 判断 216">
          <a:extLst>
            <a:ext uri="{FF2B5EF4-FFF2-40B4-BE49-F238E27FC236}">
              <a16:creationId xmlns:a16="http://schemas.microsoft.com/office/drawing/2014/main" id="{D8FE8D11-75E4-4633-93B5-B30416E325A3}"/>
            </a:ext>
          </a:extLst>
        </xdr:cNvPr>
        <xdr:cNvSpPr/>
      </xdr:nvSpPr>
      <xdr:spPr>
        <a:xfrm>
          <a:off x="8699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7925</xdr:rowOff>
    </xdr:from>
    <xdr:to>
      <xdr:col>41</xdr:col>
      <xdr:colOff>101600</xdr:colOff>
      <xdr:row>64</xdr:row>
      <xdr:rowOff>109525</xdr:rowOff>
    </xdr:to>
    <xdr:sp macro="" textlink="">
      <xdr:nvSpPr>
        <xdr:cNvPr id="218" name="フローチャート: 判断 217">
          <a:extLst>
            <a:ext uri="{FF2B5EF4-FFF2-40B4-BE49-F238E27FC236}">
              <a16:creationId xmlns:a16="http://schemas.microsoft.com/office/drawing/2014/main" id="{148EC3B5-157E-4BA9-9DAF-E8F92D72202B}"/>
            </a:ext>
          </a:extLst>
        </xdr:cNvPr>
        <xdr:cNvSpPr/>
      </xdr:nvSpPr>
      <xdr:spPr>
        <a:xfrm>
          <a:off x="7810500" y="1098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25DF9FB4-F505-4F73-8E74-4760A7FC4FB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7B9DBB7C-9C93-4C4A-880F-4AAABF8D0F3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955EF414-F7AA-4A9C-BA48-4E4AA596633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A3105307-19F1-4649-82AD-EBD62EC9A3A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C2C19574-F41C-4EF7-A272-278719FE497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23253</xdr:rowOff>
    </xdr:from>
    <xdr:to>
      <xdr:col>55</xdr:col>
      <xdr:colOff>50800</xdr:colOff>
      <xdr:row>62</xdr:row>
      <xdr:rowOff>124853</xdr:rowOff>
    </xdr:to>
    <xdr:sp macro="" textlink="">
      <xdr:nvSpPr>
        <xdr:cNvPr id="224" name="楕円 223">
          <a:extLst>
            <a:ext uri="{FF2B5EF4-FFF2-40B4-BE49-F238E27FC236}">
              <a16:creationId xmlns:a16="http://schemas.microsoft.com/office/drawing/2014/main" id="{6A5ADAC2-0457-4F13-A379-1B008C0C9E77}"/>
            </a:ext>
          </a:extLst>
        </xdr:cNvPr>
        <xdr:cNvSpPr/>
      </xdr:nvSpPr>
      <xdr:spPr>
        <a:xfrm>
          <a:off x="10426700" y="1065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46130</xdr:rowOff>
    </xdr:from>
    <xdr:ext cx="690189" cy="259045"/>
    <xdr:sp macro="" textlink="">
      <xdr:nvSpPr>
        <xdr:cNvPr id="225" name="【橋りょう・トンネル】&#10;一人当たり有形固定資産（償却資産）額該当値テキスト">
          <a:extLst>
            <a:ext uri="{FF2B5EF4-FFF2-40B4-BE49-F238E27FC236}">
              <a16:creationId xmlns:a16="http://schemas.microsoft.com/office/drawing/2014/main" id="{D3F5AD84-A870-4496-A475-BD6D87DA2DDB}"/>
            </a:ext>
          </a:extLst>
        </xdr:cNvPr>
        <xdr:cNvSpPr txBox="1"/>
      </xdr:nvSpPr>
      <xdr:spPr>
        <a:xfrm>
          <a:off x="10515600" y="10504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25705</xdr:rowOff>
    </xdr:from>
    <xdr:to>
      <xdr:col>50</xdr:col>
      <xdr:colOff>165100</xdr:colOff>
      <xdr:row>62</xdr:row>
      <xdr:rowOff>127305</xdr:rowOff>
    </xdr:to>
    <xdr:sp macro="" textlink="">
      <xdr:nvSpPr>
        <xdr:cNvPr id="226" name="楕円 225">
          <a:extLst>
            <a:ext uri="{FF2B5EF4-FFF2-40B4-BE49-F238E27FC236}">
              <a16:creationId xmlns:a16="http://schemas.microsoft.com/office/drawing/2014/main" id="{B2CCF7A4-1E60-44C6-85A7-8C0E77E478DB}"/>
            </a:ext>
          </a:extLst>
        </xdr:cNvPr>
        <xdr:cNvSpPr/>
      </xdr:nvSpPr>
      <xdr:spPr>
        <a:xfrm>
          <a:off x="9588500" y="1065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74053</xdr:rowOff>
    </xdr:from>
    <xdr:to>
      <xdr:col>55</xdr:col>
      <xdr:colOff>0</xdr:colOff>
      <xdr:row>62</xdr:row>
      <xdr:rowOff>76505</xdr:rowOff>
    </xdr:to>
    <xdr:cxnSp macro="">
      <xdr:nvCxnSpPr>
        <xdr:cNvPr id="227" name="直線コネクタ 226">
          <a:extLst>
            <a:ext uri="{FF2B5EF4-FFF2-40B4-BE49-F238E27FC236}">
              <a16:creationId xmlns:a16="http://schemas.microsoft.com/office/drawing/2014/main" id="{0F46D705-5D55-4486-ACC3-1C7418045450}"/>
            </a:ext>
          </a:extLst>
        </xdr:cNvPr>
        <xdr:cNvCxnSpPr/>
      </xdr:nvCxnSpPr>
      <xdr:spPr>
        <a:xfrm flipV="1">
          <a:off x="9639300" y="10703953"/>
          <a:ext cx="838200" cy="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151272</xdr:rowOff>
    </xdr:from>
    <xdr:to>
      <xdr:col>46</xdr:col>
      <xdr:colOff>38100</xdr:colOff>
      <xdr:row>63</xdr:row>
      <xdr:rowOff>81422</xdr:rowOff>
    </xdr:to>
    <xdr:sp macro="" textlink="">
      <xdr:nvSpPr>
        <xdr:cNvPr id="228" name="楕円 227">
          <a:extLst>
            <a:ext uri="{FF2B5EF4-FFF2-40B4-BE49-F238E27FC236}">
              <a16:creationId xmlns:a16="http://schemas.microsoft.com/office/drawing/2014/main" id="{C55B4E5C-1EB9-45A4-9F32-1329F754E349}"/>
            </a:ext>
          </a:extLst>
        </xdr:cNvPr>
        <xdr:cNvSpPr/>
      </xdr:nvSpPr>
      <xdr:spPr>
        <a:xfrm>
          <a:off x="8699500" y="107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76505</xdr:rowOff>
    </xdr:from>
    <xdr:to>
      <xdr:col>50</xdr:col>
      <xdr:colOff>114300</xdr:colOff>
      <xdr:row>63</xdr:row>
      <xdr:rowOff>30622</xdr:rowOff>
    </xdr:to>
    <xdr:cxnSp macro="">
      <xdr:nvCxnSpPr>
        <xdr:cNvPr id="229" name="直線コネクタ 228">
          <a:extLst>
            <a:ext uri="{FF2B5EF4-FFF2-40B4-BE49-F238E27FC236}">
              <a16:creationId xmlns:a16="http://schemas.microsoft.com/office/drawing/2014/main" id="{EF7E41EF-4A25-451D-8B66-43625E2BB6A1}"/>
            </a:ext>
          </a:extLst>
        </xdr:cNvPr>
        <xdr:cNvCxnSpPr/>
      </xdr:nvCxnSpPr>
      <xdr:spPr>
        <a:xfrm flipV="1">
          <a:off x="8750300" y="10706405"/>
          <a:ext cx="889000" cy="12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35714</xdr:rowOff>
    </xdr:from>
    <xdr:ext cx="599010" cy="259045"/>
    <xdr:sp macro="" textlink="">
      <xdr:nvSpPr>
        <xdr:cNvPr id="230" name="n_1aveValue【橋りょう・トンネル】&#10;一人当たり有形固定資産（償却資産）額">
          <a:extLst>
            <a:ext uri="{FF2B5EF4-FFF2-40B4-BE49-F238E27FC236}">
              <a16:creationId xmlns:a16="http://schemas.microsoft.com/office/drawing/2014/main" id="{B8123DC5-AEA7-4907-A441-24B7D5FD5061}"/>
            </a:ext>
          </a:extLst>
        </xdr:cNvPr>
        <xdr:cNvSpPr txBox="1"/>
      </xdr:nvSpPr>
      <xdr:spPr>
        <a:xfrm>
          <a:off x="9327095" y="1100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46397</xdr:rowOff>
    </xdr:from>
    <xdr:ext cx="599010" cy="259045"/>
    <xdr:sp macro="" textlink="">
      <xdr:nvSpPr>
        <xdr:cNvPr id="231" name="n_2aveValue【橋りょう・トンネル】&#10;一人当たり有形固定資産（償却資産）額">
          <a:extLst>
            <a:ext uri="{FF2B5EF4-FFF2-40B4-BE49-F238E27FC236}">
              <a16:creationId xmlns:a16="http://schemas.microsoft.com/office/drawing/2014/main" id="{7D06470A-C3C4-4549-A946-2F8D3464BC6B}"/>
            </a:ext>
          </a:extLst>
        </xdr:cNvPr>
        <xdr:cNvSpPr txBox="1"/>
      </xdr:nvSpPr>
      <xdr:spPr>
        <a:xfrm>
          <a:off x="8450795" y="110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126052</xdr:rowOff>
    </xdr:from>
    <xdr:ext cx="599010" cy="259045"/>
    <xdr:sp macro="" textlink="">
      <xdr:nvSpPr>
        <xdr:cNvPr id="232" name="n_3aveValue【橋りょう・トンネル】&#10;一人当たり有形固定資産（償却資産）額">
          <a:extLst>
            <a:ext uri="{FF2B5EF4-FFF2-40B4-BE49-F238E27FC236}">
              <a16:creationId xmlns:a16="http://schemas.microsoft.com/office/drawing/2014/main" id="{96C8A3F1-DA73-4BBA-B0CF-F25CAAE13ABD}"/>
            </a:ext>
          </a:extLst>
        </xdr:cNvPr>
        <xdr:cNvSpPr txBox="1"/>
      </xdr:nvSpPr>
      <xdr:spPr>
        <a:xfrm>
          <a:off x="7561795" y="10755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143832</xdr:rowOff>
    </xdr:from>
    <xdr:ext cx="690189" cy="259045"/>
    <xdr:sp macro="" textlink="">
      <xdr:nvSpPr>
        <xdr:cNvPr id="233" name="n_1mainValue【橋りょう・トンネル】&#10;一人当たり有形固定資産（償却資産）額">
          <a:extLst>
            <a:ext uri="{FF2B5EF4-FFF2-40B4-BE49-F238E27FC236}">
              <a16:creationId xmlns:a16="http://schemas.microsoft.com/office/drawing/2014/main" id="{8CCD1AC5-366C-45F0-ABD8-4CDC03A4E2D6}"/>
            </a:ext>
          </a:extLst>
        </xdr:cNvPr>
        <xdr:cNvSpPr txBox="1"/>
      </xdr:nvSpPr>
      <xdr:spPr>
        <a:xfrm>
          <a:off x="9281505" y="104308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97949</xdr:rowOff>
    </xdr:from>
    <xdr:ext cx="599010" cy="259045"/>
    <xdr:sp macro="" textlink="">
      <xdr:nvSpPr>
        <xdr:cNvPr id="234" name="n_2mainValue【橋りょう・トンネル】&#10;一人当たり有形固定資産（償却資産）額">
          <a:extLst>
            <a:ext uri="{FF2B5EF4-FFF2-40B4-BE49-F238E27FC236}">
              <a16:creationId xmlns:a16="http://schemas.microsoft.com/office/drawing/2014/main" id="{A6F551EE-BB9F-430E-A0A7-38260944A2C0}"/>
            </a:ext>
          </a:extLst>
        </xdr:cNvPr>
        <xdr:cNvSpPr txBox="1"/>
      </xdr:nvSpPr>
      <xdr:spPr>
        <a:xfrm>
          <a:off x="8450795" y="105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a:extLst>
            <a:ext uri="{FF2B5EF4-FFF2-40B4-BE49-F238E27FC236}">
              <a16:creationId xmlns:a16="http://schemas.microsoft.com/office/drawing/2014/main" id="{D147F5CB-FF76-4E95-A118-247059C0CE0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a:extLst>
            <a:ext uri="{FF2B5EF4-FFF2-40B4-BE49-F238E27FC236}">
              <a16:creationId xmlns:a16="http://schemas.microsoft.com/office/drawing/2014/main" id="{E6EDCA5A-049D-47AC-BD2F-BD5AB6A9211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a:extLst>
            <a:ext uri="{FF2B5EF4-FFF2-40B4-BE49-F238E27FC236}">
              <a16:creationId xmlns:a16="http://schemas.microsoft.com/office/drawing/2014/main" id="{8003DC5C-A48B-4990-9F0E-2D838FC3B9C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a:extLst>
            <a:ext uri="{FF2B5EF4-FFF2-40B4-BE49-F238E27FC236}">
              <a16:creationId xmlns:a16="http://schemas.microsoft.com/office/drawing/2014/main" id="{2CD97F43-567F-4CA2-9397-E8E4E283E01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a:extLst>
            <a:ext uri="{FF2B5EF4-FFF2-40B4-BE49-F238E27FC236}">
              <a16:creationId xmlns:a16="http://schemas.microsoft.com/office/drawing/2014/main" id="{B6857EA2-4B6F-4E96-8B62-7C1E3D39096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a:extLst>
            <a:ext uri="{FF2B5EF4-FFF2-40B4-BE49-F238E27FC236}">
              <a16:creationId xmlns:a16="http://schemas.microsoft.com/office/drawing/2014/main" id="{AEFD37A2-C424-4902-9654-59BCF796C72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a:extLst>
            <a:ext uri="{FF2B5EF4-FFF2-40B4-BE49-F238E27FC236}">
              <a16:creationId xmlns:a16="http://schemas.microsoft.com/office/drawing/2014/main" id="{C0DC62C0-B9EB-43DF-B501-8F214CBCE79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a:extLst>
            <a:ext uri="{FF2B5EF4-FFF2-40B4-BE49-F238E27FC236}">
              <a16:creationId xmlns:a16="http://schemas.microsoft.com/office/drawing/2014/main" id="{8FFFE682-A6B4-4B44-98A9-004E67FBAF7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a:extLst>
            <a:ext uri="{FF2B5EF4-FFF2-40B4-BE49-F238E27FC236}">
              <a16:creationId xmlns:a16="http://schemas.microsoft.com/office/drawing/2014/main" id="{8FF359A7-6062-439C-A296-F3416DFF7F2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a:extLst>
            <a:ext uri="{FF2B5EF4-FFF2-40B4-BE49-F238E27FC236}">
              <a16:creationId xmlns:a16="http://schemas.microsoft.com/office/drawing/2014/main" id="{84B18DA0-CE8A-4A35-B346-9BA35F662BD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a:extLst>
            <a:ext uri="{FF2B5EF4-FFF2-40B4-BE49-F238E27FC236}">
              <a16:creationId xmlns:a16="http://schemas.microsoft.com/office/drawing/2014/main" id="{62593D05-7858-44EA-8331-67D0954DE1AD}"/>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a:extLst>
            <a:ext uri="{FF2B5EF4-FFF2-40B4-BE49-F238E27FC236}">
              <a16:creationId xmlns:a16="http://schemas.microsoft.com/office/drawing/2014/main" id="{B6EA8929-4050-4CE0-A0B7-28FA528BAAE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a:extLst>
            <a:ext uri="{FF2B5EF4-FFF2-40B4-BE49-F238E27FC236}">
              <a16:creationId xmlns:a16="http://schemas.microsoft.com/office/drawing/2014/main" id="{E25F807B-B724-4A9C-89B1-DCCDAB658A9B}"/>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a:extLst>
            <a:ext uri="{FF2B5EF4-FFF2-40B4-BE49-F238E27FC236}">
              <a16:creationId xmlns:a16="http://schemas.microsoft.com/office/drawing/2014/main" id="{A655D1A7-215A-4BE9-A1A6-4070DE5E1FA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a:extLst>
            <a:ext uri="{FF2B5EF4-FFF2-40B4-BE49-F238E27FC236}">
              <a16:creationId xmlns:a16="http://schemas.microsoft.com/office/drawing/2014/main" id="{2282535B-B3D9-4761-9058-DB7E8C0EF2C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a:extLst>
            <a:ext uri="{FF2B5EF4-FFF2-40B4-BE49-F238E27FC236}">
              <a16:creationId xmlns:a16="http://schemas.microsoft.com/office/drawing/2014/main" id="{9064C68B-4FB7-41B8-A55D-C52CEB6B1BF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a:extLst>
            <a:ext uri="{FF2B5EF4-FFF2-40B4-BE49-F238E27FC236}">
              <a16:creationId xmlns:a16="http://schemas.microsoft.com/office/drawing/2014/main" id="{1717E738-F625-4935-8EBB-73FD1F529D9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a:extLst>
            <a:ext uri="{FF2B5EF4-FFF2-40B4-BE49-F238E27FC236}">
              <a16:creationId xmlns:a16="http://schemas.microsoft.com/office/drawing/2014/main" id="{3930E8CD-9661-4345-933F-D30C2C53ACA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a:extLst>
            <a:ext uri="{FF2B5EF4-FFF2-40B4-BE49-F238E27FC236}">
              <a16:creationId xmlns:a16="http://schemas.microsoft.com/office/drawing/2014/main" id="{D1479A75-D783-410F-9F3B-B05FD4C3AF6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a:extLst>
            <a:ext uri="{FF2B5EF4-FFF2-40B4-BE49-F238E27FC236}">
              <a16:creationId xmlns:a16="http://schemas.microsoft.com/office/drawing/2014/main" id="{7AC98BFE-C664-49CB-8A81-37604FCE41B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a:extLst>
            <a:ext uri="{FF2B5EF4-FFF2-40B4-BE49-F238E27FC236}">
              <a16:creationId xmlns:a16="http://schemas.microsoft.com/office/drawing/2014/main" id="{9C1F8132-F0B1-46AA-AAEF-17788B942597}"/>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a:extLst>
            <a:ext uri="{FF2B5EF4-FFF2-40B4-BE49-F238E27FC236}">
              <a16:creationId xmlns:a16="http://schemas.microsoft.com/office/drawing/2014/main" id="{EF5ABA10-E9DC-46F6-9B36-A230E0797EE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a:extLst>
            <a:ext uri="{FF2B5EF4-FFF2-40B4-BE49-F238E27FC236}">
              <a16:creationId xmlns:a16="http://schemas.microsoft.com/office/drawing/2014/main" id="{5F63F3E5-BC95-42DA-9585-9BD9E5E278CA}"/>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公営住宅】&#10;有形固定資産減価償却率グラフ枠">
          <a:extLst>
            <a:ext uri="{FF2B5EF4-FFF2-40B4-BE49-F238E27FC236}">
              <a16:creationId xmlns:a16="http://schemas.microsoft.com/office/drawing/2014/main" id="{7C975828-FC0F-4EA3-BE01-760BCADE2C9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100964</xdr:rowOff>
    </xdr:to>
    <xdr:cxnSp macro="">
      <xdr:nvCxnSpPr>
        <xdr:cNvPr id="259" name="直線コネクタ 258">
          <a:extLst>
            <a:ext uri="{FF2B5EF4-FFF2-40B4-BE49-F238E27FC236}">
              <a16:creationId xmlns:a16="http://schemas.microsoft.com/office/drawing/2014/main" id="{8F11E27C-9F45-4BFA-B4D1-E98D8073AA07}"/>
            </a:ext>
          </a:extLst>
        </xdr:cNvPr>
        <xdr:cNvCxnSpPr/>
      </xdr:nvCxnSpPr>
      <xdr:spPr>
        <a:xfrm flipV="1">
          <a:off x="4634865" y="13335000"/>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60" name="【公営住宅】&#10;有形固定資産減価償却率最小値テキスト">
          <a:extLst>
            <a:ext uri="{FF2B5EF4-FFF2-40B4-BE49-F238E27FC236}">
              <a16:creationId xmlns:a16="http://schemas.microsoft.com/office/drawing/2014/main" id="{2D35F816-5D0A-4496-81FB-5068BFBB8CBF}"/>
            </a:ext>
          </a:extLst>
        </xdr:cNvPr>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61" name="直線コネクタ 260">
          <a:extLst>
            <a:ext uri="{FF2B5EF4-FFF2-40B4-BE49-F238E27FC236}">
              <a16:creationId xmlns:a16="http://schemas.microsoft.com/office/drawing/2014/main" id="{2EE3E76E-B30A-4DD0-AE40-9BD6409CAFDE}"/>
            </a:ext>
          </a:extLst>
        </xdr:cNvPr>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公営住宅】&#10;有形固定資産減価償却率最大値テキスト">
          <a:extLst>
            <a:ext uri="{FF2B5EF4-FFF2-40B4-BE49-F238E27FC236}">
              <a16:creationId xmlns:a16="http://schemas.microsoft.com/office/drawing/2014/main" id="{FFCB4DF5-92A3-4279-B4B1-AD81C86C4CD7}"/>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a:extLst>
            <a:ext uri="{FF2B5EF4-FFF2-40B4-BE49-F238E27FC236}">
              <a16:creationId xmlns:a16="http://schemas.microsoft.com/office/drawing/2014/main" id="{F439C3BA-D947-41D7-A756-35FC96B1447F}"/>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5732</xdr:rowOff>
    </xdr:from>
    <xdr:ext cx="405111" cy="259045"/>
    <xdr:sp macro="" textlink="">
      <xdr:nvSpPr>
        <xdr:cNvPr id="264" name="【公営住宅】&#10;有形固定資産減価償却率平均値テキスト">
          <a:extLst>
            <a:ext uri="{FF2B5EF4-FFF2-40B4-BE49-F238E27FC236}">
              <a16:creationId xmlns:a16="http://schemas.microsoft.com/office/drawing/2014/main" id="{32C11B4E-A1C2-4776-BF2C-2DB62DE76E08}"/>
            </a:ext>
          </a:extLst>
        </xdr:cNvPr>
        <xdr:cNvSpPr txBox="1"/>
      </xdr:nvSpPr>
      <xdr:spPr>
        <a:xfrm>
          <a:off x="4673600" y="1389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65" name="フローチャート: 判断 264">
          <a:extLst>
            <a:ext uri="{FF2B5EF4-FFF2-40B4-BE49-F238E27FC236}">
              <a16:creationId xmlns:a16="http://schemas.microsoft.com/office/drawing/2014/main" id="{E2E3E4FD-A8FB-4B40-95BD-62CE8B915388}"/>
            </a:ext>
          </a:extLst>
        </xdr:cNvPr>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xdr:rowOff>
    </xdr:from>
    <xdr:to>
      <xdr:col>20</xdr:col>
      <xdr:colOff>38100</xdr:colOff>
      <xdr:row>81</xdr:row>
      <xdr:rowOff>106045</xdr:rowOff>
    </xdr:to>
    <xdr:sp macro="" textlink="">
      <xdr:nvSpPr>
        <xdr:cNvPr id="266" name="フローチャート: 判断 265">
          <a:extLst>
            <a:ext uri="{FF2B5EF4-FFF2-40B4-BE49-F238E27FC236}">
              <a16:creationId xmlns:a16="http://schemas.microsoft.com/office/drawing/2014/main" id="{5FEA73B5-2C37-405D-B5BF-4E83C00EC3E3}"/>
            </a:ext>
          </a:extLst>
        </xdr:cNvPr>
        <xdr:cNvSpPr/>
      </xdr:nvSpPr>
      <xdr:spPr>
        <a:xfrm>
          <a:off x="3746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67" name="フローチャート: 判断 266">
          <a:extLst>
            <a:ext uri="{FF2B5EF4-FFF2-40B4-BE49-F238E27FC236}">
              <a16:creationId xmlns:a16="http://schemas.microsoft.com/office/drawing/2014/main" id="{9930254D-9B5D-4DA3-8D3D-083DFEE56775}"/>
            </a:ext>
          </a:extLst>
        </xdr:cNvPr>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68" name="フローチャート: 判断 267">
          <a:extLst>
            <a:ext uri="{FF2B5EF4-FFF2-40B4-BE49-F238E27FC236}">
              <a16:creationId xmlns:a16="http://schemas.microsoft.com/office/drawing/2014/main" id="{E148F5DB-62E1-4E93-9D04-F82C8F96E6E2}"/>
            </a:ext>
          </a:extLst>
        </xdr:cNvPr>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894395FB-9446-4CA5-A20B-F71564B0033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C0CB00CA-6FDA-4AFF-9462-EA824A7A33C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23E8B193-F423-4C58-83EF-D64A3BFB322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FDF71740-A7E1-4439-AAFE-63E96AF08A4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A3205EAB-28ED-49F8-BE28-8349735A285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25400</xdr:rowOff>
    </xdr:from>
    <xdr:to>
      <xdr:col>24</xdr:col>
      <xdr:colOff>114300</xdr:colOff>
      <xdr:row>80</xdr:row>
      <xdr:rowOff>127000</xdr:rowOff>
    </xdr:to>
    <xdr:sp macro="" textlink="">
      <xdr:nvSpPr>
        <xdr:cNvPr id="274" name="楕円 273">
          <a:extLst>
            <a:ext uri="{FF2B5EF4-FFF2-40B4-BE49-F238E27FC236}">
              <a16:creationId xmlns:a16="http://schemas.microsoft.com/office/drawing/2014/main" id="{07799463-9320-4F4F-9D77-8AC450AF634B}"/>
            </a:ext>
          </a:extLst>
        </xdr:cNvPr>
        <xdr:cNvSpPr/>
      </xdr:nvSpPr>
      <xdr:spPr>
        <a:xfrm>
          <a:off x="45847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48277</xdr:rowOff>
    </xdr:from>
    <xdr:ext cx="405111" cy="259045"/>
    <xdr:sp macro="" textlink="">
      <xdr:nvSpPr>
        <xdr:cNvPr id="275" name="【公営住宅】&#10;有形固定資産減価償却率該当値テキスト">
          <a:extLst>
            <a:ext uri="{FF2B5EF4-FFF2-40B4-BE49-F238E27FC236}">
              <a16:creationId xmlns:a16="http://schemas.microsoft.com/office/drawing/2014/main" id="{9F261060-145D-4FF5-B500-999DD2A2B83D}"/>
            </a:ext>
          </a:extLst>
        </xdr:cNvPr>
        <xdr:cNvSpPr txBox="1"/>
      </xdr:nvSpPr>
      <xdr:spPr>
        <a:xfrm>
          <a:off x="4673600"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53975</xdr:rowOff>
    </xdr:from>
    <xdr:to>
      <xdr:col>20</xdr:col>
      <xdr:colOff>38100</xdr:colOff>
      <xdr:row>80</xdr:row>
      <xdr:rowOff>155575</xdr:rowOff>
    </xdr:to>
    <xdr:sp macro="" textlink="">
      <xdr:nvSpPr>
        <xdr:cNvPr id="276" name="楕円 275">
          <a:extLst>
            <a:ext uri="{FF2B5EF4-FFF2-40B4-BE49-F238E27FC236}">
              <a16:creationId xmlns:a16="http://schemas.microsoft.com/office/drawing/2014/main" id="{9F73DA22-953D-4922-BC79-9FF8275B1B51}"/>
            </a:ext>
          </a:extLst>
        </xdr:cNvPr>
        <xdr:cNvSpPr/>
      </xdr:nvSpPr>
      <xdr:spPr>
        <a:xfrm>
          <a:off x="37465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76200</xdr:rowOff>
    </xdr:from>
    <xdr:to>
      <xdr:col>24</xdr:col>
      <xdr:colOff>63500</xdr:colOff>
      <xdr:row>80</xdr:row>
      <xdr:rowOff>104775</xdr:rowOff>
    </xdr:to>
    <xdr:cxnSp macro="">
      <xdr:nvCxnSpPr>
        <xdr:cNvPr id="277" name="直線コネクタ 276">
          <a:extLst>
            <a:ext uri="{FF2B5EF4-FFF2-40B4-BE49-F238E27FC236}">
              <a16:creationId xmlns:a16="http://schemas.microsoft.com/office/drawing/2014/main" id="{091B71B6-FBC0-4621-8CF7-C43A6332BE68}"/>
            </a:ext>
          </a:extLst>
        </xdr:cNvPr>
        <xdr:cNvCxnSpPr/>
      </xdr:nvCxnSpPr>
      <xdr:spPr>
        <a:xfrm flipV="1">
          <a:off x="3797300" y="137922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71120</xdr:rowOff>
    </xdr:from>
    <xdr:to>
      <xdr:col>15</xdr:col>
      <xdr:colOff>101600</xdr:colOff>
      <xdr:row>81</xdr:row>
      <xdr:rowOff>1270</xdr:rowOff>
    </xdr:to>
    <xdr:sp macro="" textlink="">
      <xdr:nvSpPr>
        <xdr:cNvPr id="278" name="楕円 277">
          <a:extLst>
            <a:ext uri="{FF2B5EF4-FFF2-40B4-BE49-F238E27FC236}">
              <a16:creationId xmlns:a16="http://schemas.microsoft.com/office/drawing/2014/main" id="{A51AC4E8-D86F-414A-8A5E-27029027D7C0}"/>
            </a:ext>
          </a:extLst>
        </xdr:cNvPr>
        <xdr:cNvSpPr/>
      </xdr:nvSpPr>
      <xdr:spPr>
        <a:xfrm>
          <a:off x="28575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104775</xdr:rowOff>
    </xdr:from>
    <xdr:to>
      <xdr:col>19</xdr:col>
      <xdr:colOff>177800</xdr:colOff>
      <xdr:row>80</xdr:row>
      <xdr:rowOff>121920</xdr:rowOff>
    </xdr:to>
    <xdr:cxnSp macro="">
      <xdr:nvCxnSpPr>
        <xdr:cNvPr id="279" name="直線コネクタ 278">
          <a:extLst>
            <a:ext uri="{FF2B5EF4-FFF2-40B4-BE49-F238E27FC236}">
              <a16:creationId xmlns:a16="http://schemas.microsoft.com/office/drawing/2014/main" id="{BCE44B82-FF16-486A-A524-15C8805DD2A5}"/>
            </a:ext>
          </a:extLst>
        </xdr:cNvPr>
        <xdr:cNvCxnSpPr/>
      </xdr:nvCxnSpPr>
      <xdr:spPr>
        <a:xfrm flipV="1">
          <a:off x="2908300" y="138207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97172</xdr:rowOff>
    </xdr:from>
    <xdr:ext cx="405111" cy="259045"/>
    <xdr:sp macro="" textlink="">
      <xdr:nvSpPr>
        <xdr:cNvPr id="280" name="n_1aveValue【公営住宅】&#10;有形固定資産減価償却率">
          <a:extLst>
            <a:ext uri="{FF2B5EF4-FFF2-40B4-BE49-F238E27FC236}">
              <a16:creationId xmlns:a16="http://schemas.microsoft.com/office/drawing/2014/main" id="{7523F1A8-1337-42AF-A0F6-1AAFF2A33E3A}"/>
            </a:ext>
          </a:extLst>
        </xdr:cNvPr>
        <xdr:cNvSpPr txBox="1"/>
      </xdr:nvSpPr>
      <xdr:spPr>
        <a:xfrm>
          <a:off x="35820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112413</xdr:rowOff>
    </xdr:from>
    <xdr:ext cx="405111" cy="259045"/>
    <xdr:sp macro="" textlink="">
      <xdr:nvSpPr>
        <xdr:cNvPr id="281" name="n_2aveValue【公営住宅】&#10;有形固定資産減価償却率">
          <a:extLst>
            <a:ext uri="{FF2B5EF4-FFF2-40B4-BE49-F238E27FC236}">
              <a16:creationId xmlns:a16="http://schemas.microsoft.com/office/drawing/2014/main" id="{F0D768C0-38DF-42F6-871B-D66A984DFA55}"/>
            </a:ext>
          </a:extLst>
        </xdr:cNvPr>
        <xdr:cNvSpPr txBox="1"/>
      </xdr:nvSpPr>
      <xdr:spPr>
        <a:xfrm>
          <a:off x="2705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282" name="n_3aveValue【公営住宅】&#10;有形固定資産減価償却率">
          <a:extLst>
            <a:ext uri="{FF2B5EF4-FFF2-40B4-BE49-F238E27FC236}">
              <a16:creationId xmlns:a16="http://schemas.microsoft.com/office/drawing/2014/main" id="{1C959C22-8548-4D19-92FE-85E088FD7486}"/>
            </a:ext>
          </a:extLst>
        </xdr:cNvPr>
        <xdr:cNvSpPr txBox="1"/>
      </xdr:nvSpPr>
      <xdr:spPr>
        <a:xfrm>
          <a:off x="1816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652</xdr:rowOff>
    </xdr:from>
    <xdr:ext cx="405111" cy="259045"/>
    <xdr:sp macro="" textlink="">
      <xdr:nvSpPr>
        <xdr:cNvPr id="283" name="n_1mainValue【公営住宅】&#10;有形固定資産減価償却率">
          <a:extLst>
            <a:ext uri="{FF2B5EF4-FFF2-40B4-BE49-F238E27FC236}">
              <a16:creationId xmlns:a16="http://schemas.microsoft.com/office/drawing/2014/main" id="{CFC57F49-B72F-4C71-AEAC-1264CD9BD871}"/>
            </a:ext>
          </a:extLst>
        </xdr:cNvPr>
        <xdr:cNvSpPr txBox="1"/>
      </xdr:nvSpPr>
      <xdr:spPr>
        <a:xfrm>
          <a:off x="3582044" y="1354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17797</xdr:rowOff>
    </xdr:from>
    <xdr:ext cx="405111" cy="259045"/>
    <xdr:sp macro="" textlink="">
      <xdr:nvSpPr>
        <xdr:cNvPr id="284" name="n_2mainValue【公営住宅】&#10;有形固定資産減価償却率">
          <a:extLst>
            <a:ext uri="{FF2B5EF4-FFF2-40B4-BE49-F238E27FC236}">
              <a16:creationId xmlns:a16="http://schemas.microsoft.com/office/drawing/2014/main" id="{50882DBF-5590-4FF5-9226-CB278A5A57C8}"/>
            </a:ext>
          </a:extLst>
        </xdr:cNvPr>
        <xdr:cNvSpPr txBox="1"/>
      </xdr:nvSpPr>
      <xdr:spPr>
        <a:xfrm>
          <a:off x="270574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5" name="正方形/長方形 284">
          <a:extLst>
            <a:ext uri="{FF2B5EF4-FFF2-40B4-BE49-F238E27FC236}">
              <a16:creationId xmlns:a16="http://schemas.microsoft.com/office/drawing/2014/main" id="{18D144B0-459A-489D-AD68-954C0B97E58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6" name="正方形/長方形 285">
          <a:extLst>
            <a:ext uri="{FF2B5EF4-FFF2-40B4-BE49-F238E27FC236}">
              <a16:creationId xmlns:a16="http://schemas.microsoft.com/office/drawing/2014/main" id="{F225211B-CE21-4ABA-9170-F6BCA7EC6E5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7" name="正方形/長方形 286">
          <a:extLst>
            <a:ext uri="{FF2B5EF4-FFF2-40B4-BE49-F238E27FC236}">
              <a16:creationId xmlns:a16="http://schemas.microsoft.com/office/drawing/2014/main" id="{CCEAD44E-DCC4-40E7-9329-C21456B9376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8" name="正方形/長方形 287">
          <a:extLst>
            <a:ext uri="{FF2B5EF4-FFF2-40B4-BE49-F238E27FC236}">
              <a16:creationId xmlns:a16="http://schemas.microsoft.com/office/drawing/2014/main" id="{2E91B247-BE74-4D47-A3EF-786A18F1117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9" name="正方形/長方形 288">
          <a:extLst>
            <a:ext uri="{FF2B5EF4-FFF2-40B4-BE49-F238E27FC236}">
              <a16:creationId xmlns:a16="http://schemas.microsoft.com/office/drawing/2014/main" id="{2ECE2A02-5481-4DA1-98C5-F7A763D8441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0" name="正方形/長方形 289">
          <a:extLst>
            <a:ext uri="{FF2B5EF4-FFF2-40B4-BE49-F238E27FC236}">
              <a16:creationId xmlns:a16="http://schemas.microsoft.com/office/drawing/2014/main" id="{988B233E-465F-46FD-9B19-C187E7E1527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1" name="正方形/長方形 290">
          <a:extLst>
            <a:ext uri="{FF2B5EF4-FFF2-40B4-BE49-F238E27FC236}">
              <a16:creationId xmlns:a16="http://schemas.microsoft.com/office/drawing/2014/main" id="{8730E5CF-5DAA-4B8A-A8F9-10D49AA441F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2" name="正方形/長方形 291">
          <a:extLst>
            <a:ext uri="{FF2B5EF4-FFF2-40B4-BE49-F238E27FC236}">
              <a16:creationId xmlns:a16="http://schemas.microsoft.com/office/drawing/2014/main" id="{69D600F1-46FD-453E-8C01-4386F25BE20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3" name="テキスト ボックス 292">
          <a:extLst>
            <a:ext uri="{FF2B5EF4-FFF2-40B4-BE49-F238E27FC236}">
              <a16:creationId xmlns:a16="http://schemas.microsoft.com/office/drawing/2014/main" id="{8BA623BB-5FB0-4F96-BF03-D29CA2A374A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4" name="直線コネクタ 293">
          <a:extLst>
            <a:ext uri="{FF2B5EF4-FFF2-40B4-BE49-F238E27FC236}">
              <a16:creationId xmlns:a16="http://schemas.microsoft.com/office/drawing/2014/main" id="{EB6EEC4D-D4D0-440B-8191-0F18C13BD66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5" name="直線コネクタ 294">
          <a:extLst>
            <a:ext uri="{FF2B5EF4-FFF2-40B4-BE49-F238E27FC236}">
              <a16:creationId xmlns:a16="http://schemas.microsoft.com/office/drawing/2014/main" id="{DBB5EB8A-65A7-4A60-A73B-96645EEED232}"/>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6" name="テキスト ボックス 295">
          <a:extLst>
            <a:ext uri="{FF2B5EF4-FFF2-40B4-BE49-F238E27FC236}">
              <a16:creationId xmlns:a16="http://schemas.microsoft.com/office/drawing/2014/main" id="{442ECFCA-DA14-4E2D-A29F-0B6C5322055A}"/>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7" name="直線コネクタ 296">
          <a:extLst>
            <a:ext uri="{FF2B5EF4-FFF2-40B4-BE49-F238E27FC236}">
              <a16:creationId xmlns:a16="http://schemas.microsoft.com/office/drawing/2014/main" id="{0D11DBEF-580B-4A12-95C7-BDACBF9DD6E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8" name="テキスト ボックス 297">
          <a:extLst>
            <a:ext uri="{FF2B5EF4-FFF2-40B4-BE49-F238E27FC236}">
              <a16:creationId xmlns:a16="http://schemas.microsoft.com/office/drawing/2014/main" id="{B0EF2C8F-6D2B-416C-AD4B-40CCBC0EA3C6}"/>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9" name="直線コネクタ 298">
          <a:extLst>
            <a:ext uri="{FF2B5EF4-FFF2-40B4-BE49-F238E27FC236}">
              <a16:creationId xmlns:a16="http://schemas.microsoft.com/office/drawing/2014/main" id="{DD4AE38A-27BD-4E56-A786-76903076DD23}"/>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0" name="テキスト ボックス 299">
          <a:extLst>
            <a:ext uri="{FF2B5EF4-FFF2-40B4-BE49-F238E27FC236}">
              <a16:creationId xmlns:a16="http://schemas.microsoft.com/office/drawing/2014/main" id="{3FC8B2BA-1A99-4D96-9153-1E43E7C8E2B8}"/>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1" name="直線コネクタ 300">
          <a:extLst>
            <a:ext uri="{FF2B5EF4-FFF2-40B4-BE49-F238E27FC236}">
              <a16:creationId xmlns:a16="http://schemas.microsoft.com/office/drawing/2014/main" id="{B59BD06B-00AB-40F5-9D45-047BF55095B4}"/>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2" name="テキスト ボックス 301">
          <a:extLst>
            <a:ext uri="{FF2B5EF4-FFF2-40B4-BE49-F238E27FC236}">
              <a16:creationId xmlns:a16="http://schemas.microsoft.com/office/drawing/2014/main" id="{C428F144-B8F7-4CF4-A3D4-52DDEFE7D74B}"/>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a:extLst>
            <a:ext uri="{FF2B5EF4-FFF2-40B4-BE49-F238E27FC236}">
              <a16:creationId xmlns:a16="http://schemas.microsoft.com/office/drawing/2014/main" id="{53B7326E-94B6-4E88-8B08-3CCB28C1623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a:extLst>
            <a:ext uri="{FF2B5EF4-FFF2-40B4-BE49-F238E27FC236}">
              <a16:creationId xmlns:a16="http://schemas.microsoft.com/office/drawing/2014/main" id="{5D2DE638-2832-462A-8EFB-FF21840D8FA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公営住宅】&#10;一人当たり面積グラフ枠">
          <a:extLst>
            <a:ext uri="{FF2B5EF4-FFF2-40B4-BE49-F238E27FC236}">
              <a16:creationId xmlns:a16="http://schemas.microsoft.com/office/drawing/2014/main" id="{D1B15ABA-E5D8-4563-9B8D-E6E04C95AB5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85649</xdr:rowOff>
    </xdr:from>
    <xdr:to>
      <xdr:col>54</xdr:col>
      <xdr:colOff>189865</xdr:colOff>
      <xdr:row>86</xdr:row>
      <xdr:rowOff>11125</xdr:rowOff>
    </xdr:to>
    <xdr:cxnSp macro="">
      <xdr:nvCxnSpPr>
        <xdr:cNvPr id="306" name="直線コネクタ 305">
          <a:extLst>
            <a:ext uri="{FF2B5EF4-FFF2-40B4-BE49-F238E27FC236}">
              <a16:creationId xmlns:a16="http://schemas.microsoft.com/office/drawing/2014/main" id="{045FB39A-41C4-4670-943F-EE24A0199607}"/>
            </a:ext>
          </a:extLst>
        </xdr:cNvPr>
        <xdr:cNvCxnSpPr/>
      </xdr:nvCxnSpPr>
      <xdr:spPr>
        <a:xfrm flipV="1">
          <a:off x="10476865" y="13287299"/>
          <a:ext cx="0" cy="146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14952</xdr:rowOff>
    </xdr:from>
    <xdr:ext cx="469744" cy="259045"/>
    <xdr:sp macro="" textlink="">
      <xdr:nvSpPr>
        <xdr:cNvPr id="307" name="【公営住宅】&#10;一人当たり面積最小値テキスト">
          <a:extLst>
            <a:ext uri="{FF2B5EF4-FFF2-40B4-BE49-F238E27FC236}">
              <a16:creationId xmlns:a16="http://schemas.microsoft.com/office/drawing/2014/main" id="{6E73AF38-115C-48A0-9BCC-B6C6F11EF77E}"/>
            </a:ext>
          </a:extLst>
        </xdr:cNvPr>
        <xdr:cNvSpPr txBox="1"/>
      </xdr:nvSpPr>
      <xdr:spPr>
        <a:xfrm>
          <a:off x="10515600" y="1475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xdr:rowOff>
    </xdr:from>
    <xdr:to>
      <xdr:col>55</xdr:col>
      <xdr:colOff>88900</xdr:colOff>
      <xdr:row>86</xdr:row>
      <xdr:rowOff>11125</xdr:rowOff>
    </xdr:to>
    <xdr:cxnSp macro="">
      <xdr:nvCxnSpPr>
        <xdr:cNvPr id="308" name="直線コネクタ 307">
          <a:extLst>
            <a:ext uri="{FF2B5EF4-FFF2-40B4-BE49-F238E27FC236}">
              <a16:creationId xmlns:a16="http://schemas.microsoft.com/office/drawing/2014/main" id="{77B90205-E150-42CA-B60B-B4E4856E653F}"/>
            </a:ext>
          </a:extLst>
        </xdr:cNvPr>
        <xdr:cNvCxnSpPr/>
      </xdr:nvCxnSpPr>
      <xdr:spPr>
        <a:xfrm>
          <a:off x="10388600" y="14755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32326</xdr:rowOff>
    </xdr:from>
    <xdr:ext cx="469744" cy="259045"/>
    <xdr:sp macro="" textlink="">
      <xdr:nvSpPr>
        <xdr:cNvPr id="309" name="【公営住宅】&#10;一人当たり面積最大値テキスト">
          <a:extLst>
            <a:ext uri="{FF2B5EF4-FFF2-40B4-BE49-F238E27FC236}">
              <a16:creationId xmlns:a16="http://schemas.microsoft.com/office/drawing/2014/main" id="{03FC01CD-45BF-4C3E-8A00-E8D426CEC79F}"/>
            </a:ext>
          </a:extLst>
        </xdr:cNvPr>
        <xdr:cNvSpPr txBox="1"/>
      </xdr:nvSpPr>
      <xdr:spPr>
        <a:xfrm>
          <a:off x="10515600" y="1306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85649</xdr:rowOff>
    </xdr:from>
    <xdr:to>
      <xdr:col>55</xdr:col>
      <xdr:colOff>88900</xdr:colOff>
      <xdr:row>77</xdr:row>
      <xdr:rowOff>85649</xdr:rowOff>
    </xdr:to>
    <xdr:cxnSp macro="">
      <xdr:nvCxnSpPr>
        <xdr:cNvPr id="310" name="直線コネクタ 309">
          <a:extLst>
            <a:ext uri="{FF2B5EF4-FFF2-40B4-BE49-F238E27FC236}">
              <a16:creationId xmlns:a16="http://schemas.microsoft.com/office/drawing/2014/main" id="{2921CF3E-AEDA-4630-A401-A128F6AE2EA7}"/>
            </a:ext>
          </a:extLst>
        </xdr:cNvPr>
        <xdr:cNvCxnSpPr/>
      </xdr:nvCxnSpPr>
      <xdr:spPr>
        <a:xfrm>
          <a:off x="10388600" y="1328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142663</xdr:rowOff>
    </xdr:from>
    <xdr:ext cx="469744" cy="259045"/>
    <xdr:sp macro="" textlink="">
      <xdr:nvSpPr>
        <xdr:cNvPr id="311" name="【公営住宅】&#10;一人当たり面積平均値テキスト">
          <a:extLst>
            <a:ext uri="{FF2B5EF4-FFF2-40B4-BE49-F238E27FC236}">
              <a16:creationId xmlns:a16="http://schemas.microsoft.com/office/drawing/2014/main" id="{D877CA03-5E41-4F39-B29E-CBB3B3370F95}"/>
            </a:ext>
          </a:extLst>
        </xdr:cNvPr>
        <xdr:cNvSpPr txBox="1"/>
      </xdr:nvSpPr>
      <xdr:spPr>
        <a:xfrm>
          <a:off x="10515600" y="14201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164236</xdr:rowOff>
    </xdr:from>
    <xdr:to>
      <xdr:col>55</xdr:col>
      <xdr:colOff>50800</xdr:colOff>
      <xdr:row>83</xdr:row>
      <xdr:rowOff>94386</xdr:rowOff>
    </xdr:to>
    <xdr:sp macro="" textlink="">
      <xdr:nvSpPr>
        <xdr:cNvPr id="312" name="フローチャート: 判断 311">
          <a:extLst>
            <a:ext uri="{FF2B5EF4-FFF2-40B4-BE49-F238E27FC236}">
              <a16:creationId xmlns:a16="http://schemas.microsoft.com/office/drawing/2014/main" id="{115C326E-9B27-4A18-B408-47081BB1DBF2}"/>
            </a:ext>
          </a:extLst>
        </xdr:cNvPr>
        <xdr:cNvSpPr/>
      </xdr:nvSpPr>
      <xdr:spPr>
        <a:xfrm>
          <a:off x="10426700" y="1422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108001</xdr:rowOff>
    </xdr:from>
    <xdr:to>
      <xdr:col>50</xdr:col>
      <xdr:colOff>165100</xdr:colOff>
      <xdr:row>83</xdr:row>
      <xdr:rowOff>38151</xdr:rowOff>
    </xdr:to>
    <xdr:sp macro="" textlink="">
      <xdr:nvSpPr>
        <xdr:cNvPr id="313" name="フローチャート: 判断 312">
          <a:extLst>
            <a:ext uri="{FF2B5EF4-FFF2-40B4-BE49-F238E27FC236}">
              <a16:creationId xmlns:a16="http://schemas.microsoft.com/office/drawing/2014/main" id="{CCDFC417-2EBD-42F0-99BE-BA0068E86178}"/>
            </a:ext>
          </a:extLst>
        </xdr:cNvPr>
        <xdr:cNvSpPr/>
      </xdr:nvSpPr>
      <xdr:spPr>
        <a:xfrm>
          <a:off x="9588500" y="1416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59995</xdr:rowOff>
    </xdr:from>
    <xdr:to>
      <xdr:col>46</xdr:col>
      <xdr:colOff>38100</xdr:colOff>
      <xdr:row>82</xdr:row>
      <xdr:rowOff>161595</xdr:rowOff>
    </xdr:to>
    <xdr:sp macro="" textlink="">
      <xdr:nvSpPr>
        <xdr:cNvPr id="314" name="フローチャート: 判断 313">
          <a:extLst>
            <a:ext uri="{FF2B5EF4-FFF2-40B4-BE49-F238E27FC236}">
              <a16:creationId xmlns:a16="http://schemas.microsoft.com/office/drawing/2014/main" id="{1E940D74-49BF-40B3-8086-2826375FF053}"/>
            </a:ext>
          </a:extLst>
        </xdr:cNvPr>
        <xdr:cNvSpPr/>
      </xdr:nvSpPr>
      <xdr:spPr>
        <a:xfrm>
          <a:off x="8699500" y="141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29363</xdr:rowOff>
    </xdr:from>
    <xdr:to>
      <xdr:col>41</xdr:col>
      <xdr:colOff>101600</xdr:colOff>
      <xdr:row>84</xdr:row>
      <xdr:rowOff>130963</xdr:rowOff>
    </xdr:to>
    <xdr:sp macro="" textlink="">
      <xdr:nvSpPr>
        <xdr:cNvPr id="315" name="フローチャート: 判断 314">
          <a:extLst>
            <a:ext uri="{FF2B5EF4-FFF2-40B4-BE49-F238E27FC236}">
              <a16:creationId xmlns:a16="http://schemas.microsoft.com/office/drawing/2014/main" id="{98CEA6A6-5A17-4D29-A1E2-E920514BD82A}"/>
            </a:ext>
          </a:extLst>
        </xdr:cNvPr>
        <xdr:cNvSpPr/>
      </xdr:nvSpPr>
      <xdr:spPr>
        <a:xfrm>
          <a:off x="7810500" y="1443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D5DA489-232C-49B1-B3F0-F04184CFAF0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AC6013BC-E5CE-404A-A2CB-7DF346E1A7D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A2362D78-EC1A-4D53-8E81-30528F55430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6D0A98A6-546D-454B-973C-3D2042C1A19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0F9E5F88-C9A3-4248-8D44-98DC30F1751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16560</xdr:rowOff>
    </xdr:from>
    <xdr:to>
      <xdr:col>55</xdr:col>
      <xdr:colOff>50800</xdr:colOff>
      <xdr:row>81</xdr:row>
      <xdr:rowOff>118160</xdr:rowOff>
    </xdr:to>
    <xdr:sp macro="" textlink="">
      <xdr:nvSpPr>
        <xdr:cNvPr id="321" name="楕円 320">
          <a:extLst>
            <a:ext uri="{FF2B5EF4-FFF2-40B4-BE49-F238E27FC236}">
              <a16:creationId xmlns:a16="http://schemas.microsoft.com/office/drawing/2014/main" id="{3DD21C36-64FF-4B9C-804F-5C84A6BDA290}"/>
            </a:ext>
          </a:extLst>
        </xdr:cNvPr>
        <xdr:cNvSpPr/>
      </xdr:nvSpPr>
      <xdr:spPr>
        <a:xfrm>
          <a:off x="10426700" y="1390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39437</xdr:rowOff>
    </xdr:from>
    <xdr:ext cx="469744" cy="259045"/>
    <xdr:sp macro="" textlink="">
      <xdr:nvSpPr>
        <xdr:cNvPr id="322" name="【公営住宅】&#10;一人当たり面積該当値テキスト">
          <a:extLst>
            <a:ext uri="{FF2B5EF4-FFF2-40B4-BE49-F238E27FC236}">
              <a16:creationId xmlns:a16="http://schemas.microsoft.com/office/drawing/2014/main" id="{55766D32-D150-486E-84D2-88C840017020}"/>
            </a:ext>
          </a:extLst>
        </xdr:cNvPr>
        <xdr:cNvSpPr txBox="1"/>
      </xdr:nvSpPr>
      <xdr:spPr>
        <a:xfrm>
          <a:off x="10515600" y="1375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17932</xdr:rowOff>
    </xdr:from>
    <xdr:to>
      <xdr:col>50</xdr:col>
      <xdr:colOff>165100</xdr:colOff>
      <xdr:row>81</xdr:row>
      <xdr:rowOff>119532</xdr:rowOff>
    </xdr:to>
    <xdr:sp macro="" textlink="">
      <xdr:nvSpPr>
        <xdr:cNvPr id="323" name="楕円 322">
          <a:extLst>
            <a:ext uri="{FF2B5EF4-FFF2-40B4-BE49-F238E27FC236}">
              <a16:creationId xmlns:a16="http://schemas.microsoft.com/office/drawing/2014/main" id="{7D902F48-763E-46C0-B089-6EAC36C5A913}"/>
            </a:ext>
          </a:extLst>
        </xdr:cNvPr>
        <xdr:cNvSpPr/>
      </xdr:nvSpPr>
      <xdr:spPr>
        <a:xfrm>
          <a:off x="9588500" y="1390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67360</xdr:rowOff>
    </xdr:from>
    <xdr:to>
      <xdr:col>55</xdr:col>
      <xdr:colOff>0</xdr:colOff>
      <xdr:row>81</xdr:row>
      <xdr:rowOff>68732</xdr:rowOff>
    </xdr:to>
    <xdr:cxnSp macro="">
      <xdr:nvCxnSpPr>
        <xdr:cNvPr id="324" name="直線コネクタ 323">
          <a:extLst>
            <a:ext uri="{FF2B5EF4-FFF2-40B4-BE49-F238E27FC236}">
              <a16:creationId xmlns:a16="http://schemas.microsoft.com/office/drawing/2014/main" id="{C9FD0D4B-DD6D-488B-9409-381B54EC050C}"/>
            </a:ext>
          </a:extLst>
        </xdr:cNvPr>
        <xdr:cNvCxnSpPr/>
      </xdr:nvCxnSpPr>
      <xdr:spPr>
        <a:xfrm flipV="1">
          <a:off x="9639300" y="13954810"/>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26619</xdr:rowOff>
    </xdr:from>
    <xdr:to>
      <xdr:col>46</xdr:col>
      <xdr:colOff>38100</xdr:colOff>
      <xdr:row>81</xdr:row>
      <xdr:rowOff>128219</xdr:rowOff>
    </xdr:to>
    <xdr:sp macro="" textlink="">
      <xdr:nvSpPr>
        <xdr:cNvPr id="325" name="楕円 324">
          <a:extLst>
            <a:ext uri="{FF2B5EF4-FFF2-40B4-BE49-F238E27FC236}">
              <a16:creationId xmlns:a16="http://schemas.microsoft.com/office/drawing/2014/main" id="{F31F0A41-E429-4033-A828-92B07E2FE0F0}"/>
            </a:ext>
          </a:extLst>
        </xdr:cNvPr>
        <xdr:cNvSpPr/>
      </xdr:nvSpPr>
      <xdr:spPr>
        <a:xfrm>
          <a:off x="8699500" y="1391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68732</xdr:rowOff>
    </xdr:from>
    <xdr:to>
      <xdr:col>50</xdr:col>
      <xdr:colOff>114300</xdr:colOff>
      <xdr:row>81</xdr:row>
      <xdr:rowOff>77419</xdr:rowOff>
    </xdr:to>
    <xdr:cxnSp macro="">
      <xdr:nvCxnSpPr>
        <xdr:cNvPr id="326" name="直線コネクタ 325">
          <a:extLst>
            <a:ext uri="{FF2B5EF4-FFF2-40B4-BE49-F238E27FC236}">
              <a16:creationId xmlns:a16="http://schemas.microsoft.com/office/drawing/2014/main" id="{923DF2C2-3C08-490D-AAF1-A575C23EC9FB}"/>
            </a:ext>
          </a:extLst>
        </xdr:cNvPr>
        <xdr:cNvCxnSpPr/>
      </xdr:nvCxnSpPr>
      <xdr:spPr>
        <a:xfrm flipV="1">
          <a:off x="8750300" y="13956182"/>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29278</xdr:rowOff>
    </xdr:from>
    <xdr:ext cx="469744" cy="259045"/>
    <xdr:sp macro="" textlink="">
      <xdr:nvSpPr>
        <xdr:cNvPr id="327" name="n_1aveValue【公営住宅】&#10;一人当たり面積">
          <a:extLst>
            <a:ext uri="{FF2B5EF4-FFF2-40B4-BE49-F238E27FC236}">
              <a16:creationId xmlns:a16="http://schemas.microsoft.com/office/drawing/2014/main" id="{C35ECD6F-FAB4-4E76-AAC9-6E00582A3BA7}"/>
            </a:ext>
          </a:extLst>
        </xdr:cNvPr>
        <xdr:cNvSpPr txBox="1"/>
      </xdr:nvSpPr>
      <xdr:spPr>
        <a:xfrm>
          <a:off x="9391727" y="1425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152722</xdr:rowOff>
    </xdr:from>
    <xdr:ext cx="469744" cy="259045"/>
    <xdr:sp macro="" textlink="">
      <xdr:nvSpPr>
        <xdr:cNvPr id="328" name="n_2aveValue【公営住宅】&#10;一人当たり面積">
          <a:extLst>
            <a:ext uri="{FF2B5EF4-FFF2-40B4-BE49-F238E27FC236}">
              <a16:creationId xmlns:a16="http://schemas.microsoft.com/office/drawing/2014/main" id="{0A5C9B4B-F110-465B-BC57-25377F5ABDE7}"/>
            </a:ext>
          </a:extLst>
        </xdr:cNvPr>
        <xdr:cNvSpPr txBox="1"/>
      </xdr:nvSpPr>
      <xdr:spPr>
        <a:xfrm>
          <a:off x="8515427" y="1421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147490</xdr:rowOff>
    </xdr:from>
    <xdr:ext cx="469744" cy="259045"/>
    <xdr:sp macro="" textlink="">
      <xdr:nvSpPr>
        <xdr:cNvPr id="329" name="n_3aveValue【公営住宅】&#10;一人当たり面積">
          <a:extLst>
            <a:ext uri="{FF2B5EF4-FFF2-40B4-BE49-F238E27FC236}">
              <a16:creationId xmlns:a16="http://schemas.microsoft.com/office/drawing/2014/main" id="{2197C902-5E6B-4792-ADFA-10DDC27E0F67}"/>
            </a:ext>
          </a:extLst>
        </xdr:cNvPr>
        <xdr:cNvSpPr txBox="1"/>
      </xdr:nvSpPr>
      <xdr:spPr>
        <a:xfrm>
          <a:off x="7626427" y="1420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136059</xdr:rowOff>
    </xdr:from>
    <xdr:ext cx="469744" cy="259045"/>
    <xdr:sp macro="" textlink="">
      <xdr:nvSpPr>
        <xdr:cNvPr id="330" name="n_1mainValue【公営住宅】&#10;一人当たり面積">
          <a:extLst>
            <a:ext uri="{FF2B5EF4-FFF2-40B4-BE49-F238E27FC236}">
              <a16:creationId xmlns:a16="http://schemas.microsoft.com/office/drawing/2014/main" id="{C4F5B833-A7FE-4EC6-8E0D-FD988F840E32}"/>
            </a:ext>
          </a:extLst>
        </xdr:cNvPr>
        <xdr:cNvSpPr txBox="1"/>
      </xdr:nvSpPr>
      <xdr:spPr>
        <a:xfrm>
          <a:off x="9391727" y="1368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144746</xdr:rowOff>
    </xdr:from>
    <xdr:ext cx="469744" cy="259045"/>
    <xdr:sp macro="" textlink="">
      <xdr:nvSpPr>
        <xdr:cNvPr id="331" name="n_2mainValue【公営住宅】&#10;一人当たり面積">
          <a:extLst>
            <a:ext uri="{FF2B5EF4-FFF2-40B4-BE49-F238E27FC236}">
              <a16:creationId xmlns:a16="http://schemas.microsoft.com/office/drawing/2014/main" id="{28C64215-5A31-404B-BB1B-29183B5D1635}"/>
            </a:ext>
          </a:extLst>
        </xdr:cNvPr>
        <xdr:cNvSpPr txBox="1"/>
      </xdr:nvSpPr>
      <xdr:spPr>
        <a:xfrm>
          <a:off x="8515427" y="13689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a:extLst>
            <a:ext uri="{FF2B5EF4-FFF2-40B4-BE49-F238E27FC236}">
              <a16:creationId xmlns:a16="http://schemas.microsoft.com/office/drawing/2014/main" id="{CEA6E898-C446-4F77-84EB-F97B5B632BE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a:extLst>
            <a:ext uri="{FF2B5EF4-FFF2-40B4-BE49-F238E27FC236}">
              <a16:creationId xmlns:a16="http://schemas.microsoft.com/office/drawing/2014/main" id="{AE471D1E-0BA0-4B56-B791-00262F9CF4D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a:extLst>
            <a:ext uri="{FF2B5EF4-FFF2-40B4-BE49-F238E27FC236}">
              <a16:creationId xmlns:a16="http://schemas.microsoft.com/office/drawing/2014/main" id="{6471F874-5AF4-4810-A43C-3861DF9AFB1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a:extLst>
            <a:ext uri="{FF2B5EF4-FFF2-40B4-BE49-F238E27FC236}">
              <a16:creationId xmlns:a16="http://schemas.microsoft.com/office/drawing/2014/main" id="{7CB28FF9-8046-4AEF-929D-B7ACC4E6235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a:extLst>
            <a:ext uri="{FF2B5EF4-FFF2-40B4-BE49-F238E27FC236}">
              <a16:creationId xmlns:a16="http://schemas.microsoft.com/office/drawing/2014/main" id="{6EA65EBB-A726-4559-9C48-744107B92D2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a:extLst>
            <a:ext uri="{FF2B5EF4-FFF2-40B4-BE49-F238E27FC236}">
              <a16:creationId xmlns:a16="http://schemas.microsoft.com/office/drawing/2014/main" id="{11579AB1-3AA3-4A55-A2A6-5E44C849AC4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a:extLst>
            <a:ext uri="{FF2B5EF4-FFF2-40B4-BE49-F238E27FC236}">
              <a16:creationId xmlns:a16="http://schemas.microsoft.com/office/drawing/2014/main" id="{9FF9B368-48B2-4649-B41F-A810FCA77E5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a:extLst>
            <a:ext uri="{FF2B5EF4-FFF2-40B4-BE49-F238E27FC236}">
              <a16:creationId xmlns:a16="http://schemas.microsoft.com/office/drawing/2014/main" id="{A609C127-2772-4042-9906-2B23F1411D5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73FC62A2-735D-4C95-A000-C13447E4C06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D740B767-AF30-4DF3-AC05-627E8C8B17A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02A1F336-5AB6-4C97-AEB8-7D03D1554E5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E2C1B42D-9504-44C5-A4C0-FBE644FD4D7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5BAFDB14-CB83-4F97-BAA2-9D76EDDB4E4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BE6BA7B0-EEB0-4550-9906-64603297AE3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14EF637E-1088-419F-B66F-926107AC54D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4D1BBB45-A199-4E8F-8E9B-9F89C1561D7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8" name="正方形/長方形 347">
          <a:extLst>
            <a:ext uri="{FF2B5EF4-FFF2-40B4-BE49-F238E27FC236}">
              <a16:creationId xmlns:a16="http://schemas.microsoft.com/office/drawing/2014/main" id="{32457700-36A9-4225-AC90-0361B6844A0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9" name="正方形/長方形 348">
          <a:extLst>
            <a:ext uri="{FF2B5EF4-FFF2-40B4-BE49-F238E27FC236}">
              <a16:creationId xmlns:a16="http://schemas.microsoft.com/office/drawing/2014/main" id="{0BE69AD7-73FF-4B5F-9ACD-589596DDCD4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0" name="正方形/長方形 349">
          <a:extLst>
            <a:ext uri="{FF2B5EF4-FFF2-40B4-BE49-F238E27FC236}">
              <a16:creationId xmlns:a16="http://schemas.microsoft.com/office/drawing/2014/main" id="{DBE5AF12-808D-4A42-955A-9D46176824B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1" name="正方形/長方形 350">
          <a:extLst>
            <a:ext uri="{FF2B5EF4-FFF2-40B4-BE49-F238E27FC236}">
              <a16:creationId xmlns:a16="http://schemas.microsoft.com/office/drawing/2014/main" id="{28185717-420C-4DCB-A492-F152D38DCC6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2" name="正方形/長方形 351">
          <a:extLst>
            <a:ext uri="{FF2B5EF4-FFF2-40B4-BE49-F238E27FC236}">
              <a16:creationId xmlns:a16="http://schemas.microsoft.com/office/drawing/2014/main" id="{E503F519-6FBA-476D-8580-21B3CFE1324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3" name="正方形/長方形 352">
          <a:extLst>
            <a:ext uri="{FF2B5EF4-FFF2-40B4-BE49-F238E27FC236}">
              <a16:creationId xmlns:a16="http://schemas.microsoft.com/office/drawing/2014/main" id="{D5BE08A6-537C-4D76-A856-9BB8CA29BD3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4" name="正方形/長方形 353">
          <a:extLst>
            <a:ext uri="{FF2B5EF4-FFF2-40B4-BE49-F238E27FC236}">
              <a16:creationId xmlns:a16="http://schemas.microsoft.com/office/drawing/2014/main" id="{829682A1-5B60-495E-9B9B-D74A7BF0057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5" name="正方形/長方形 354">
          <a:extLst>
            <a:ext uri="{FF2B5EF4-FFF2-40B4-BE49-F238E27FC236}">
              <a16:creationId xmlns:a16="http://schemas.microsoft.com/office/drawing/2014/main" id="{033F4154-D2AA-4D79-801E-A52E83E1200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6" name="テキスト ボックス 355">
          <a:extLst>
            <a:ext uri="{FF2B5EF4-FFF2-40B4-BE49-F238E27FC236}">
              <a16:creationId xmlns:a16="http://schemas.microsoft.com/office/drawing/2014/main" id="{9B3D2715-2A7B-47EA-B75F-69FB9CAA468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7" name="直線コネクタ 356">
          <a:extLst>
            <a:ext uri="{FF2B5EF4-FFF2-40B4-BE49-F238E27FC236}">
              <a16:creationId xmlns:a16="http://schemas.microsoft.com/office/drawing/2014/main" id="{E30E21A6-44A0-40AA-AB89-DAEC501E9CB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8" name="テキスト ボックス 357">
          <a:extLst>
            <a:ext uri="{FF2B5EF4-FFF2-40B4-BE49-F238E27FC236}">
              <a16:creationId xmlns:a16="http://schemas.microsoft.com/office/drawing/2014/main" id="{4907DC22-9130-4124-BB1C-D3A195282554}"/>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9" name="直線コネクタ 358">
          <a:extLst>
            <a:ext uri="{FF2B5EF4-FFF2-40B4-BE49-F238E27FC236}">
              <a16:creationId xmlns:a16="http://schemas.microsoft.com/office/drawing/2014/main" id="{4C1018FA-337B-45C4-871E-CA9F3C57E5F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0" name="テキスト ボックス 359">
          <a:extLst>
            <a:ext uri="{FF2B5EF4-FFF2-40B4-BE49-F238E27FC236}">
              <a16:creationId xmlns:a16="http://schemas.microsoft.com/office/drawing/2014/main" id="{94147419-488D-4363-8189-2F6D1E94FC23}"/>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1" name="直線コネクタ 360">
          <a:extLst>
            <a:ext uri="{FF2B5EF4-FFF2-40B4-BE49-F238E27FC236}">
              <a16:creationId xmlns:a16="http://schemas.microsoft.com/office/drawing/2014/main" id="{5248AAC3-0D62-4219-879A-5E7ABC92453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2" name="テキスト ボックス 361">
          <a:extLst>
            <a:ext uri="{FF2B5EF4-FFF2-40B4-BE49-F238E27FC236}">
              <a16:creationId xmlns:a16="http://schemas.microsoft.com/office/drawing/2014/main" id="{DD860B58-DD14-4CDC-BE87-5024832C4F9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3" name="直線コネクタ 362">
          <a:extLst>
            <a:ext uri="{FF2B5EF4-FFF2-40B4-BE49-F238E27FC236}">
              <a16:creationId xmlns:a16="http://schemas.microsoft.com/office/drawing/2014/main" id="{B4D6B5C8-3FB9-47D2-B65F-12FAED8885E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4" name="テキスト ボックス 363">
          <a:extLst>
            <a:ext uri="{FF2B5EF4-FFF2-40B4-BE49-F238E27FC236}">
              <a16:creationId xmlns:a16="http://schemas.microsoft.com/office/drawing/2014/main" id="{35857E95-2DFA-40DA-B0A9-7D66C54A906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5" name="直線コネクタ 364">
          <a:extLst>
            <a:ext uri="{FF2B5EF4-FFF2-40B4-BE49-F238E27FC236}">
              <a16:creationId xmlns:a16="http://schemas.microsoft.com/office/drawing/2014/main" id="{50561F24-ADD9-4220-A9EC-49336218ADC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6" name="テキスト ボックス 365">
          <a:extLst>
            <a:ext uri="{FF2B5EF4-FFF2-40B4-BE49-F238E27FC236}">
              <a16:creationId xmlns:a16="http://schemas.microsoft.com/office/drawing/2014/main" id="{E68BE59B-C257-41E7-AAFC-9B2348B937D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7" name="直線コネクタ 366">
          <a:extLst>
            <a:ext uri="{FF2B5EF4-FFF2-40B4-BE49-F238E27FC236}">
              <a16:creationId xmlns:a16="http://schemas.microsoft.com/office/drawing/2014/main" id="{0ABA6F8A-9053-4C4F-8592-253C412AC28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8" name="テキスト ボックス 367">
          <a:extLst>
            <a:ext uri="{FF2B5EF4-FFF2-40B4-BE49-F238E27FC236}">
              <a16:creationId xmlns:a16="http://schemas.microsoft.com/office/drawing/2014/main" id="{4361752A-F968-41E8-AC61-F4FBB1F5008B}"/>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9" name="直線コネクタ 368">
          <a:extLst>
            <a:ext uri="{FF2B5EF4-FFF2-40B4-BE49-F238E27FC236}">
              <a16:creationId xmlns:a16="http://schemas.microsoft.com/office/drawing/2014/main" id="{4BC65572-3293-4E40-AFD6-49703A21990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0" name="テキスト ボックス 369">
          <a:extLst>
            <a:ext uri="{FF2B5EF4-FFF2-40B4-BE49-F238E27FC236}">
              <a16:creationId xmlns:a16="http://schemas.microsoft.com/office/drawing/2014/main" id="{C1569B59-5D8D-4EBE-822C-99E90115B13D}"/>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1" name="【認定こども園・幼稚園・保育所】&#10;有形固定資産減価償却率グラフ枠">
          <a:extLst>
            <a:ext uri="{FF2B5EF4-FFF2-40B4-BE49-F238E27FC236}">
              <a16:creationId xmlns:a16="http://schemas.microsoft.com/office/drawing/2014/main" id="{7BEEB4F7-9B33-437F-ACD1-42F934C2055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123825</xdr:rowOff>
    </xdr:to>
    <xdr:cxnSp macro="">
      <xdr:nvCxnSpPr>
        <xdr:cNvPr id="372" name="直線コネクタ 371">
          <a:extLst>
            <a:ext uri="{FF2B5EF4-FFF2-40B4-BE49-F238E27FC236}">
              <a16:creationId xmlns:a16="http://schemas.microsoft.com/office/drawing/2014/main" id="{F7AE5533-8979-475A-B517-E351116ABD8B}"/>
            </a:ext>
          </a:extLst>
        </xdr:cNvPr>
        <xdr:cNvCxnSpPr/>
      </xdr:nvCxnSpPr>
      <xdr:spPr>
        <a:xfrm flipV="1">
          <a:off x="16318864" y="571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127652</xdr:rowOff>
    </xdr:from>
    <xdr:ext cx="405111" cy="259045"/>
    <xdr:sp macro="" textlink="">
      <xdr:nvSpPr>
        <xdr:cNvPr id="373" name="【認定こども園・幼稚園・保育所】&#10;有形固定資産減価償却率最小値テキスト">
          <a:extLst>
            <a:ext uri="{FF2B5EF4-FFF2-40B4-BE49-F238E27FC236}">
              <a16:creationId xmlns:a16="http://schemas.microsoft.com/office/drawing/2014/main" id="{36C4412F-7952-4034-9E8E-F665979D2563}"/>
            </a:ext>
          </a:extLst>
        </xdr:cNvPr>
        <xdr:cNvSpPr txBox="1"/>
      </xdr:nvSpPr>
      <xdr:spPr>
        <a:xfrm>
          <a:off x="16357600" y="732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123825</xdr:rowOff>
    </xdr:from>
    <xdr:to>
      <xdr:col>86</xdr:col>
      <xdr:colOff>25400</xdr:colOff>
      <xdr:row>42</xdr:row>
      <xdr:rowOff>123825</xdr:rowOff>
    </xdr:to>
    <xdr:cxnSp macro="">
      <xdr:nvCxnSpPr>
        <xdr:cNvPr id="374" name="直線コネクタ 373">
          <a:extLst>
            <a:ext uri="{FF2B5EF4-FFF2-40B4-BE49-F238E27FC236}">
              <a16:creationId xmlns:a16="http://schemas.microsoft.com/office/drawing/2014/main" id="{89B63BB8-525D-4FDA-825B-897C4FB8B389}"/>
            </a:ext>
          </a:extLst>
        </xdr:cNvPr>
        <xdr:cNvCxnSpPr/>
      </xdr:nvCxnSpPr>
      <xdr:spPr>
        <a:xfrm>
          <a:off x="16230600" y="732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75" name="【認定こども園・幼稚園・保育所】&#10;有形固定資産減価償却率最大値テキスト">
          <a:extLst>
            <a:ext uri="{FF2B5EF4-FFF2-40B4-BE49-F238E27FC236}">
              <a16:creationId xmlns:a16="http://schemas.microsoft.com/office/drawing/2014/main" id="{06150803-8EF4-43A2-8A69-307D82D96207}"/>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76" name="直線コネクタ 375">
          <a:extLst>
            <a:ext uri="{FF2B5EF4-FFF2-40B4-BE49-F238E27FC236}">
              <a16:creationId xmlns:a16="http://schemas.microsoft.com/office/drawing/2014/main" id="{71FE97AB-7114-4B97-B15D-0E5A4F414C44}"/>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377" name="【認定こども園・幼稚園・保育所】&#10;有形固定資産減価償却率平均値テキスト">
          <a:extLst>
            <a:ext uri="{FF2B5EF4-FFF2-40B4-BE49-F238E27FC236}">
              <a16:creationId xmlns:a16="http://schemas.microsoft.com/office/drawing/2014/main" id="{7763E1D6-BB53-4E85-9960-EFD20DE98598}"/>
            </a:ext>
          </a:extLst>
        </xdr:cNvPr>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378" name="フローチャート: 判断 377">
          <a:extLst>
            <a:ext uri="{FF2B5EF4-FFF2-40B4-BE49-F238E27FC236}">
              <a16:creationId xmlns:a16="http://schemas.microsoft.com/office/drawing/2014/main" id="{388CD955-B443-43D4-8043-7C5F436F9A40}"/>
            </a:ext>
          </a:extLst>
        </xdr:cNvPr>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379" name="フローチャート: 判断 378">
          <a:extLst>
            <a:ext uri="{FF2B5EF4-FFF2-40B4-BE49-F238E27FC236}">
              <a16:creationId xmlns:a16="http://schemas.microsoft.com/office/drawing/2014/main" id="{9C6AF088-F66D-4DEA-8B28-16045F75B53D}"/>
            </a:ext>
          </a:extLst>
        </xdr:cNvPr>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139700</xdr:rowOff>
    </xdr:from>
    <xdr:to>
      <xdr:col>76</xdr:col>
      <xdr:colOff>165100</xdr:colOff>
      <xdr:row>41</xdr:row>
      <xdr:rowOff>69850</xdr:rowOff>
    </xdr:to>
    <xdr:sp macro="" textlink="">
      <xdr:nvSpPr>
        <xdr:cNvPr id="380" name="フローチャート: 判断 379">
          <a:extLst>
            <a:ext uri="{FF2B5EF4-FFF2-40B4-BE49-F238E27FC236}">
              <a16:creationId xmlns:a16="http://schemas.microsoft.com/office/drawing/2014/main" id="{D5BC81F6-210E-4EB9-84F1-AA248AB0A9D8}"/>
            </a:ext>
          </a:extLst>
        </xdr:cNvPr>
        <xdr:cNvSpPr/>
      </xdr:nvSpPr>
      <xdr:spPr>
        <a:xfrm>
          <a:off x="14541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381" name="フローチャート: 判断 380">
          <a:extLst>
            <a:ext uri="{FF2B5EF4-FFF2-40B4-BE49-F238E27FC236}">
              <a16:creationId xmlns:a16="http://schemas.microsoft.com/office/drawing/2014/main" id="{E0FA2DEC-27B4-4D27-822D-5FF26242E2CB}"/>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639AE6F8-2F35-43A5-8EE7-8FDD7406A3B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51084C6E-2776-4713-B58A-401471FCC9F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207069BD-FA8F-4CA6-B1C0-709409FCAE4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114FDAEE-9E50-46D9-ACEF-8962DEACC0A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3DF6561D-6EFA-42BE-AF07-ADEF3671938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63500</xdr:rowOff>
    </xdr:from>
    <xdr:to>
      <xdr:col>76</xdr:col>
      <xdr:colOff>165100</xdr:colOff>
      <xdr:row>33</xdr:row>
      <xdr:rowOff>165100</xdr:rowOff>
    </xdr:to>
    <xdr:sp macro="" textlink="">
      <xdr:nvSpPr>
        <xdr:cNvPr id="387" name="楕円 386">
          <a:extLst>
            <a:ext uri="{FF2B5EF4-FFF2-40B4-BE49-F238E27FC236}">
              <a16:creationId xmlns:a16="http://schemas.microsoft.com/office/drawing/2014/main" id="{C9066A9C-8126-407F-B899-0EED56DEE2E0}"/>
            </a:ext>
          </a:extLst>
        </xdr:cNvPr>
        <xdr:cNvSpPr/>
      </xdr:nvSpPr>
      <xdr:spPr>
        <a:xfrm>
          <a:off x="14541500" y="57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162577</xdr:rowOff>
    </xdr:from>
    <xdr:ext cx="405111" cy="259045"/>
    <xdr:sp macro="" textlink="">
      <xdr:nvSpPr>
        <xdr:cNvPr id="388" name="n_1aveValue【認定こども園・幼稚園・保育所】&#10;有形固定資産減価償却率">
          <a:extLst>
            <a:ext uri="{FF2B5EF4-FFF2-40B4-BE49-F238E27FC236}">
              <a16:creationId xmlns:a16="http://schemas.microsoft.com/office/drawing/2014/main" id="{CF212B09-A211-4216-8062-A55E06F37367}"/>
            </a:ext>
          </a:extLst>
        </xdr:cNvPr>
        <xdr:cNvSpPr txBox="1"/>
      </xdr:nvSpPr>
      <xdr:spPr>
        <a:xfrm>
          <a:off x="15266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60977</xdr:rowOff>
    </xdr:from>
    <xdr:ext cx="405111" cy="259045"/>
    <xdr:sp macro="" textlink="">
      <xdr:nvSpPr>
        <xdr:cNvPr id="389" name="n_2aveValue【認定こども園・幼稚園・保育所】&#10;有形固定資産減価償却率">
          <a:extLst>
            <a:ext uri="{FF2B5EF4-FFF2-40B4-BE49-F238E27FC236}">
              <a16:creationId xmlns:a16="http://schemas.microsoft.com/office/drawing/2014/main" id="{211D9DD1-2A6B-43FE-BF4F-F35CC1FB485B}"/>
            </a:ext>
          </a:extLst>
        </xdr:cNvPr>
        <xdr:cNvSpPr txBox="1"/>
      </xdr:nvSpPr>
      <xdr:spPr>
        <a:xfrm>
          <a:off x="14389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390" name="n_3aveValue【認定こども園・幼稚園・保育所】&#10;有形固定資産減価償却率">
          <a:extLst>
            <a:ext uri="{FF2B5EF4-FFF2-40B4-BE49-F238E27FC236}">
              <a16:creationId xmlns:a16="http://schemas.microsoft.com/office/drawing/2014/main" id="{E5172BD5-169B-4910-907A-88D36ADDEAD1}"/>
            </a:ext>
          </a:extLst>
        </xdr:cNvPr>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10177</xdr:rowOff>
    </xdr:from>
    <xdr:ext cx="405111" cy="259045"/>
    <xdr:sp macro="" textlink="">
      <xdr:nvSpPr>
        <xdr:cNvPr id="391" name="n_2mainValue【認定こども園・幼稚園・保育所】&#10;有形固定資産減価償却率">
          <a:extLst>
            <a:ext uri="{FF2B5EF4-FFF2-40B4-BE49-F238E27FC236}">
              <a16:creationId xmlns:a16="http://schemas.microsoft.com/office/drawing/2014/main" id="{FAFD4E8F-3130-46D8-B686-E03A86B739A4}"/>
            </a:ext>
          </a:extLst>
        </xdr:cNvPr>
        <xdr:cNvSpPr txBox="1"/>
      </xdr:nvSpPr>
      <xdr:spPr>
        <a:xfrm>
          <a:off x="14389744" y="54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2" name="正方形/長方形 391">
          <a:extLst>
            <a:ext uri="{FF2B5EF4-FFF2-40B4-BE49-F238E27FC236}">
              <a16:creationId xmlns:a16="http://schemas.microsoft.com/office/drawing/2014/main" id="{9D726771-9CF7-4603-B73C-63AED4E3E3A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3" name="正方形/長方形 392">
          <a:extLst>
            <a:ext uri="{FF2B5EF4-FFF2-40B4-BE49-F238E27FC236}">
              <a16:creationId xmlns:a16="http://schemas.microsoft.com/office/drawing/2014/main" id="{5F948BD8-3899-40D4-91D7-A1C27660247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4" name="正方形/長方形 393">
          <a:extLst>
            <a:ext uri="{FF2B5EF4-FFF2-40B4-BE49-F238E27FC236}">
              <a16:creationId xmlns:a16="http://schemas.microsoft.com/office/drawing/2014/main" id="{703AC8F9-25BD-463A-9655-B16EAB99D66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5" name="正方形/長方形 394">
          <a:extLst>
            <a:ext uri="{FF2B5EF4-FFF2-40B4-BE49-F238E27FC236}">
              <a16:creationId xmlns:a16="http://schemas.microsoft.com/office/drawing/2014/main" id="{635A80D7-F422-4130-9740-89BC8772455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6" name="正方形/長方形 395">
          <a:extLst>
            <a:ext uri="{FF2B5EF4-FFF2-40B4-BE49-F238E27FC236}">
              <a16:creationId xmlns:a16="http://schemas.microsoft.com/office/drawing/2014/main" id="{CA830B66-C63C-401C-8C5C-1B2870571AD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7" name="正方形/長方形 396">
          <a:extLst>
            <a:ext uri="{FF2B5EF4-FFF2-40B4-BE49-F238E27FC236}">
              <a16:creationId xmlns:a16="http://schemas.microsoft.com/office/drawing/2014/main" id="{9445571C-7BED-4E67-8041-6A8F6EB5E45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8" name="正方形/長方形 397">
          <a:extLst>
            <a:ext uri="{FF2B5EF4-FFF2-40B4-BE49-F238E27FC236}">
              <a16:creationId xmlns:a16="http://schemas.microsoft.com/office/drawing/2014/main" id="{13A11868-69DA-46EE-979A-6D5153D4104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9" name="正方形/長方形 398">
          <a:extLst>
            <a:ext uri="{FF2B5EF4-FFF2-40B4-BE49-F238E27FC236}">
              <a16:creationId xmlns:a16="http://schemas.microsoft.com/office/drawing/2014/main" id="{C2E942A0-B998-4266-8585-53A4E6B691B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0" name="テキスト ボックス 399">
          <a:extLst>
            <a:ext uri="{FF2B5EF4-FFF2-40B4-BE49-F238E27FC236}">
              <a16:creationId xmlns:a16="http://schemas.microsoft.com/office/drawing/2014/main" id="{667AF294-C33D-4611-9062-A011EAA6B9A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1" name="直線コネクタ 400">
          <a:extLst>
            <a:ext uri="{FF2B5EF4-FFF2-40B4-BE49-F238E27FC236}">
              <a16:creationId xmlns:a16="http://schemas.microsoft.com/office/drawing/2014/main" id="{79B136AB-1953-45A4-8E53-C2E3EE791AA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2" name="直線コネクタ 401">
          <a:extLst>
            <a:ext uri="{FF2B5EF4-FFF2-40B4-BE49-F238E27FC236}">
              <a16:creationId xmlns:a16="http://schemas.microsoft.com/office/drawing/2014/main" id="{BB8DCFBC-EAA1-445A-804A-22CBFF9C20A4}"/>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3" name="テキスト ボックス 402">
          <a:extLst>
            <a:ext uri="{FF2B5EF4-FFF2-40B4-BE49-F238E27FC236}">
              <a16:creationId xmlns:a16="http://schemas.microsoft.com/office/drawing/2014/main" id="{57A358F8-590C-4BE2-9067-0F1DCCF9CC42}"/>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4" name="直線コネクタ 403">
          <a:extLst>
            <a:ext uri="{FF2B5EF4-FFF2-40B4-BE49-F238E27FC236}">
              <a16:creationId xmlns:a16="http://schemas.microsoft.com/office/drawing/2014/main" id="{9A531389-F65A-4B51-9E96-E95313737DFE}"/>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5" name="テキスト ボックス 404">
          <a:extLst>
            <a:ext uri="{FF2B5EF4-FFF2-40B4-BE49-F238E27FC236}">
              <a16:creationId xmlns:a16="http://schemas.microsoft.com/office/drawing/2014/main" id="{18B3C6AB-5099-413B-A955-FD5E30882792}"/>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6" name="直線コネクタ 405">
          <a:extLst>
            <a:ext uri="{FF2B5EF4-FFF2-40B4-BE49-F238E27FC236}">
              <a16:creationId xmlns:a16="http://schemas.microsoft.com/office/drawing/2014/main" id="{4B7AF4A7-7D4C-4FA4-8AE1-F636D919EE52}"/>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07" name="テキスト ボックス 406">
          <a:extLst>
            <a:ext uri="{FF2B5EF4-FFF2-40B4-BE49-F238E27FC236}">
              <a16:creationId xmlns:a16="http://schemas.microsoft.com/office/drawing/2014/main" id="{406C2548-2251-417B-92AE-B66C259B0115}"/>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8" name="直線コネクタ 407">
          <a:extLst>
            <a:ext uri="{FF2B5EF4-FFF2-40B4-BE49-F238E27FC236}">
              <a16:creationId xmlns:a16="http://schemas.microsoft.com/office/drawing/2014/main" id="{A6B5CB50-B41D-44FE-8447-EE7593E5AE3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09" name="テキスト ボックス 408">
          <a:extLst>
            <a:ext uri="{FF2B5EF4-FFF2-40B4-BE49-F238E27FC236}">
              <a16:creationId xmlns:a16="http://schemas.microsoft.com/office/drawing/2014/main" id="{EE4C2196-B76D-4DA2-B272-17E49128AA44}"/>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0" name="直線コネクタ 409">
          <a:extLst>
            <a:ext uri="{FF2B5EF4-FFF2-40B4-BE49-F238E27FC236}">
              <a16:creationId xmlns:a16="http://schemas.microsoft.com/office/drawing/2014/main" id="{A61DCE7F-696D-4C74-A78D-7DA9F99B7E81}"/>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1" name="テキスト ボックス 410">
          <a:extLst>
            <a:ext uri="{FF2B5EF4-FFF2-40B4-BE49-F238E27FC236}">
              <a16:creationId xmlns:a16="http://schemas.microsoft.com/office/drawing/2014/main" id="{724AD314-4478-428D-B103-79F63113F8CD}"/>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2" name="直線コネクタ 411">
          <a:extLst>
            <a:ext uri="{FF2B5EF4-FFF2-40B4-BE49-F238E27FC236}">
              <a16:creationId xmlns:a16="http://schemas.microsoft.com/office/drawing/2014/main" id="{124E7F8B-1C0F-4D38-8359-508913EC748E}"/>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3" name="テキスト ボックス 412">
          <a:extLst>
            <a:ext uri="{FF2B5EF4-FFF2-40B4-BE49-F238E27FC236}">
              <a16:creationId xmlns:a16="http://schemas.microsoft.com/office/drawing/2014/main" id="{9573989D-EC08-4D28-83F9-FB9EBC65FCEC}"/>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a:extLst>
            <a:ext uri="{FF2B5EF4-FFF2-40B4-BE49-F238E27FC236}">
              <a16:creationId xmlns:a16="http://schemas.microsoft.com/office/drawing/2014/main" id="{D9DF6FA6-8666-4EC2-B2FB-97A87B3107C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5" name="テキスト ボックス 414">
          <a:extLst>
            <a:ext uri="{FF2B5EF4-FFF2-40B4-BE49-F238E27FC236}">
              <a16:creationId xmlns:a16="http://schemas.microsoft.com/office/drawing/2014/main" id="{FDDFC3B7-3EE6-463C-8C9E-0234ED86418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認定こども園・幼稚園・保育所】&#10;一人当たり面積グラフ枠">
          <a:extLst>
            <a:ext uri="{FF2B5EF4-FFF2-40B4-BE49-F238E27FC236}">
              <a16:creationId xmlns:a16="http://schemas.microsoft.com/office/drawing/2014/main" id="{DA651346-4A3F-4196-9FAE-7C92E7C19AA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118654</xdr:rowOff>
    </xdr:from>
    <xdr:to>
      <xdr:col>116</xdr:col>
      <xdr:colOff>62864</xdr:colOff>
      <xdr:row>42</xdr:row>
      <xdr:rowOff>7620</xdr:rowOff>
    </xdr:to>
    <xdr:cxnSp macro="">
      <xdr:nvCxnSpPr>
        <xdr:cNvPr id="417" name="直線コネクタ 416">
          <a:extLst>
            <a:ext uri="{FF2B5EF4-FFF2-40B4-BE49-F238E27FC236}">
              <a16:creationId xmlns:a16="http://schemas.microsoft.com/office/drawing/2014/main" id="{BF33D894-CE36-4F30-AFC1-B95BE23F7E1E}"/>
            </a:ext>
          </a:extLst>
        </xdr:cNvPr>
        <xdr:cNvCxnSpPr/>
      </xdr:nvCxnSpPr>
      <xdr:spPr>
        <a:xfrm flipV="1">
          <a:off x="22160864" y="5605054"/>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18" name="【認定こども園・幼稚園・保育所】&#10;一人当たり面積最小値テキスト">
          <a:extLst>
            <a:ext uri="{FF2B5EF4-FFF2-40B4-BE49-F238E27FC236}">
              <a16:creationId xmlns:a16="http://schemas.microsoft.com/office/drawing/2014/main" id="{EF6A3FB6-77C7-4858-94B8-22C12EB98DB6}"/>
            </a:ext>
          </a:extLst>
        </xdr:cNvPr>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19" name="直線コネクタ 418">
          <a:extLst>
            <a:ext uri="{FF2B5EF4-FFF2-40B4-BE49-F238E27FC236}">
              <a16:creationId xmlns:a16="http://schemas.microsoft.com/office/drawing/2014/main" id="{B036BE98-2A9D-4D90-9340-7EBDA40AF4CA}"/>
            </a:ext>
          </a:extLst>
        </xdr:cNvPr>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65331</xdr:rowOff>
    </xdr:from>
    <xdr:ext cx="469744" cy="259045"/>
    <xdr:sp macro="" textlink="">
      <xdr:nvSpPr>
        <xdr:cNvPr id="420" name="【認定こども園・幼稚園・保育所】&#10;一人当たり面積最大値テキスト">
          <a:extLst>
            <a:ext uri="{FF2B5EF4-FFF2-40B4-BE49-F238E27FC236}">
              <a16:creationId xmlns:a16="http://schemas.microsoft.com/office/drawing/2014/main" id="{B995E870-D49E-4C01-9536-593A7751557A}"/>
            </a:ext>
          </a:extLst>
        </xdr:cNvPr>
        <xdr:cNvSpPr txBox="1"/>
      </xdr:nvSpPr>
      <xdr:spPr>
        <a:xfrm>
          <a:off x="22199600" y="538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118654</xdr:rowOff>
    </xdr:from>
    <xdr:to>
      <xdr:col>116</xdr:col>
      <xdr:colOff>152400</xdr:colOff>
      <xdr:row>32</xdr:row>
      <xdr:rowOff>118654</xdr:rowOff>
    </xdr:to>
    <xdr:cxnSp macro="">
      <xdr:nvCxnSpPr>
        <xdr:cNvPr id="421" name="直線コネクタ 420">
          <a:extLst>
            <a:ext uri="{FF2B5EF4-FFF2-40B4-BE49-F238E27FC236}">
              <a16:creationId xmlns:a16="http://schemas.microsoft.com/office/drawing/2014/main" id="{27BD61D0-34CB-45E0-A612-33AEA9A71CFD}"/>
            </a:ext>
          </a:extLst>
        </xdr:cNvPr>
        <xdr:cNvCxnSpPr/>
      </xdr:nvCxnSpPr>
      <xdr:spPr>
        <a:xfrm>
          <a:off x="22072600" y="560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85470</xdr:rowOff>
    </xdr:from>
    <xdr:ext cx="469744" cy="259045"/>
    <xdr:sp macro="" textlink="">
      <xdr:nvSpPr>
        <xdr:cNvPr id="422" name="【認定こども園・幼稚園・保育所】&#10;一人当たり面積平均値テキスト">
          <a:extLst>
            <a:ext uri="{FF2B5EF4-FFF2-40B4-BE49-F238E27FC236}">
              <a16:creationId xmlns:a16="http://schemas.microsoft.com/office/drawing/2014/main" id="{07F6DBE5-F503-467E-B487-B972D8E88338}"/>
            </a:ext>
          </a:extLst>
        </xdr:cNvPr>
        <xdr:cNvSpPr txBox="1"/>
      </xdr:nvSpPr>
      <xdr:spPr>
        <a:xfrm>
          <a:off x="22199600" y="660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107043</xdr:rowOff>
    </xdr:from>
    <xdr:to>
      <xdr:col>116</xdr:col>
      <xdr:colOff>114300</xdr:colOff>
      <xdr:row>39</xdr:row>
      <xdr:rowOff>37193</xdr:rowOff>
    </xdr:to>
    <xdr:sp macro="" textlink="">
      <xdr:nvSpPr>
        <xdr:cNvPr id="423" name="フローチャート: 判断 422">
          <a:extLst>
            <a:ext uri="{FF2B5EF4-FFF2-40B4-BE49-F238E27FC236}">
              <a16:creationId xmlns:a16="http://schemas.microsoft.com/office/drawing/2014/main" id="{D52D9745-D899-41C6-88D8-22C54ADD99D5}"/>
            </a:ext>
          </a:extLst>
        </xdr:cNvPr>
        <xdr:cNvSpPr/>
      </xdr:nvSpPr>
      <xdr:spPr>
        <a:xfrm>
          <a:off x="22110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80917</xdr:rowOff>
    </xdr:from>
    <xdr:to>
      <xdr:col>112</xdr:col>
      <xdr:colOff>38100</xdr:colOff>
      <xdr:row>39</xdr:row>
      <xdr:rowOff>11067</xdr:rowOff>
    </xdr:to>
    <xdr:sp macro="" textlink="">
      <xdr:nvSpPr>
        <xdr:cNvPr id="424" name="フローチャート: 判断 423">
          <a:extLst>
            <a:ext uri="{FF2B5EF4-FFF2-40B4-BE49-F238E27FC236}">
              <a16:creationId xmlns:a16="http://schemas.microsoft.com/office/drawing/2014/main" id="{AE479752-E9BE-4504-8AC7-72EA37E7F284}"/>
            </a:ext>
          </a:extLst>
        </xdr:cNvPr>
        <xdr:cNvSpPr/>
      </xdr:nvSpPr>
      <xdr:spPr>
        <a:xfrm>
          <a:off x="21272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67854</xdr:rowOff>
    </xdr:from>
    <xdr:to>
      <xdr:col>107</xdr:col>
      <xdr:colOff>101600</xdr:colOff>
      <xdr:row>38</xdr:row>
      <xdr:rowOff>169454</xdr:rowOff>
    </xdr:to>
    <xdr:sp macro="" textlink="">
      <xdr:nvSpPr>
        <xdr:cNvPr id="425" name="フローチャート: 判断 424">
          <a:extLst>
            <a:ext uri="{FF2B5EF4-FFF2-40B4-BE49-F238E27FC236}">
              <a16:creationId xmlns:a16="http://schemas.microsoft.com/office/drawing/2014/main" id="{A26F8A88-5795-434F-8069-42AF104930C3}"/>
            </a:ext>
          </a:extLst>
        </xdr:cNvPr>
        <xdr:cNvSpPr/>
      </xdr:nvSpPr>
      <xdr:spPr>
        <a:xfrm>
          <a:off x="2038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26" name="フローチャート: 判断 425">
          <a:extLst>
            <a:ext uri="{FF2B5EF4-FFF2-40B4-BE49-F238E27FC236}">
              <a16:creationId xmlns:a16="http://schemas.microsoft.com/office/drawing/2014/main" id="{B2208994-A07B-4BC8-A033-C89DC907AAD1}"/>
            </a:ext>
          </a:extLst>
        </xdr:cNvPr>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6A8C8BE6-1E89-4036-B11E-718C02F3C10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E8776B0B-1C6E-4FC7-BE71-FF2882D0F20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F2E4081E-7DF0-404F-AE80-B50DA074BB9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B55AF4B6-3A73-49A7-9031-3D56B10EAE2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A639B286-458E-4A4A-8F3A-6EB6DFBD477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151130</xdr:rowOff>
    </xdr:from>
    <xdr:to>
      <xdr:col>107</xdr:col>
      <xdr:colOff>101600</xdr:colOff>
      <xdr:row>42</xdr:row>
      <xdr:rowOff>81280</xdr:rowOff>
    </xdr:to>
    <xdr:sp macro="" textlink="">
      <xdr:nvSpPr>
        <xdr:cNvPr id="432" name="楕円 431">
          <a:extLst>
            <a:ext uri="{FF2B5EF4-FFF2-40B4-BE49-F238E27FC236}">
              <a16:creationId xmlns:a16="http://schemas.microsoft.com/office/drawing/2014/main" id="{560B09A6-5D31-4B55-A0BE-299BAEAAC84E}"/>
            </a:ext>
          </a:extLst>
        </xdr:cNvPr>
        <xdr:cNvSpPr/>
      </xdr:nvSpPr>
      <xdr:spPr>
        <a:xfrm>
          <a:off x="20383500" y="71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27594</xdr:rowOff>
    </xdr:from>
    <xdr:ext cx="469744" cy="259045"/>
    <xdr:sp macro="" textlink="">
      <xdr:nvSpPr>
        <xdr:cNvPr id="433" name="n_1aveValue【認定こども園・幼稚園・保育所】&#10;一人当たり面積">
          <a:extLst>
            <a:ext uri="{FF2B5EF4-FFF2-40B4-BE49-F238E27FC236}">
              <a16:creationId xmlns:a16="http://schemas.microsoft.com/office/drawing/2014/main" id="{44A41A0F-68CD-4F1A-97CE-D1A511811452}"/>
            </a:ext>
          </a:extLst>
        </xdr:cNvPr>
        <xdr:cNvSpPr txBox="1"/>
      </xdr:nvSpPr>
      <xdr:spPr>
        <a:xfrm>
          <a:off x="21075727" y="637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14531</xdr:rowOff>
    </xdr:from>
    <xdr:ext cx="469744" cy="259045"/>
    <xdr:sp macro="" textlink="">
      <xdr:nvSpPr>
        <xdr:cNvPr id="434" name="n_2aveValue【認定こども園・幼稚園・保育所】&#10;一人当たり面積">
          <a:extLst>
            <a:ext uri="{FF2B5EF4-FFF2-40B4-BE49-F238E27FC236}">
              <a16:creationId xmlns:a16="http://schemas.microsoft.com/office/drawing/2014/main" id="{F110D6F2-4A45-458D-89B5-5E080305946B}"/>
            </a:ext>
          </a:extLst>
        </xdr:cNvPr>
        <xdr:cNvSpPr txBox="1"/>
      </xdr:nvSpPr>
      <xdr:spPr>
        <a:xfrm>
          <a:off x="20199427"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435" name="n_3aveValue【認定こども園・幼稚園・保育所】&#10;一人当たり面積">
          <a:extLst>
            <a:ext uri="{FF2B5EF4-FFF2-40B4-BE49-F238E27FC236}">
              <a16:creationId xmlns:a16="http://schemas.microsoft.com/office/drawing/2014/main" id="{9EE27394-DBB4-4D64-81B1-3C33C18054B7}"/>
            </a:ext>
          </a:extLst>
        </xdr:cNvPr>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72407</xdr:rowOff>
    </xdr:from>
    <xdr:ext cx="469744" cy="259045"/>
    <xdr:sp macro="" textlink="">
      <xdr:nvSpPr>
        <xdr:cNvPr id="436" name="n_2mainValue【認定こども園・幼稚園・保育所】&#10;一人当たり面積">
          <a:extLst>
            <a:ext uri="{FF2B5EF4-FFF2-40B4-BE49-F238E27FC236}">
              <a16:creationId xmlns:a16="http://schemas.microsoft.com/office/drawing/2014/main" id="{B559CD81-16B5-4F7E-B0F3-0DC94218BBAC}"/>
            </a:ext>
          </a:extLst>
        </xdr:cNvPr>
        <xdr:cNvSpPr txBox="1"/>
      </xdr:nvSpPr>
      <xdr:spPr>
        <a:xfrm>
          <a:off x="20199427" y="727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7" name="正方形/長方形 436">
          <a:extLst>
            <a:ext uri="{FF2B5EF4-FFF2-40B4-BE49-F238E27FC236}">
              <a16:creationId xmlns:a16="http://schemas.microsoft.com/office/drawing/2014/main" id="{4AB11C4D-5789-4B01-8F68-28A167BF9F2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8" name="正方形/長方形 437">
          <a:extLst>
            <a:ext uri="{FF2B5EF4-FFF2-40B4-BE49-F238E27FC236}">
              <a16:creationId xmlns:a16="http://schemas.microsoft.com/office/drawing/2014/main" id="{84E4CD79-48B8-4FEE-9AF8-F42C0C51771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9" name="正方形/長方形 438">
          <a:extLst>
            <a:ext uri="{FF2B5EF4-FFF2-40B4-BE49-F238E27FC236}">
              <a16:creationId xmlns:a16="http://schemas.microsoft.com/office/drawing/2014/main" id="{86EF7855-317B-404C-9D5D-E5AF9C65495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0" name="正方形/長方形 439">
          <a:extLst>
            <a:ext uri="{FF2B5EF4-FFF2-40B4-BE49-F238E27FC236}">
              <a16:creationId xmlns:a16="http://schemas.microsoft.com/office/drawing/2014/main" id="{BA39550E-C57E-48EC-A676-9239744E4E5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1" name="正方形/長方形 440">
          <a:extLst>
            <a:ext uri="{FF2B5EF4-FFF2-40B4-BE49-F238E27FC236}">
              <a16:creationId xmlns:a16="http://schemas.microsoft.com/office/drawing/2014/main" id="{F13F6CEE-B411-4972-A00F-9534D0579DB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2" name="正方形/長方形 441">
          <a:extLst>
            <a:ext uri="{FF2B5EF4-FFF2-40B4-BE49-F238E27FC236}">
              <a16:creationId xmlns:a16="http://schemas.microsoft.com/office/drawing/2014/main" id="{347A445F-081A-4F0F-BB1E-CE4A0211B16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3" name="正方形/長方形 442">
          <a:extLst>
            <a:ext uri="{FF2B5EF4-FFF2-40B4-BE49-F238E27FC236}">
              <a16:creationId xmlns:a16="http://schemas.microsoft.com/office/drawing/2014/main" id="{0CB2D2FE-A970-4504-8AD7-E014C532F03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4" name="正方形/長方形 443">
          <a:extLst>
            <a:ext uri="{FF2B5EF4-FFF2-40B4-BE49-F238E27FC236}">
              <a16:creationId xmlns:a16="http://schemas.microsoft.com/office/drawing/2014/main" id="{D07DE7D1-586C-41DF-9E5A-07520BA18C7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5" name="テキスト ボックス 444">
          <a:extLst>
            <a:ext uri="{FF2B5EF4-FFF2-40B4-BE49-F238E27FC236}">
              <a16:creationId xmlns:a16="http://schemas.microsoft.com/office/drawing/2014/main" id="{9A4FF031-9B67-475D-ABBD-5E3AB3202B2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6" name="直線コネクタ 445">
          <a:extLst>
            <a:ext uri="{FF2B5EF4-FFF2-40B4-BE49-F238E27FC236}">
              <a16:creationId xmlns:a16="http://schemas.microsoft.com/office/drawing/2014/main" id="{087F4519-ED03-4E5B-BEC0-8BC30A12EB8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7" name="テキスト ボックス 446">
          <a:extLst>
            <a:ext uri="{FF2B5EF4-FFF2-40B4-BE49-F238E27FC236}">
              <a16:creationId xmlns:a16="http://schemas.microsoft.com/office/drawing/2014/main" id="{99FBAE45-F79D-44CE-9146-CCADE4BDF144}"/>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8" name="直線コネクタ 447">
          <a:extLst>
            <a:ext uri="{FF2B5EF4-FFF2-40B4-BE49-F238E27FC236}">
              <a16:creationId xmlns:a16="http://schemas.microsoft.com/office/drawing/2014/main" id="{7A06F32F-EBEC-47B7-A0B7-3050F21BEE2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9" name="テキスト ボックス 448">
          <a:extLst>
            <a:ext uri="{FF2B5EF4-FFF2-40B4-BE49-F238E27FC236}">
              <a16:creationId xmlns:a16="http://schemas.microsoft.com/office/drawing/2014/main" id="{0AFB4D81-A9C3-47BA-BC5B-850A48C62521}"/>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0" name="直線コネクタ 449">
          <a:extLst>
            <a:ext uri="{FF2B5EF4-FFF2-40B4-BE49-F238E27FC236}">
              <a16:creationId xmlns:a16="http://schemas.microsoft.com/office/drawing/2014/main" id="{54FB1D01-957A-4BB7-8E11-8C6FE1E8AFC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1" name="テキスト ボックス 450">
          <a:extLst>
            <a:ext uri="{FF2B5EF4-FFF2-40B4-BE49-F238E27FC236}">
              <a16:creationId xmlns:a16="http://schemas.microsoft.com/office/drawing/2014/main" id="{805A5A72-E7EE-4843-A999-D81CF272D7D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2" name="直線コネクタ 451">
          <a:extLst>
            <a:ext uri="{FF2B5EF4-FFF2-40B4-BE49-F238E27FC236}">
              <a16:creationId xmlns:a16="http://schemas.microsoft.com/office/drawing/2014/main" id="{842784E0-B57D-4A83-AD23-5E1D065A513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3" name="テキスト ボックス 452">
          <a:extLst>
            <a:ext uri="{FF2B5EF4-FFF2-40B4-BE49-F238E27FC236}">
              <a16:creationId xmlns:a16="http://schemas.microsoft.com/office/drawing/2014/main" id="{38F8A1B2-0DA3-4BF6-9218-3D5C32116EB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4" name="直線コネクタ 453">
          <a:extLst>
            <a:ext uri="{FF2B5EF4-FFF2-40B4-BE49-F238E27FC236}">
              <a16:creationId xmlns:a16="http://schemas.microsoft.com/office/drawing/2014/main" id="{C4FF4F74-C420-491E-A277-A55F19529F5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5" name="テキスト ボックス 454">
          <a:extLst>
            <a:ext uri="{FF2B5EF4-FFF2-40B4-BE49-F238E27FC236}">
              <a16:creationId xmlns:a16="http://schemas.microsoft.com/office/drawing/2014/main" id="{95B803BA-0E3A-490E-B934-B07B96FA498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6" name="直線コネクタ 455">
          <a:extLst>
            <a:ext uri="{FF2B5EF4-FFF2-40B4-BE49-F238E27FC236}">
              <a16:creationId xmlns:a16="http://schemas.microsoft.com/office/drawing/2014/main" id="{509166C1-BAAD-4188-9EC0-8089F379DC0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7" name="テキスト ボックス 456">
          <a:extLst>
            <a:ext uri="{FF2B5EF4-FFF2-40B4-BE49-F238E27FC236}">
              <a16:creationId xmlns:a16="http://schemas.microsoft.com/office/drawing/2014/main" id="{7BB34D9E-F944-43AF-AE56-C4D0F9FB728C}"/>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8" name="直線コネクタ 457">
          <a:extLst>
            <a:ext uri="{FF2B5EF4-FFF2-40B4-BE49-F238E27FC236}">
              <a16:creationId xmlns:a16="http://schemas.microsoft.com/office/drawing/2014/main" id="{238CD3C2-45F4-4D3A-8CE6-233774AFC6B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9" name="テキスト ボックス 458">
          <a:extLst>
            <a:ext uri="{FF2B5EF4-FFF2-40B4-BE49-F238E27FC236}">
              <a16:creationId xmlns:a16="http://schemas.microsoft.com/office/drawing/2014/main" id="{D95E44BF-72AD-4CA3-9CB9-FC5A7F9BE4CB}"/>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0" name="【学校施設】&#10;有形固定資産減価償却率グラフ枠">
          <a:extLst>
            <a:ext uri="{FF2B5EF4-FFF2-40B4-BE49-F238E27FC236}">
              <a16:creationId xmlns:a16="http://schemas.microsoft.com/office/drawing/2014/main" id="{ACD0C3DE-CAE0-4C96-A798-9379FD4ED40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80010</xdr:rowOff>
    </xdr:from>
    <xdr:to>
      <xdr:col>85</xdr:col>
      <xdr:colOff>126364</xdr:colOff>
      <xdr:row>63</xdr:row>
      <xdr:rowOff>102870</xdr:rowOff>
    </xdr:to>
    <xdr:cxnSp macro="">
      <xdr:nvCxnSpPr>
        <xdr:cNvPr id="461" name="直線コネクタ 460">
          <a:extLst>
            <a:ext uri="{FF2B5EF4-FFF2-40B4-BE49-F238E27FC236}">
              <a16:creationId xmlns:a16="http://schemas.microsoft.com/office/drawing/2014/main" id="{00696BB8-2B01-4736-97FE-33C14ED179C5}"/>
            </a:ext>
          </a:extLst>
        </xdr:cNvPr>
        <xdr:cNvCxnSpPr/>
      </xdr:nvCxnSpPr>
      <xdr:spPr>
        <a:xfrm flipV="1">
          <a:off x="16318864" y="968121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462" name="【学校施設】&#10;有形固定資産減価償却率最小値テキスト">
          <a:extLst>
            <a:ext uri="{FF2B5EF4-FFF2-40B4-BE49-F238E27FC236}">
              <a16:creationId xmlns:a16="http://schemas.microsoft.com/office/drawing/2014/main" id="{C56EA6B8-EC3F-42E0-9641-8147B06D641A}"/>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463" name="直線コネクタ 462">
          <a:extLst>
            <a:ext uri="{FF2B5EF4-FFF2-40B4-BE49-F238E27FC236}">
              <a16:creationId xmlns:a16="http://schemas.microsoft.com/office/drawing/2014/main" id="{B6597B4B-8563-4787-9D3A-CB93BDA90463}"/>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26687</xdr:rowOff>
    </xdr:from>
    <xdr:ext cx="405111" cy="259045"/>
    <xdr:sp macro="" textlink="">
      <xdr:nvSpPr>
        <xdr:cNvPr id="464" name="【学校施設】&#10;有形固定資産減価償却率最大値テキスト">
          <a:extLst>
            <a:ext uri="{FF2B5EF4-FFF2-40B4-BE49-F238E27FC236}">
              <a16:creationId xmlns:a16="http://schemas.microsoft.com/office/drawing/2014/main" id="{F6330275-45AC-4091-9213-43DA96E4156D}"/>
            </a:ext>
          </a:extLst>
        </xdr:cNvPr>
        <xdr:cNvSpPr txBox="1"/>
      </xdr:nvSpPr>
      <xdr:spPr>
        <a:xfrm>
          <a:off x="16357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80010</xdr:rowOff>
    </xdr:from>
    <xdr:to>
      <xdr:col>86</xdr:col>
      <xdr:colOff>25400</xdr:colOff>
      <xdr:row>56</xdr:row>
      <xdr:rowOff>80010</xdr:rowOff>
    </xdr:to>
    <xdr:cxnSp macro="">
      <xdr:nvCxnSpPr>
        <xdr:cNvPr id="465" name="直線コネクタ 464">
          <a:extLst>
            <a:ext uri="{FF2B5EF4-FFF2-40B4-BE49-F238E27FC236}">
              <a16:creationId xmlns:a16="http://schemas.microsoft.com/office/drawing/2014/main" id="{20D63559-962D-43A7-A069-318A6FCC0EE4}"/>
            </a:ext>
          </a:extLst>
        </xdr:cNvPr>
        <xdr:cNvCxnSpPr/>
      </xdr:nvCxnSpPr>
      <xdr:spPr>
        <a:xfrm>
          <a:off x="16230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86377</xdr:rowOff>
    </xdr:from>
    <xdr:ext cx="405111" cy="259045"/>
    <xdr:sp macro="" textlink="">
      <xdr:nvSpPr>
        <xdr:cNvPr id="466" name="【学校施設】&#10;有形固定資産減価償却率平均値テキスト">
          <a:extLst>
            <a:ext uri="{FF2B5EF4-FFF2-40B4-BE49-F238E27FC236}">
              <a16:creationId xmlns:a16="http://schemas.microsoft.com/office/drawing/2014/main" id="{A9FAD6D1-8353-458F-9483-0327420B5160}"/>
            </a:ext>
          </a:extLst>
        </xdr:cNvPr>
        <xdr:cNvSpPr txBox="1"/>
      </xdr:nvSpPr>
      <xdr:spPr>
        <a:xfrm>
          <a:off x="16357600" y="1003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467" name="フローチャート: 判断 466">
          <a:extLst>
            <a:ext uri="{FF2B5EF4-FFF2-40B4-BE49-F238E27FC236}">
              <a16:creationId xmlns:a16="http://schemas.microsoft.com/office/drawing/2014/main" id="{2554E59C-FC9D-43F9-B09E-EA3B7E0BDBC3}"/>
            </a:ext>
          </a:extLst>
        </xdr:cNvPr>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468" name="フローチャート: 判断 467">
          <a:extLst>
            <a:ext uri="{FF2B5EF4-FFF2-40B4-BE49-F238E27FC236}">
              <a16:creationId xmlns:a16="http://schemas.microsoft.com/office/drawing/2014/main" id="{4D89036A-0834-4D76-A543-6CFD63EEA4BF}"/>
            </a:ext>
          </a:extLst>
        </xdr:cNvPr>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93980</xdr:rowOff>
    </xdr:from>
    <xdr:to>
      <xdr:col>76</xdr:col>
      <xdr:colOff>165100</xdr:colOff>
      <xdr:row>60</xdr:row>
      <xdr:rowOff>24130</xdr:rowOff>
    </xdr:to>
    <xdr:sp macro="" textlink="">
      <xdr:nvSpPr>
        <xdr:cNvPr id="469" name="フローチャート: 判断 468">
          <a:extLst>
            <a:ext uri="{FF2B5EF4-FFF2-40B4-BE49-F238E27FC236}">
              <a16:creationId xmlns:a16="http://schemas.microsoft.com/office/drawing/2014/main" id="{F442C05A-D183-4C31-ACFE-9426F02B350A}"/>
            </a:ext>
          </a:extLst>
        </xdr:cNvPr>
        <xdr:cNvSpPr/>
      </xdr:nvSpPr>
      <xdr:spPr>
        <a:xfrm>
          <a:off x="14541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67310</xdr:rowOff>
    </xdr:from>
    <xdr:to>
      <xdr:col>72</xdr:col>
      <xdr:colOff>38100</xdr:colOff>
      <xdr:row>59</xdr:row>
      <xdr:rowOff>168910</xdr:rowOff>
    </xdr:to>
    <xdr:sp macro="" textlink="">
      <xdr:nvSpPr>
        <xdr:cNvPr id="470" name="フローチャート: 判断 469">
          <a:extLst>
            <a:ext uri="{FF2B5EF4-FFF2-40B4-BE49-F238E27FC236}">
              <a16:creationId xmlns:a16="http://schemas.microsoft.com/office/drawing/2014/main" id="{9543E28D-5523-4430-B1DB-1C17447C5DA7}"/>
            </a:ext>
          </a:extLst>
        </xdr:cNvPr>
        <xdr:cNvSpPr/>
      </xdr:nvSpPr>
      <xdr:spPr>
        <a:xfrm>
          <a:off x="13652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6452C06E-8A5D-47C4-847F-7B644CB4FBF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DF0A854A-FF0D-475C-8331-FFDBB15C9B6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3" name="テキスト ボックス 472">
          <a:extLst>
            <a:ext uri="{FF2B5EF4-FFF2-40B4-BE49-F238E27FC236}">
              <a16:creationId xmlns:a16="http://schemas.microsoft.com/office/drawing/2014/main" id="{F7461D86-E2F7-4791-A845-1E1EF1E847F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3C62661A-9EDF-42C5-AB41-649B984FB37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F50DF7D1-B10E-45C6-855B-1EDB2A550C9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476" name="楕円 475">
          <a:extLst>
            <a:ext uri="{FF2B5EF4-FFF2-40B4-BE49-F238E27FC236}">
              <a16:creationId xmlns:a16="http://schemas.microsoft.com/office/drawing/2014/main" id="{0A96889F-8F12-4BE9-9171-3CB112CF0199}"/>
            </a:ext>
          </a:extLst>
        </xdr:cNvPr>
        <xdr:cNvSpPr/>
      </xdr:nvSpPr>
      <xdr:spPr>
        <a:xfrm>
          <a:off x="162687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28592</xdr:rowOff>
    </xdr:from>
    <xdr:ext cx="405111" cy="259045"/>
    <xdr:sp macro="" textlink="">
      <xdr:nvSpPr>
        <xdr:cNvPr id="477" name="【学校施設】&#10;有形固定資産減価償却率該当値テキスト">
          <a:extLst>
            <a:ext uri="{FF2B5EF4-FFF2-40B4-BE49-F238E27FC236}">
              <a16:creationId xmlns:a16="http://schemas.microsoft.com/office/drawing/2014/main" id="{E9DD3162-C280-4C16-B220-3F757A2A312F}"/>
            </a:ext>
          </a:extLst>
        </xdr:cNvPr>
        <xdr:cNvSpPr txBox="1"/>
      </xdr:nvSpPr>
      <xdr:spPr>
        <a:xfrm>
          <a:off x="16357600"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82550</xdr:rowOff>
    </xdr:from>
    <xdr:to>
      <xdr:col>81</xdr:col>
      <xdr:colOff>101600</xdr:colOff>
      <xdr:row>61</xdr:row>
      <xdr:rowOff>12700</xdr:rowOff>
    </xdr:to>
    <xdr:sp macro="" textlink="">
      <xdr:nvSpPr>
        <xdr:cNvPr id="478" name="楕円 477">
          <a:extLst>
            <a:ext uri="{FF2B5EF4-FFF2-40B4-BE49-F238E27FC236}">
              <a16:creationId xmlns:a16="http://schemas.microsoft.com/office/drawing/2014/main" id="{A8598AA7-D0F4-4B6E-8C60-B84A6227C96D}"/>
            </a:ext>
          </a:extLst>
        </xdr:cNvPr>
        <xdr:cNvSpPr/>
      </xdr:nvSpPr>
      <xdr:spPr>
        <a:xfrm>
          <a:off x="15430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100965</xdr:rowOff>
    </xdr:from>
    <xdr:to>
      <xdr:col>85</xdr:col>
      <xdr:colOff>127000</xdr:colOff>
      <xdr:row>60</xdr:row>
      <xdr:rowOff>133350</xdr:rowOff>
    </xdr:to>
    <xdr:cxnSp macro="">
      <xdr:nvCxnSpPr>
        <xdr:cNvPr id="479" name="直線コネクタ 478">
          <a:extLst>
            <a:ext uri="{FF2B5EF4-FFF2-40B4-BE49-F238E27FC236}">
              <a16:creationId xmlns:a16="http://schemas.microsoft.com/office/drawing/2014/main" id="{BD05F0A3-2EF2-4015-865E-77CFD15A70E3}"/>
            </a:ext>
          </a:extLst>
        </xdr:cNvPr>
        <xdr:cNvCxnSpPr/>
      </xdr:nvCxnSpPr>
      <xdr:spPr>
        <a:xfrm flipV="1">
          <a:off x="15481300" y="1038796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114935</xdr:rowOff>
    </xdr:from>
    <xdr:to>
      <xdr:col>76</xdr:col>
      <xdr:colOff>165100</xdr:colOff>
      <xdr:row>60</xdr:row>
      <xdr:rowOff>45085</xdr:rowOff>
    </xdr:to>
    <xdr:sp macro="" textlink="">
      <xdr:nvSpPr>
        <xdr:cNvPr id="480" name="楕円 479">
          <a:extLst>
            <a:ext uri="{FF2B5EF4-FFF2-40B4-BE49-F238E27FC236}">
              <a16:creationId xmlns:a16="http://schemas.microsoft.com/office/drawing/2014/main" id="{956D478B-46FD-4CFB-9918-AE54FB100BED}"/>
            </a:ext>
          </a:extLst>
        </xdr:cNvPr>
        <xdr:cNvSpPr/>
      </xdr:nvSpPr>
      <xdr:spPr>
        <a:xfrm>
          <a:off x="14541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165735</xdr:rowOff>
    </xdr:from>
    <xdr:to>
      <xdr:col>81</xdr:col>
      <xdr:colOff>50800</xdr:colOff>
      <xdr:row>60</xdr:row>
      <xdr:rowOff>133350</xdr:rowOff>
    </xdr:to>
    <xdr:cxnSp macro="">
      <xdr:nvCxnSpPr>
        <xdr:cNvPr id="481" name="直線コネクタ 480">
          <a:extLst>
            <a:ext uri="{FF2B5EF4-FFF2-40B4-BE49-F238E27FC236}">
              <a16:creationId xmlns:a16="http://schemas.microsoft.com/office/drawing/2014/main" id="{629B04F8-AE1E-444D-ADCC-5A305518B830}"/>
            </a:ext>
          </a:extLst>
        </xdr:cNvPr>
        <xdr:cNvCxnSpPr/>
      </xdr:nvCxnSpPr>
      <xdr:spPr>
        <a:xfrm>
          <a:off x="14592300" y="10281285"/>
          <a:ext cx="8890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31132</xdr:rowOff>
    </xdr:from>
    <xdr:ext cx="405111" cy="259045"/>
    <xdr:sp macro="" textlink="">
      <xdr:nvSpPr>
        <xdr:cNvPr id="482" name="n_1aveValue【学校施設】&#10;有形固定資産減価償却率">
          <a:extLst>
            <a:ext uri="{FF2B5EF4-FFF2-40B4-BE49-F238E27FC236}">
              <a16:creationId xmlns:a16="http://schemas.microsoft.com/office/drawing/2014/main" id="{33923ED0-14F9-4EE5-B072-DCE40DDD53D5}"/>
            </a:ext>
          </a:extLst>
        </xdr:cNvPr>
        <xdr:cNvSpPr txBox="1"/>
      </xdr:nvSpPr>
      <xdr:spPr>
        <a:xfrm>
          <a:off x="152660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40657</xdr:rowOff>
    </xdr:from>
    <xdr:ext cx="405111" cy="259045"/>
    <xdr:sp macro="" textlink="">
      <xdr:nvSpPr>
        <xdr:cNvPr id="483" name="n_2aveValue【学校施設】&#10;有形固定資産減価償却率">
          <a:extLst>
            <a:ext uri="{FF2B5EF4-FFF2-40B4-BE49-F238E27FC236}">
              <a16:creationId xmlns:a16="http://schemas.microsoft.com/office/drawing/2014/main" id="{83713ED9-460C-4BA9-8379-EF348429DCE6}"/>
            </a:ext>
          </a:extLst>
        </xdr:cNvPr>
        <xdr:cNvSpPr txBox="1"/>
      </xdr:nvSpPr>
      <xdr:spPr>
        <a:xfrm>
          <a:off x="14389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13987</xdr:rowOff>
    </xdr:from>
    <xdr:ext cx="405111" cy="259045"/>
    <xdr:sp macro="" textlink="">
      <xdr:nvSpPr>
        <xdr:cNvPr id="484" name="n_3aveValue【学校施設】&#10;有形固定資産減価償却率">
          <a:extLst>
            <a:ext uri="{FF2B5EF4-FFF2-40B4-BE49-F238E27FC236}">
              <a16:creationId xmlns:a16="http://schemas.microsoft.com/office/drawing/2014/main" id="{C1A91D49-D60C-4877-B1E8-7DED574BDB81}"/>
            </a:ext>
          </a:extLst>
        </xdr:cNvPr>
        <xdr:cNvSpPr txBox="1"/>
      </xdr:nvSpPr>
      <xdr:spPr>
        <a:xfrm>
          <a:off x="13500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3827</xdr:rowOff>
    </xdr:from>
    <xdr:ext cx="405111" cy="259045"/>
    <xdr:sp macro="" textlink="">
      <xdr:nvSpPr>
        <xdr:cNvPr id="485" name="n_1mainValue【学校施設】&#10;有形固定資産減価償却率">
          <a:extLst>
            <a:ext uri="{FF2B5EF4-FFF2-40B4-BE49-F238E27FC236}">
              <a16:creationId xmlns:a16="http://schemas.microsoft.com/office/drawing/2014/main" id="{B92140CA-FD81-4C9A-9469-43C85B17089C}"/>
            </a:ext>
          </a:extLst>
        </xdr:cNvPr>
        <xdr:cNvSpPr txBox="1"/>
      </xdr:nvSpPr>
      <xdr:spPr>
        <a:xfrm>
          <a:off x="152660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36212</xdr:rowOff>
    </xdr:from>
    <xdr:ext cx="405111" cy="259045"/>
    <xdr:sp macro="" textlink="">
      <xdr:nvSpPr>
        <xdr:cNvPr id="486" name="n_2mainValue【学校施設】&#10;有形固定資産減価償却率">
          <a:extLst>
            <a:ext uri="{FF2B5EF4-FFF2-40B4-BE49-F238E27FC236}">
              <a16:creationId xmlns:a16="http://schemas.microsoft.com/office/drawing/2014/main" id="{52C20639-76FE-4052-BFF7-F9744B2BDFE4}"/>
            </a:ext>
          </a:extLst>
        </xdr:cNvPr>
        <xdr:cNvSpPr txBox="1"/>
      </xdr:nvSpPr>
      <xdr:spPr>
        <a:xfrm>
          <a:off x="14389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a:extLst>
            <a:ext uri="{FF2B5EF4-FFF2-40B4-BE49-F238E27FC236}">
              <a16:creationId xmlns:a16="http://schemas.microsoft.com/office/drawing/2014/main" id="{3993F3E0-592D-4C56-A9F3-E9EF70C2C72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a:extLst>
            <a:ext uri="{FF2B5EF4-FFF2-40B4-BE49-F238E27FC236}">
              <a16:creationId xmlns:a16="http://schemas.microsoft.com/office/drawing/2014/main" id="{B74523ED-DACD-4916-90B7-BD792CAF7E4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a:extLst>
            <a:ext uri="{FF2B5EF4-FFF2-40B4-BE49-F238E27FC236}">
              <a16:creationId xmlns:a16="http://schemas.microsoft.com/office/drawing/2014/main" id="{AE6DAF81-801B-4CBE-BA5B-1577A467C0D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a:extLst>
            <a:ext uri="{FF2B5EF4-FFF2-40B4-BE49-F238E27FC236}">
              <a16:creationId xmlns:a16="http://schemas.microsoft.com/office/drawing/2014/main" id="{5AF6342D-F55E-431F-BBAD-781822CC482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a:extLst>
            <a:ext uri="{FF2B5EF4-FFF2-40B4-BE49-F238E27FC236}">
              <a16:creationId xmlns:a16="http://schemas.microsoft.com/office/drawing/2014/main" id="{5AA26ADC-D264-42D4-B643-09BBC0D05C0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a:extLst>
            <a:ext uri="{FF2B5EF4-FFF2-40B4-BE49-F238E27FC236}">
              <a16:creationId xmlns:a16="http://schemas.microsoft.com/office/drawing/2014/main" id="{96036209-B97E-4BEE-900B-0B2D84DB5FD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a:extLst>
            <a:ext uri="{FF2B5EF4-FFF2-40B4-BE49-F238E27FC236}">
              <a16:creationId xmlns:a16="http://schemas.microsoft.com/office/drawing/2014/main" id="{546CBFBA-E3B2-436C-B597-37681B1FA2E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a:extLst>
            <a:ext uri="{FF2B5EF4-FFF2-40B4-BE49-F238E27FC236}">
              <a16:creationId xmlns:a16="http://schemas.microsoft.com/office/drawing/2014/main" id="{F4A061B7-8A2A-47EB-9AB7-9806289DFB5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5" name="テキスト ボックス 494">
          <a:extLst>
            <a:ext uri="{FF2B5EF4-FFF2-40B4-BE49-F238E27FC236}">
              <a16:creationId xmlns:a16="http://schemas.microsoft.com/office/drawing/2014/main" id="{AED6B63D-EB65-4D27-AD29-4B7E05B72FB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6" name="直線コネクタ 495">
          <a:extLst>
            <a:ext uri="{FF2B5EF4-FFF2-40B4-BE49-F238E27FC236}">
              <a16:creationId xmlns:a16="http://schemas.microsoft.com/office/drawing/2014/main" id="{85BC49FA-73C3-44A8-A76F-DDCABAD261F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7" name="テキスト ボックス 496">
          <a:extLst>
            <a:ext uri="{FF2B5EF4-FFF2-40B4-BE49-F238E27FC236}">
              <a16:creationId xmlns:a16="http://schemas.microsoft.com/office/drawing/2014/main" id="{35C80FA0-7078-4EF0-BEF0-BE2563377E4E}"/>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98" name="直線コネクタ 497">
          <a:extLst>
            <a:ext uri="{FF2B5EF4-FFF2-40B4-BE49-F238E27FC236}">
              <a16:creationId xmlns:a16="http://schemas.microsoft.com/office/drawing/2014/main" id="{5D27612D-5B6E-4C05-8742-3C2603125B1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9" name="テキスト ボックス 498">
          <a:extLst>
            <a:ext uri="{FF2B5EF4-FFF2-40B4-BE49-F238E27FC236}">
              <a16:creationId xmlns:a16="http://schemas.microsoft.com/office/drawing/2014/main" id="{FDF4EFFF-7F6D-4C66-8561-66AA1C72028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0" name="直線コネクタ 499">
          <a:extLst>
            <a:ext uri="{FF2B5EF4-FFF2-40B4-BE49-F238E27FC236}">
              <a16:creationId xmlns:a16="http://schemas.microsoft.com/office/drawing/2014/main" id="{4136DA18-AF7A-4374-8D7C-7B32EF31747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1" name="テキスト ボックス 500">
          <a:extLst>
            <a:ext uri="{FF2B5EF4-FFF2-40B4-BE49-F238E27FC236}">
              <a16:creationId xmlns:a16="http://schemas.microsoft.com/office/drawing/2014/main" id="{155C06F8-829A-494A-B677-F3CCA9CE0C0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2" name="直線コネクタ 501">
          <a:extLst>
            <a:ext uri="{FF2B5EF4-FFF2-40B4-BE49-F238E27FC236}">
              <a16:creationId xmlns:a16="http://schemas.microsoft.com/office/drawing/2014/main" id="{149E3CB3-944D-45E4-9AA1-C7A3A752931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3" name="テキスト ボックス 502">
          <a:extLst>
            <a:ext uri="{FF2B5EF4-FFF2-40B4-BE49-F238E27FC236}">
              <a16:creationId xmlns:a16="http://schemas.microsoft.com/office/drawing/2014/main" id="{27F7257B-28F8-4874-9237-4A3E8A1CC10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4" name="直線コネクタ 503">
          <a:extLst>
            <a:ext uri="{FF2B5EF4-FFF2-40B4-BE49-F238E27FC236}">
              <a16:creationId xmlns:a16="http://schemas.microsoft.com/office/drawing/2014/main" id="{E8EB1B08-073F-472D-A94C-8D351C95875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5" name="テキスト ボックス 504">
          <a:extLst>
            <a:ext uri="{FF2B5EF4-FFF2-40B4-BE49-F238E27FC236}">
              <a16:creationId xmlns:a16="http://schemas.microsoft.com/office/drawing/2014/main" id="{2855F22A-BF99-467D-A6F5-7F37FF991CC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6" name="直線コネクタ 505">
          <a:extLst>
            <a:ext uri="{FF2B5EF4-FFF2-40B4-BE49-F238E27FC236}">
              <a16:creationId xmlns:a16="http://schemas.microsoft.com/office/drawing/2014/main" id="{B9989293-76C1-49B7-981D-05A8542B6C9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7" name="テキスト ボックス 506">
          <a:extLst>
            <a:ext uri="{FF2B5EF4-FFF2-40B4-BE49-F238E27FC236}">
              <a16:creationId xmlns:a16="http://schemas.microsoft.com/office/drawing/2014/main" id="{AFF006F4-2C15-43DA-8C92-F82B8D22747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8" name="直線コネクタ 507">
          <a:extLst>
            <a:ext uri="{FF2B5EF4-FFF2-40B4-BE49-F238E27FC236}">
              <a16:creationId xmlns:a16="http://schemas.microsoft.com/office/drawing/2014/main" id="{743D36DD-283D-437D-A4A4-37ED534B72F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9" name="テキスト ボックス 508">
          <a:extLst>
            <a:ext uri="{FF2B5EF4-FFF2-40B4-BE49-F238E27FC236}">
              <a16:creationId xmlns:a16="http://schemas.microsoft.com/office/drawing/2014/main" id="{F0479955-7DA6-4EE8-AFFA-CB6F6850BE2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0" name="【学校施設】&#10;一人当たり面積グラフ枠">
          <a:extLst>
            <a:ext uri="{FF2B5EF4-FFF2-40B4-BE49-F238E27FC236}">
              <a16:creationId xmlns:a16="http://schemas.microsoft.com/office/drawing/2014/main" id="{A12B4AF1-7B97-42F3-B9B0-627C27A32A9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1905</xdr:rowOff>
    </xdr:from>
    <xdr:to>
      <xdr:col>116</xdr:col>
      <xdr:colOff>62864</xdr:colOff>
      <xdr:row>64</xdr:row>
      <xdr:rowOff>39243</xdr:rowOff>
    </xdr:to>
    <xdr:cxnSp macro="">
      <xdr:nvCxnSpPr>
        <xdr:cNvPr id="511" name="直線コネクタ 510">
          <a:extLst>
            <a:ext uri="{FF2B5EF4-FFF2-40B4-BE49-F238E27FC236}">
              <a16:creationId xmlns:a16="http://schemas.microsoft.com/office/drawing/2014/main" id="{BA4767E9-B367-4E4C-B0A2-E90E6AC5E13D}"/>
            </a:ext>
          </a:extLst>
        </xdr:cNvPr>
        <xdr:cNvCxnSpPr/>
      </xdr:nvCxnSpPr>
      <xdr:spPr>
        <a:xfrm flipV="1">
          <a:off x="22160864" y="9774555"/>
          <a:ext cx="0" cy="123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43070</xdr:rowOff>
    </xdr:from>
    <xdr:ext cx="469744" cy="259045"/>
    <xdr:sp macro="" textlink="">
      <xdr:nvSpPr>
        <xdr:cNvPr id="512" name="【学校施設】&#10;一人当たり面積最小値テキスト">
          <a:extLst>
            <a:ext uri="{FF2B5EF4-FFF2-40B4-BE49-F238E27FC236}">
              <a16:creationId xmlns:a16="http://schemas.microsoft.com/office/drawing/2014/main" id="{8042415F-4215-427D-A134-7B337BA0E37B}"/>
            </a:ext>
          </a:extLst>
        </xdr:cNvPr>
        <xdr:cNvSpPr txBox="1"/>
      </xdr:nvSpPr>
      <xdr:spPr>
        <a:xfrm>
          <a:off x="22199600" y="110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39243</xdr:rowOff>
    </xdr:from>
    <xdr:to>
      <xdr:col>116</xdr:col>
      <xdr:colOff>152400</xdr:colOff>
      <xdr:row>64</xdr:row>
      <xdr:rowOff>39243</xdr:rowOff>
    </xdr:to>
    <xdr:cxnSp macro="">
      <xdr:nvCxnSpPr>
        <xdr:cNvPr id="513" name="直線コネクタ 512">
          <a:extLst>
            <a:ext uri="{FF2B5EF4-FFF2-40B4-BE49-F238E27FC236}">
              <a16:creationId xmlns:a16="http://schemas.microsoft.com/office/drawing/2014/main" id="{0F2C4C52-3DA1-406D-A7D4-6B1B3A9F3823}"/>
            </a:ext>
          </a:extLst>
        </xdr:cNvPr>
        <xdr:cNvCxnSpPr/>
      </xdr:nvCxnSpPr>
      <xdr:spPr>
        <a:xfrm>
          <a:off x="22072600" y="1101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120032</xdr:rowOff>
    </xdr:from>
    <xdr:ext cx="469744" cy="259045"/>
    <xdr:sp macro="" textlink="">
      <xdr:nvSpPr>
        <xdr:cNvPr id="514" name="【学校施設】&#10;一人当たり面積最大値テキスト">
          <a:extLst>
            <a:ext uri="{FF2B5EF4-FFF2-40B4-BE49-F238E27FC236}">
              <a16:creationId xmlns:a16="http://schemas.microsoft.com/office/drawing/2014/main" id="{B9E9DC96-266B-4E95-97D4-0791F5BE934E}"/>
            </a:ext>
          </a:extLst>
        </xdr:cNvPr>
        <xdr:cNvSpPr txBox="1"/>
      </xdr:nvSpPr>
      <xdr:spPr>
        <a:xfrm>
          <a:off x="22199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1905</xdr:rowOff>
    </xdr:from>
    <xdr:to>
      <xdr:col>116</xdr:col>
      <xdr:colOff>152400</xdr:colOff>
      <xdr:row>57</xdr:row>
      <xdr:rowOff>1905</xdr:rowOff>
    </xdr:to>
    <xdr:cxnSp macro="">
      <xdr:nvCxnSpPr>
        <xdr:cNvPr id="515" name="直線コネクタ 514">
          <a:extLst>
            <a:ext uri="{FF2B5EF4-FFF2-40B4-BE49-F238E27FC236}">
              <a16:creationId xmlns:a16="http://schemas.microsoft.com/office/drawing/2014/main" id="{03C708A2-2D46-4168-BB41-2EF4C18DF236}"/>
            </a:ext>
          </a:extLst>
        </xdr:cNvPr>
        <xdr:cNvCxnSpPr/>
      </xdr:nvCxnSpPr>
      <xdr:spPr>
        <a:xfrm>
          <a:off x="22072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168800</xdr:rowOff>
    </xdr:from>
    <xdr:ext cx="469744" cy="259045"/>
    <xdr:sp macro="" textlink="">
      <xdr:nvSpPr>
        <xdr:cNvPr id="516" name="【学校施設】&#10;一人当たり面積平均値テキスト">
          <a:extLst>
            <a:ext uri="{FF2B5EF4-FFF2-40B4-BE49-F238E27FC236}">
              <a16:creationId xmlns:a16="http://schemas.microsoft.com/office/drawing/2014/main" id="{42B0D678-909A-47D6-A77A-DDFF125DF576}"/>
            </a:ext>
          </a:extLst>
        </xdr:cNvPr>
        <xdr:cNvSpPr txBox="1"/>
      </xdr:nvSpPr>
      <xdr:spPr>
        <a:xfrm>
          <a:off x="22199600" y="10627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18923</xdr:rowOff>
    </xdr:from>
    <xdr:to>
      <xdr:col>116</xdr:col>
      <xdr:colOff>114300</xdr:colOff>
      <xdr:row>62</xdr:row>
      <xdr:rowOff>120523</xdr:rowOff>
    </xdr:to>
    <xdr:sp macro="" textlink="">
      <xdr:nvSpPr>
        <xdr:cNvPr id="517" name="フローチャート: 判断 516">
          <a:extLst>
            <a:ext uri="{FF2B5EF4-FFF2-40B4-BE49-F238E27FC236}">
              <a16:creationId xmlns:a16="http://schemas.microsoft.com/office/drawing/2014/main" id="{94371CEA-93FF-4372-B987-2893F1ADAF89}"/>
            </a:ext>
          </a:extLst>
        </xdr:cNvPr>
        <xdr:cNvSpPr/>
      </xdr:nvSpPr>
      <xdr:spPr>
        <a:xfrm>
          <a:off x="22110700" y="1064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xdr:rowOff>
    </xdr:from>
    <xdr:to>
      <xdr:col>112</xdr:col>
      <xdr:colOff>38100</xdr:colOff>
      <xdr:row>62</xdr:row>
      <xdr:rowOff>106426</xdr:rowOff>
    </xdr:to>
    <xdr:sp macro="" textlink="">
      <xdr:nvSpPr>
        <xdr:cNvPr id="518" name="フローチャート: 判断 517">
          <a:extLst>
            <a:ext uri="{FF2B5EF4-FFF2-40B4-BE49-F238E27FC236}">
              <a16:creationId xmlns:a16="http://schemas.microsoft.com/office/drawing/2014/main" id="{5896051B-36EE-4C9C-8182-7F2A41E6509D}"/>
            </a:ext>
          </a:extLst>
        </xdr:cNvPr>
        <xdr:cNvSpPr/>
      </xdr:nvSpPr>
      <xdr:spPr>
        <a:xfrm>
          <a:off x="21272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23876</xdr:rowOff>
    </xdr:from>
    <xdr:to>
      <xdr:col>107</xdr:col>
      <xdr:colOff>101600</xdr:colOff>
      <xdr:row>62</xdr:row>
      <xdr:rowOff>125476</xdr:rowOff>
    </xdr:to>
    <xdr:sp macro="" textlink="">
      <xdr:nvSpPr>
        <xdr:cNvPr id="519" name="フローチャート: 判断 518">
          <a:extLst>
            <a:ext uri="{FF2B5EF4-FFF2-40B4-BE49-F238E27FC236}">
              <a16:creationId xmlns:a16="http://schemas.microsoft.com/office/drawing/2014/main" id="{81F5AA72-DE91-4139-9A38-2E7D5F27D689}"/>
            </a:ext>
          </a:extLst>
        </xdr:cNvPr>
        <xdr:cNvSpPr/>
      </xdr:nvSpPr>
      <xdr:spPr>
        <a:xfrm>
          <a:off x="20383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77597</xdr:rowOff>
    </xdr:from>
    <xdr:to>
      <xdr:col>102</xdr:col>
      <xdr:colOff>165100</xdr:colOff>
      <xdr:row>63</xdr:row>
      <xdr:rowOff>7747</xdr:rowOff>
    </xdr:to>
    <xdr:sp macro="" textlink="">
      <xdr:nvSpPr>
        <xdr:cNvPr id="520" name="フローチャート: 判断 519">
          <a:extLst>
            <a:ext uri="{FF2B5EF4-FFF2-40B4-BE49-F238E27FC236}">
              <a16:creationId xmlns:a16="http://schemas.microsoft.com/office/drawing/2014/main" id="{0954B08A-31B5-4627-ABBD-FA91721E7D04}"/>
            </a:ext>
          </a:extLst>
        </xdr:cNvPr>
        <xdr:cNvSpPr/>
      </xdr:nvSpPr>
      <xdr:spPr>
        <a:xfrm>
          <a:off x="19494500" y="1070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CA9015D-723C-4BD8-83DE-8FEEC6E555B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9491C71C-507A-46BA-88DF-95F338C795D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14B80D1C-4F11-4B8B-8F99-B334016DB7C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9B744B2B-407E-4741-83A1-9991558C8BF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A952DA5D-7591-4552-B359-651C235DF59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xdr:rowOff>
    </xdr:from>
    <xdr:to>
      <xdr:col>116</xdr:col>
      <xdr:colOff>114300</xdr:colOff>
      <xdr:row>62</xdr:row>
      <xdr:rowOff>108712</xdr:rowOff>
    </xdr:to>
    <xdr:sp macro="" textlink="">
      <xdr:nvSpPr>
        <xdr:cNvPr id="526" name="楕円 525">
          <a:extLst>
            <a:ext uri="{FF2B5EF4-FFF2-40B4-BE49-F238E27FC236}">
              <a16:creationId xmlns:a16="http://schemas.microsoft.com/office/drawing/2014/main" id="{DA17D02A-1C1B-4F07-9AD6-F5F89DDCFB11}"/>
            </a:ext>
          </a:extLst>
        </xdr:cNvPr>
        <xdr:cNvSpPr/>
      </xdr:nvSpPr>
      <xdr:spPr>
        <a:xfrm>
          <a:off x="22110700" y="1063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29989</xdr:rowOff>
    </xdr:from>
    <xdr:ext cx="469744" cy="259045"/>
    <xdr:sp macro="" textlink="">
      <xdr:nvSpPr>
        <xdr:cNvPr id="527" name="【学校施設】&#10;一人当たり面積該当値テキスト">
          <a:extLst>
            <a:ext uri="{FF2B5EF4-FFF2-40B4-BE49-F238E27FC236}">
              <a16:creationId xmlns:a16="http://schemas.microsoft.com/office/drawing/2014/main" id="{EA1E3DA0-37E4-4F08-9826-46152A4DC311}"/>
            </a:ext>
          </a:extLst>
        </xdr:cNvPr>
        <xdr:cNvSpPr txBox="1"/>
      </xdr:nvSpPr>
      <xdr:spPr>
        <a:xfrm>
          <a:off x="22199600" y="1048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11684</xdr:rowOff>
    </xdr:from>
    <xdr:to>
      <xdr:col>112</xdr:col>
      <xdr:colOff>38100</xdr:colOff>
      <xdr:row>62</xdr:row>
      <xdr:rowOff>113284</xdr:rowOff>
    </xdr:to>
    <xdr:sp macro="" textlink="">
      <xdr:nvSpPr>
        <xdr:cNvPr id="528" name="楕円 527">
          <a:extLst>
            <a:ext uri="{FF2B5EF4-FFF2-40B4-BE49-F238E27FC236}">
              <a16:creationId xmlns:a16="http://schemas.microsoft.com/office/drawing/2014/main" id="{7DC5CC49-AE2B-417B-AA77-DA1B808492F8}"/>
            </a:ext>
          </a:extLst>
        </xdr:cNvPr>
        <xdr:cNvSpPr/>
      </xdr:nvSpPr>
      <xdr:spPr>
        <a:xfrm>
          <a:off x="21272500" y="1064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57912</xdr:rowOff>
    </xdr:from>
    <xdr:to>
      <xdr:col>116</xdr:col>
      <xdr:colOff>63500</xdr:colOff>
      <xdr:row>62</xdr:row>
      <xdr:rowOff>62484</xdr:rowOff>
    </xdr:to>
    <xdr:cxnSp macro="">
      <xdr:nvCxnSpPr>
        <xdr:cNvPr id="529" name="直線コネクタ 528">
          <a:extLst>
            <a:ext uri="{FF2B5EF4-FFF2-40B4-BE49-F238E27FC236}">
              <a16:creationId xmlns:a16="http://schemas.microsoft.com/office/drawing/2014/main" id="{28C9B3A0-3DBD-458C-80EC-FD9B810A78BB}"/>
            </a:ext>
          </a:extLst>
        </xdr:cNvPr>
        <xdr:cNvCxnSpPr/>
      </xdr:nvCxnSpPr>
      <xdr:spPr>
        <a:xfrm flipV="1">
          <a:off x="21323300" y="106878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76835</xdr:rowOff>
    </xdr:from>
    <xdr:to>
      <xdr:col>107</xdr:col>
      <xdr:colOff>101600</xdr:colOff>
      <xdr:row>63</xdr:row>
      <xdr:rowOff>6985</xdr:rowOff>
    </xdr:to>
    <xdr:sp macro="" textlink="">
      <xdr:nvSpPr>
        <xdr:cNvPr id="530" name="楕円 529">
          <a:extLst>
            <a:ext uri="{FF2B5EF4-FFF2-40B4-BE49-F238E27FC236}">
              <a16:creationId xmlns:a16="http://schemas.microsoft.com/office/drawing/2014/main" id="{DADDD007-A8FC-4366-A553-32D803BF20F1}"/>
            </a:ext>
          </a:extLst>
        </xdr:cNvPr>
        <xdr:cNvSpPr/>
      </xdr:nvSpPr>
      <xdr:spPr>
        <a:xfrm>
          <a:off x="203835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62484</xdr:rowOff>
    </xdr:from>
    <xdr:to>
      <xdr:col>111</xdr:col>
      <xdr:colOff>177800</xdr:colOff>
      <xdr:row>62</xdr:row>
      <xdr:rowOff>127635</xdr:rowOff>
    </xdr:to>
    <xdr:cxnSp macro="">
      <xdr:nvCxnSpPr>
        <xdr:cNvPr id="531" name="直線コネクタ 530">
          <a:extLst>
            <a:ext uri="{FF2B5EF4-FFF2-40B4-BE49-F238E27FC236}">
              <a16:creationId xmlns:a16="http://schemas.microsoft.com/office/drawing/2014/main" id="{7B00B238-6FFC-49DD-9DBA-19BB2528BE5A}"/>
            </a:ext>
          </a:extLst>
        </xdr:cNvPr>
        <xdr:cNvCxnSpPr/>
      </xdr:nvCxnSpPr>
      <xdr:spPr>
        <a:xfrm flipV="1">
          <a:off x="20434300" y="10692384"/>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122953</xdr:rowOff>
    </xdr:from>
    <xdr:ext cx="469744" cy="259045"/>
    <xdr:sp macro="" textlink="">
      <xdr:nvSpPr>
        <xdr:cNvPr id="532" name="n_1aveValue【学校施設】&#10;一人当たり面積">
          <a:extLst>
            <a:ext uri="{FF2B5EF4-FFF2-40B4-BE49-F238E27FC236}">
              <a16:creationId xmlns:a16="http://schemas.microsoft.com/office/drawing/2014/main" id="{18A9DAAC-6CFB-4675-85D6-28B01C19A222}"/>
            </a:ext>
          </a:extLst>
        </xdr:cNvPr>
        <xdr:cNvSpPr txBox="1"/>
      </xdr:nvSpPr>
      <xdr:spPr>
        <a:xfrm>
          <a:off x="21075727" y="1040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142003</xdr:rowOff>
    </xdr:from>
    <xdr:ext cx="469744" cy="259045"/>
    <xdr:sp macro="" textlink="">
      <xdr:nvSpPr>
        <xdr:cNvPr id="533" name="n_2aveValue【学校施設】&#10;一人当たり面積">
          <a:extLst>
            <a:ext uri="{FF2B5EF4-FFF2-40B4-BE49-F238E27FC236}">
              <a16:creationId xmlns:a16="http://schemas.microsoft.com/office/drawing/2014/main" id="{5883E63F-EF8E-4B08-8EB2-1DF35A2D5BF7}"/>
            </a:ext>
          </a:extLst>
        </xdr:cNvPr>
        <xdr:cNvSpPr txBox="1"/>
      </xdr:nvSpPr>
      <xdr:spPr>
        <a:xfrm>
          <a:off x="201994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24274</xdr:rowOff>
    </xdr:from>
    <xdr:ext cx="469744" cy="259045"/>
    <xdr:sp macro="" textlink="">
      <xdr:nvSpPr>
        <xdr:cNvPr id="534" name="n_3aveValue【学校施設】&#10;一人当たり面積">
          <a:extLst>
            <a:ext uri="{FF2B5EF4-FFF2-40B4-BE49-F238E27FC236}">
              <a16:creationId xmlns:a16="http://schemas.microsoft.com/office/drawing/2014/main" id="{2E71EC57-CD2C-412F-9FF5-6F61A64F93C8}"/>
            </a:ext>
          </a:extLst>
        </xdr:cNvPr>
        <xdr:cNvSpPr txBox="1"/>
      </xdr:nvSpPr>
      <xdr:spPr>
        <a:xfrm>
          <a:off x="19310427" y="1048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104411</xdr:rowOff>
    </xdr:from>
    <xdr:ext cx="469744" cy="259045"/>
    <xdr:sp macro="" textlink="">
      <xdr:nvSpPr>
        <xdr:cNvPr id="535" name="n_1mainValue【学校施設】&#10;一人当たり面積">
          <a:extLst>
            <a:ext uri="{FF2B5EF4-FFF2-40B4-BE49-F238E27FC236}">
              <a16:creationId xmlns:a16="http://schemas.microsoft.com/office/drawing/2014/main" id="{561438A9-0048-4B87-BC80-09BB79BD26E7}"/>
            </a:ext>
          </a:extLst>
        </xdr:cNvPr>
        <xdr:cNvSpPr txBox="1"/>
      </xdr:nvSpPr>
      <xdr:spPr>
        <a:xfrm>
          <a:off x="21075727" y="1073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169562</xdr:rowOff>
    </xdr:from>
    <xdr:ext cx="469744" cy="259045"/>
    <xdr:sp macro="" textlink="">
      <xdr:nvSpPr>
        <xdr:cNvPr id="536" name="n_2mainValue【学校施設】&#10;一人当たり面積">
          <a:extLst>
            <a:ext uri="{FF2B5EF4-FFF2-40B4-BE49-F238E27FC236}">
              <a16:creationId xmlns:a16="http://schemas.microsoft.com/office/drawing/2014/main" id="{A52E23AC-1325-4C99-A623-D8EE9DF04138}"/>
            </a:ext>
          </a:extLst>
        </xdr:cNvPr>
        <xdr:cNvSpPr txBox="1"/>
      </xdr:nvSpPr>
      <xdr:spPr>
        <a:xfrm>
          <a:off x="20199427" y="1079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7" name="正方形/長方形 536">
          <a:extLst>
            <a:ext uri="{FF2B5EF4-FFF2-40B4-BE49-F238E27FC236}">
              <a16:creationId xmlns:a16="http://schemas.microsoft.com/office/drawing/2014/main" id="{F6E48934-2903-4098-B7E2-947147C0083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8" name="正方形/長方形 537">
          <a:extLst>
            <a:ext uri="{FF2B5EF4-FFF2-40B4-BE49-F238E27FC236}">
              <a16:creationId xmlns:a16="http://schemas.microsoft.com/office/drawing/2014/main" id="{FCE8F799-A083-450D-8B1C-55EB726E9DC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9" name="正方形/長方形 538">
          <a:extLst>
            <a:ext uri="{FF2B5EF4-FFF2-40B4-BE49-F238E27FC236}">
              <a16:creationId xmlns:a16="http://schemas.microsoft.com/office/drawing/2014/main" id="{DF5C08F8-A26D-402D-BC10-2454F49D9BF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0" name="正方形/長方形 539">
          <a:extLst>
            <a:ext uri="{FF2B5EF4-FFF2-40B4-BE49-F238E27FC236}">
              <a16:creationId xmlns:a16="http://schemas.microsoft.com/office/drawing/2014/main" id="{382F8ABC-A768-437D-997B-DF0118BF80B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1" name="正方形/長方形 540">
          <a:extLst>
            <a:ext uri="{FF2B5EF4-FFF2-40B4-BE49-F238E27FC236}">
              <a16:creationId xmlns:a16="http://schemas.microsoft.com/office/drawing/2014/main" id="{E57CD22A-6E1C-41C9-BEC9-E14B721C9E4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2" name="正方形/長方形 541">
          <a:extLst>
            <a:ext uri="{FF2B5EF4-FFF2-40B4-BE49-F238E27FC236}">
              <a16:creationId xmlns:a16="http://schemas.microsoft.com/office/drawing/2014/main" id="{5B50C253-7875-4F9E-82EE-5383FF27382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3" name="正方形/長方形 542">
          <a:extLst>
            <a:ext uri="{FF2B5EF4-FFF2-40B4-BE49-F238E27FC236}">
              <a16:creationId xmlns:a16="http://schemas.microsoft.com/office/drawing/2014/main" id="{71840ECD-3ADE-427B-B429-F3D92FF81CD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4" name="正方形/長方形 543">
          <a:extLst>
            <a:ext uri="{FF2B5EF4-FFF2-40B4-BE49-F238E27FC236}">
              <a16:creationId xmlns:a16="http://schemas.microsoft.com/office/drawing/2014/main" id="{766A5C0B-0F78-4251-A068-B089D2A6C5B6}"/>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5" name="正方形/長方形 544">
          <a:extLst>
            <a:ext uri="{FF2B5EF4-FFF2-40B4-BE49-F238E27FC236}">
              <a16:creationId xmlns:a16="http://schemas.microsoft.com/office/drawing/2014/main" id="{3466F672-E86E-4484-B11C-99D762FD8F7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6" name="正方形/長方形 545">
          <a:extLst>
            <a:ext uri="{FF2B5EF4-FFF2-40B4-BE49-F238E27FC236}">
              <a16:creationId xmlns:a16="http://schemas.microsoft.com/office/drawing/2014/main" id="{E3A90FAA-5925-43DA-8174-47D3A2AD0C9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7" name="正方形/長方形 546">
          <a:extLst>
            <a:ext uri="{FF2B5EF4-FFF2-40B4-BE49-F238E27FC236}">
              <a16:creationId xmlns:a16="http://schemas.microsoft.com/office/drawing/2014/main" id="{9BA22BEC-25C6-41A1-9657-EA4C785040F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8" name="正方形/長方形 547">
          <a:extLst>
            <a:ext uri="{FF2B5EF4-FFF2-40B4-BE49-F238E27FC236}">
              <a16:creationId xmlns:a16="http://schemas.microsoft.com/office/drawing/2014/main" id="{371F3F2D-00D6-4A6E-972D-D70959E64AB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9" name="正方形/長方形 548">
          <a:extLst>
            <a:ext uri="{FF2B5EF4-FFF2-40B4-BE49-F238E27FC236}">
              <a16:creationId xmlns:a16="http://schemas.microsoft.com/office/drawing/2014/main" id="{FF7846E6-EDF6-467E-A31E-C78528A51F6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0" name="正方形/長方形 549">
          <a:extLst>
            <a:ext uri="{FF2B5EF4-FFF2-40B4-BE49-F238E27FC236}">
              <a16:creationId xmlns:a16="http://schemas.microsoft.com/office/drawing/2014/main" id="{88151153-9250-4164-A8BF-0854E154B3A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1" name="正方形/長方形 550">
          <a:extLst>
            <a:ext uri="{FF2B5EF4-FFF2-40B4-BE49-F238E27FC236}">
              <a16:creationId xmlns:a16="http://schemas.microsoft.com/office/drawing/2014/main" id="{A9D4334F-AEFB-4513-8214-98FA0CDF11A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2" name="正方形/長方形 551">
          <a:extLst>
            <a:ext uri="{FF2B5EF4-FFF2-40B4-BE49-F238E27FC236}">
              <a16:creationId xmlns:a16="http://schemas.microsoft.com/office/drawing/2014/main" id="{5872FE23-5B6B-465B-BA9E-FEF2D027B11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3" name="正方形/長方形 552">
          <a:extLst>
            <a:ext uri="{FF2B5EF4-FFF2-40B4-BE49-F238E27FC236}">
              <a16:creationId xmlns:a16="http://schemas.microsoft.com/office/drawing/2014/main" id="{6EFF0CC6-53E6-400B-AF2F-225119E711B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4" name="正方形/長方形 553">
          <a:extLst>
            <a:ext uri="{FF2B5EF4-FFF2-40B4-BE49-F238E27FC236}">
              <a16:creationId xmlns:a16="http://schemas.microsoft.com/office/drawing/2014/main" id="{60A91182-7FD8-4918-850A-44F6F6BED92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5" name="正方形/長方形 554">
          <a:extLst>
            <a:ext uri="{FF2B5EF4-FFF2-40B4-BE49-F238E27FC236}">
              <a16:creationId xmlns:a16="http://schemas.microsoft.com/office/drawing/2014/main" id="{89D0FD76-DBA8-498F-AA85-976012DD84B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6" name="正方形/長方形 555">
          <a:extLst>
            <a:ext uri="{FF2B5EF4-FFF2-40B4-BE49-F238E27FC236}">
              <a16:creationId xmlns:a16="http://schemas.microsoft.com/office/drawing/2014/main" id="{38E9E4BE-26A6-4CC3-8407-8A6DEC3EC9B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7" name="正方形/長方形 556">
          <a:extLst>
            <a:ext uri="{FF2B5EF4-FFF2-40B4-BE49-F238E27FC236}">
              <a16:creationId xmlns:a16="http://schemas.microsoft.com/office/drawing/2014/main" id="{C175BBC3-77DC-48D9-B929-3A29124D34E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8" name="正方形/長方形 557">
          <a:extLst>
            <a:ext uri="{FF2B5EF4-FFF2-40B4-BE49-F238E27FC236}">
              <a16:creationId xmlns:a16="http://schemas.microsoft.com/office/drawing/2014/main" id="{47C0D403-C736-4BF5-A215-F4C13BE93BF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9" name="正方形/長方形 558">
          <a:extLst>
            <a:ext uri="{FF2B5EF4-FFF2-40B4-BE49-F238E27FC236}">
              <a16:creationId xmlns:a16="http://schemas.microsoft.com/office/drawing/2014/main" id="{7FCAA963-CBCA-4158-9503-403043D89BC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0" name="正方形/長方形 559">
          <a:extLst>
            <a:ext uri="{FF2B5EF4-FFF2-40B4-BE49-F238E27FC236}">
              <a16:creationId xmlns:a16="http://schemas.microsoft.com/office/drawing/2014/main" id="{A97DC5FF-28DD-4DB2-9390-B7201FA36DC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1" name="テキスト ボックス 560">
          <a:extLst>
            <a:ext uri="{FF2B5EF4-FFF2-40B4-BE49-F238E27FC236}">
              <a16:creationId xmlns:a16="http://schemas.microsoft.com/office/drawing/2014/main" id="{ACB02BF9-F5B7-4558-B19B-C4A385AEA9E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2" name="直線コネクタ 561">
          <a:extLst>
            <a:ext uri="{FF2B5EF4-FFF2-40B4-BE49-F238E27FC236}">
              <a16:creationId xmlns:a16="http://schemas.microsoft.com/office/drawing/2014/main" id="{EA8BF33C-1C54-44A9-9793-D7F9D9121B0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63" name="テキスト ボックス 562">
          <a:extLst>
            <a:ext uri="{FF2B5EF4-FFF2-40B4-BE49-F238E27FC236}">
              <a16:creationId xmlns:a16="http://schemas.microsoft.com/office/drawing/2014/main" id="{F9068D53-9D4E-4868-A054-617DACFDD1A8}"/>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64" name="直線コネクタ 563">
          <a:extLst>
            <a:ext uri="{FF2B5EF4-FFF2-40B4-BE49-F238E27FC236}">
              <a16:creationId xmlns:a16="http://schemas.microsoft.com/office/drawing/2014/main" id="{E56AF2A1-EA7A-4D18-A447-5C7C7CB7FFFB}"/>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65" name="テキスト ボックス 564">
          <a:extLst>
            <a:ext uri="{FF2B5EF4-FFF2-40B4-BE49-F238E27FC236}">
              <a16:creationId xmlns:a16="http://schemas.microsoft.com/office/drawing/2014/main" id="{BB1F72B5-04E5-47C0-BE39-97A929DF46D6}"/>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66" name="直線コネクタ 565">
          <a:extLst>
            <a:ext uri="{FF2B5EF4-FFF2-40B4-BE49-F238E27FC236}">
              <a16:creationId xmlns:a16="http://schemas.microsoft.com/office/drawing/2014/main" id="{29569426-EFB2-438E-8D6E-F3D540213F62}"/>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67" name="テキスト ボックス 566">
          <a:extLst>
            <a:ext uri="{FF2B5EF4-FFF2-40B4-BE49-F238E27FC236}">
              <a16:creationId xmlns:a16="http://schemas.microsoft.com/office/drawing/2014/main" id="{73914B00-0B7F-4B7C-A23E-68A0BCCCFF88}"/>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68" name="直線コネクタ 567">
          <a:extLst>
            <a:ext uri="{FF2B5EF4-FFF2-40B4-BE49-F238E27FC236}">
              <a16:creationId xmlns:a16="http://schemas.microsoft.com/office/drawing/2014/main" id="{4CC56647-73A8-40DC-8A0D-FF235653D8F9}"/>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69" name="テキスト ボックス 568">
          <a:extLst>
            <a:ext uri="{FF2B5EF4-FFF2-40B4-BE49-F238E27FC236}">
              <a16:creationId xmlns:a16="http://schemas.microsoft.com/office/drawing/2014/main" id="{A6FBB246-98A3-4DFA-9EA3-2CC64CBF30D5}"/>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70" name="直線コネクタ 569">
          <a:extLst>
            <a:ext uri="{FF2B5EF4-FFF2-40B4-BE49-F238E27FC236}">
              <a16:creationId xmlns:a16="http://schemas.microsoft.com/office/drawing/2014/main" id="{E9AA6FC0-649E-428C-9DE3-87ED428089E4}"/>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71" name="テキスト ボックス 570">
          <a:extLst>
            <a:ext uri="{FF2B5EF4-FFF2-40B4-BE49-F238E27FC236}">
              <a16:creationId xmlns:a16="http://schemas.microsoft.com/office/drawing/2014/main" id="{3974A8CA-6F3A-449D-8AE9-3DD8EFC62FAC}"/>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2" name="直線コネクタ 571">
          <a:extLst>
            <a:ext uri="{FF2B5EF4-FFF2-40B4-BE49-F238E27FC236}">
              <a16:creationId xmlns:a16="http://schemas.microsoft.com/office/drawing/2014/main" id="{1A91DC03-B3B9-41CF-B521-25D608ED770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3" name="テキスト ボックス 572">
          <a:extLst>
            <a:ext uri="{FF2B5EF4-FFF2-40B4-BE49-F238E27FC236}">
              <a16:creationId xmlns:a16="http://schemas.microsoft.com/office/drawing/2014/main" id="{E0DF6A0B-02D2-47E1-B534-85F3AD2E50A4}"/>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4" name="【公民館】&#10;有形固定資産減価償却率グラフ枠">
          <a:extLst>
            <a:ext uri="{FF2B5EF4-FFF2-40B4-BE49-F238E27FC236}">
              <a16:creationId xmlns:a16="http://schemas.microsoft.com/office/drawing/2014/main" id="{CF92570D-4B7E-4E65-9E42-48744F925F0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156211</xdr:rowOff>
    </xdr:to>
    <xdr:cxnSp macro="">
      <xdr:nvCxnSpPr>
        <xdr:cNvPr id="575" name="直線コネクタ 574">
          <a:extLst>
            <a:ext uri="{FF2B5EF4-FFF2-40B4-BE49-F238E27FC236}">
              <a16:creationId xmlns:a16="http://schemas.microsoft.com/office/drawing/2014/main" id="{D43392F5-903D-4143-8055-20C3DBB490C1}"/>
            </a:ext>
          </a:extLst>
        </xdr:cNvPr>
        <xdr:cNvCxnSpPr/>
      </xdr:nvCxnSpPr>
      <xdr:spPr>
        <a:xfrm flipV="1">
          <a:off x="16318864" y="1722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576" name="【公民館】&#10;有形固定資産減価償却率最小値テキスト">
          <a:extLst>
            <a:ext uri="{FF2B5EF4-FFF2-40B4-BE49-F238E27FC236}">
              <a16:creationId xmlns:a16="http://schemas.microsoft.com/office/drawing/2014/main" id="{8EE7BB78-F861-494E-A19C-267DAE845D81}"/>
            </a:ext>
          </a:extLst>
        </xdr:cNvPr>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577" name="直線コネクタ 576">
          <a:extLst>
            <a:ext uri="{FF2B5EF4-FFF2-40B4-BE49-F238E27FC236}">
              <a16:creationId xmlns:a16="http://schemas.microsoft.com/office/drawing/2014/main" id="{C2BA4148-1F90-4FFA-8B47-18BB4D62F060}"/>
            </a:ext>
          </a:extLst>
        </xdr:cNvPr>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78" name="【公民館】&#10;有形固定資産減価償却率最大値テキスト">
          <a:extLst>
            <a:ext uri="{FF2B5EF4-FFF2-40B4-BE49-F238E27FC236}">
              <a16:creationId xmlns:a16="http://schemas.microsoft.com/office/drawing/2014/main" id="{566383C0-E09A-4B48-A43E-A7E0AD8F04F6}"/>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79" name="直線コネクタ 578">
          <a:extLst>
            <a:ext uri="{FF2B5EF4-FFF2-40B4-BE49-F238E27FC236}">
              <a16:creationId xmlns:a16="http://schemas.microsoft.com/office/drawing/2014/main" id="{C67C4433-959D-4803-BCDB-0CF732BEA283}"/>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136414</xdr:rowOff>
    </xdr:from>
    <xdr:ext cx="405111" cy="259045"/>
    <xdr:sp macro="" textlink="">
      <xdr:nvSpPr>
        <xdr:cNvPr id="580" name="【公民館】&#10;有形固定資産減価償却率平均値テキスト">
          <a:extLst>
            <a:ext uri="{FF2B5EF4-FFF2-40B4-BE49-F238E27FC236}">
              <a16:creationId xmlns:a16="http://schemas.microsoft.com/office/drawing/2014/main" id="{D74811D8-00EE-44EC-BC39-0AAE04A429E5}"/>
            </a:ext>
          </a:extLst>
        </xdr:cNvPr>
        <xdr:cNvSpPr txBox="1"/>
      </xdr:nvSpPr>
      <xdr:spPr>
        <a:xfrm>
          <a:off x="16357600" y="1779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157987</xdr:rowOff>
    </xdr:from>
    <xdr:to>
      <xdr:col>85</xdr:col>
      <xdr:colOff>177800</xdr:colOff>
      <xdr:row>104</xdr:row>
      <xdr:rowOff>88137</xdr:rowOff>
    </xdr:to>
    <xdr:sp macro="" textlink="">
      <xdr:nvSpPr>
        <xdr:cNvPr id="581" name="フローチャート: 判断 580">
          <a:extLst>
            <a:ext uri="{FF2B5EF4-FFF2-40B4-BE49-F238E27FC236}">
              <a16:creationId xmlns:a16="http://schemas.microsoft.com/office/drawing/2014/main" id="{CA386A9D-D6BA-4488-BE91-B5F69D2AF2D4}"/>
            </a:ext>
          </a:extLst>
        </xdr:cNvPr>
        <xdr:cNvSpPr/>
      </xdr:nvSpPr>
      <xdr:spPr>
        <a:xfrm>
          <a:off x="162687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77978</xdr:rowOff>
    </xdr:from>
    <xdr:to>
      <xdr:col>81</xdr:col>
      <xdr:colOff>101600</xdr:colOff>
      <xdr:row>105</xdr:row>
      <xdr:rowOff>8128</xdr:rowOff>
    </xdr:to>
    <xdr:sp macro="" textlink="">
      <xdr:nvSpPr>
        <xdr:cNvPr id="582" name="フローチャート: 判断 581">
          <a:extLst>
            <a:ext uri="{FF2B5EF4-FFF2-40B4-BE49-F238E27FC236}">
              <a16:creationId xmlns:a16="http://schemas.microsoft.com/office/drawing/2014/main" id="{3820D311-DD98-4F20-BE02-D964CB30B8C6}"/>
            </a:ext>
          </a:extLst>
        </xdr:cNvPr>
        <xdr:cNvSpPr/>
      </xdr:nvSpPr>
      <xdr:spPr>
        <a:xfrm>
          <a:off x="15430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583" name="フローチャート: 判断 582">
          <a:extLst>
            <a:ext uri="{FF2B5EF4-FFF2-40B4-BE49-F238E27FC236}">
              <a16:creationId xmlns:a16="http://schemas.microsoft.com/office/drawing/2014/main" id="{6A97EB00-E1EB-442C-968C-450C697E62AA}"/>
            </a:ext>
          </a:extLst>
        </xdr:cNvPr>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123698</xdr:rowOff>
    </xdr:from>
    <xdr:to>
      <xdr:col>72</xdr:col>
      <xdr:colOff>38100</xdr:colOff>
      <xdr:row>105</xdr:row>
      <xdr:rowOff>53848</xdr:rowOff>
    </xdr:to>
    <xdr:sp macro="" textlink="">
      <xdr:nvSpPr>
        <xdr:cNvPr id="584" name="フローチャート: 判断 583">
          <a:extLst>
            <a:ext uri="{FF2B5EF4-FFF2-40B4-BE49-F238E27FC236}">
              <a16:creationId xmlns:a16="http://schemas.microsoft.com/office/drawing/2014/main" id="{4A7F2982-44DE-4587-AA75-2E79BD27F481}"/>
            </a:ext>
          </a:extLst>
        </xdr:cNvPr>
        <xdr:cNvSpPr/>
      </xdr:nvSpPr>
      <xdr:spPr>
        <a:xfrm>
          <a:off x="13652500" y="1795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35EC12DE-2BEA-432D-BE49-E20FACED68F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9F61FC2E-B11C-4445-8596-71299E2D599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B9FF747E-A955-4161-8789-B74AD9D066E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EA1FF9F7-23C0-4DA7-9A24-CA44E2CAA3A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A2255FDA-706C-4CCA-A6FD-0256573CCE5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87122</xdr:rowOff>
    </xdr:from>
    <xdr:to>
      <xdr:col>85</xdr:col>
      <xdr:colOff>177800</xdr:colOff>
      <xdr:row>102</xdr:row>
      <xdr:rowOff>17272</xdr:rowOff>
    </xdr:to>
    <xdr:sp macro="" textlink="">
      <xdr:nvSpPr>
        <xdr:cNvPr id="590" name="楕円 589">
          <a:extLst>
            <a:ext uri="{FF2B5EF4-FFF2-40B4-BE49-F238E27FC236}">
              <a16:creationId xmlns:a16="http://schemas.microsoft.com/office/drawing/2014/main" id="{681773F8-DF07-4E2C-A30F-8AEBEE96E1BF}"/>
            </a:ext>
          </a:extLst>
        </xdr:cNvPr>
        <xdr:cNvSpPr/>
      </xdr:nvSpPr>
      <xdr:spPr>
        <a:xfrm>
          <a:off x="16268700" y="174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109999</xdr:rowOff>
    </xdr:from>
    <xdr:ext cx="405111" cy="259045"/>
    <xdr:sp macro="" textlink="">
      <xdr:nvSpPr>
        <xdr:cNvPr id="591" name="【公民館】&#10;有形固定資産減価償却率該当値テキスト">
          <a:extLst>
            <a:ext uri="{FF2B5EF4-FFF2-40B4-BE49-F238E27FC236}">
              <a16:creationId xmlns:a16="http://schemas.microsoft.com/office/drawing/2014/main" id="{A52A1EB0-2480-4675-B6E4-6B026ADE8F04}"/>
            </a:ext>
          </a:extLst>
        </xdr:cNvPr>
        <xdr:cNvSpPr txBox="1"/>
      </xdr:nvSpPr>
      <xdr:spPr>
        <a:xfrm>
          <a:off x="16357600" y="1725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132842</xdr:rowOff>
    </xdr:from>
    <xdr:to>
      <xdr:col>81</xdr:col>
      <xdr:colOff>101600</xdr:colOff>
      <xdr:row>102</xdr:row>
      <xdr:rowOff>62992</xdr:rowOff>
    </xdr:to>
    <xdr:sp macro="" textlink="">
      <xdr:nvSpPr>
        <xdr:cNvPr id="592" name="楕円 591">
          <a:extLst>
            <a:ext uri="{FF2B5EF4-FFF2-40B4-BE49-F238E27FC236}">
              <a16:creationId xmlns:a16="http://schemas.microsoft.com/office/drawing/2014/main" id="{B494185B-01EB-42CC-90D4-238BF3B953B0}"/>
            </a:ext>
          </a:extLst>
        </xdr:cNvPr>
        <xdr:cNvSpPr/>
      </xdr:nvSpPr>
      <xdr:spPr>
        <a:xfrm>
          <a:off x="15430500" y="1744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137922</xdr:rowOff>
    </xdr:from>
    <xdr:to>
      <xdr:col>85</xdr:col>
      <xdr:colOff>127000</xdr:colOff>
      <xdr:row>102</xdr:row>
      <xdr:rowOff>12192</xdr:rowOff>
    </xdr:to>
    <xdr:cxnSp macro="">
      <xdr:nvCxnSpPr>
        <xdr:cNvPr id="593" name="直線コネクタ 592">
          <a:extLst>
            <a:ext uri="{FF2B5EF4-FFF2-40B4-BE49-F238E27FC236}">
              <a16:creationId xmlns:a16="http://schemas.microsoft.com/office/drawing/2014/main" id="{6B02544D-63E2-4BDB-93A2-542378DB3C47}"/>
            </a:ext>
          </a:extLst>
        </xdr:cNvPr>
        <xdr:cNvCxnSpPr/>
      </xdr:nvCxnSpPr>
      <xdr:spPr>
        <a:xfrm flipV="1">
          <a:off x="15481300" y="174543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7113</xdr:rowOff>
    </xdr:from>
    <xdr:to>
      <xdr:col>76</xdr:col>
      <xdr:colOff>165100</xdr:colOff>
      <xdr:row>102</xdr:row>
      <xdr:rowOff>108713</xdr:rowOff>
    </xdr:to>
    <xdr:sp macro="" textlink="">
      <xdr:nvSpPr>
        <xdr:cNvPr id="594" name="楕円 593">
          <a:extLst>
            <a:ext uri="{FF2B5EF4-FFF2-40B4-BE49-F238E27FC236}">
              <a16:creationId xmlns:a16="http://schemas.microsoft.com/office/drawing/2014/main" id="{CF1C7A68-95B5-49C5-9AC3-D2388ECBACCD}"/>
            </a:ext>
          </a:extLst>
        </xdr:cNvPr>
        <xdr:cNvSpPr/>
      </xdr:nvSpPr>
      <xdr:spPr>
        <a:xfrm>
          <a:off x="14541500" y="174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12192</xdr:rowOff>
    </xdr:from>
    <xdr:to>
      <xdr:col>81</xdr:col>
      <xdr:colOff>50800</xdr:colOff>
      <xdr:row>102</xdr:row>
      <xdr:rowOff>57913</xdr:rowOff>
    </xdr:to>
    <xdr:cxnSp macro="">
      <xdr:nvCxnSpPr>
        <xdr:cNvPr id="595" name="直線コネクタ 594">
          <a:extLst>
            <a:ext uri="{FF2B5EF4-FFF2-40B4-BE49-F238E27FC236}">
              <a16:creationId xmlns:a16="http://schemas.microsoft.com/office/drawing/2014/main" id="{24E0BD5E-65D7-4CBD-A54B-0170599537A7}"/>
            </a:ext>
          </a:extLst>
        </xdr:cNvPr>
        <xdr:cNvCxnSpPr/>
      </xdr:nvCxnSpPr>
      <xdr:spPr>
        <a:xfrm flipV="1">
          <a:off x="14592300" y="175000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170705</xdr:rowOff>
    </xdr:from>
    <xdr:ext cx="405111" cy="259045"/>
    <xdr:sp macro="" textlink="">
      <xdr:nvSpPr>
        <xdr:cNvPr id="596" name="n_1aveValue【公民館】&#10;有形固定資産減価償却率">
          <a:extLst>
            <a:ext uri="{FF2B5EF4-FFF2-40B4-BE49-F238E27FC236}">
              <a16:creationId xmlns:a16="http://schemas.microsoft.com/office/drawing/2014/main" id="{980E00BC-4226-4C57-95B8-8067640C376B}"/>
            </a:ext>
          </a:extLst>
        </xdr:cNvPr>
        <xdr:cNvSpPr txBox="1"/>
      </xdr:nvSpPr>
      <xdr:spPr>
        <a:xfrm>
          <a:off x="152660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124985</xdr:rowOff>
    </xdr:from>
    <xdr:ext cx="405111" cy="259045"/>
    <xdr:sp macro="" textlink="">
      <xdr:nvSpPr>
        <xdr:cNvPr id="597" name="n_2aveValue【公民館】&#10;有形固定資産減価償却率">
          <a:extLst>
            <a:ext uri="{FF2B5EF4-FFF2-40B4-BE49-F238E27FC236}">
              <a16:creationId xmlns:a16="http://schemas.microsoft.com/office/drawing/2014/main" id="{740D6F0E-8948-4826-A49B-999CAA337E4B}"/>
            </a:ext>
          </a:extLst>
        </xdr:cNvPr>
        <xdr:cNvSpPr txBox="1"/>
      </xdr:nvSpPr>
      <xdr:spPr>
        <a:xfrm>
          <a:off x="14389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70375</xdr:rowOff>
    </xdr:from>
    <xdr:ext cx="405111" cy="259045"/>
    <xdr:sp macro="" textlink="">
      <xdr:nvSpPr>
        <xdr:cNvPr id="598" name="n_3aveValue【公民館】&#10;有形固定資産減価償却率">
          <a:extLst>
            <a:ext uri="{FF2B5EF4-FFF2-40B4-BE49-F238E27FC236}">
              <a16:creationId xmlns:a16="http://schemas.microsoft.com/office/drawing/2014/main" id="{DF10C758-BFF6-4232-A8C1-CADE28D6D235}"/>
            </a:ext>
          </a:extLst>
        </xdr:cNvPr>
        <xdr:cNvSpPr txBox="1"/>
      </xdr:nvSpPr>
      <xdr:spPr>
        <a:xfrm>
          <a:off x="13500744" y="1772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79519</xdr:rowOff>
    </xdr:from>
    <xdr:ext cx="405111" cy="259045"/>
    <xdr:sp macro="" textlink="">
      <xdr:nvSpPr>
        <xdr:cNvPr id="599" name="n_1mainValue【公民館】&#10;有形固定資産減価償却率">
          <a:extLst>
            <a:ext uri="{FF2B5EF4-FFF2-40B4-BE49-F238E27FC236}">
              <a16:creationId xmlns:a16="http://schemas.microsoft.com/office/drawing/2014/main" id="{D0EBF9B6-28AF-42F0-AE57-E1D91A352D4D}"/>
            </a:ext>
          </a:extLst>
        </xdr:cNvPr>
        <xdr:cNvSpPr txBox="1"/>
      </xdr:nvSpPr>
      <xdr:spPr>
        <a:xfrm>
          <a:off x="15266044" y="1722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125240</xdr:rowOff>
    </xdr:from>
    <xdr:ext cx="405111" cy="259045"/>
    <xdr:sp macro="" textlink="">
      <xdr:nvSpPr>
        <xdr:cNvPr id="600" name="n_2mainValue【公民館】&#10;有形固定資産減価償却率">
          <a:extLst>
            <a:ext uri="{FF2B5EF4-FFF2-40B4-BE49-F238E27FC236}">
              <a16:creationId xmlns:a16="http://schemas.microsoft.com/office/drawing/2014/main" id="{5F3B2B51-72D6-445C-AA53-8744E7B1980B}"/>
            </a:ext>
          </a:extLst>
        </xdr:cNvPr>
        <xdr:cNvSpPr txBox="1"/>
      </xdr:nvSpPr>
      <xdr:spPr>
        <a:xfrm>
          <a:off x="14389744" y="1727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a:extLst>
            <a:ext uri="{FF2B5EF4-FFF2-40B4-BE49-F238E27FC236}">
              <a16:creationId xmlns:a16="http://schemas.microsoft.com/office/drawing/2014/main" id="{FF827AF6-696C-4390-8018-59045FCE7B3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a:extLst>
            <a:ext uri="{FF2B5EF4-FFF2-40B4-BE49-F238E27FC236}">
              <a16:creationId xmlns:a16="http://schemas.microsoft.com/office/drawing/2014/main" id="{4D6C9A24-FA86-40DD-934E-293488866BC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a:extLst>
            <a:ext uri="{FF2B5EF4-FFF2-40B4-BE49-F238E27FC236}">
              <a16:creationId xmlns:a16="http://schemas.microsoft.com/office/drawing/2014/main" id="{B62892CA-BB9F-404D-B14C-4B8450E1936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a:extLst>
            <a:ext uri="{FF2B5EF4-FFF2-40B4-BE49-F238E27FC236}">
              <a16:creationId xmlns:a16="http://schemas.microsoft.com/office/drawing/2014/main" id="{C005593D-E5D0-4AC8-A11A-BD7BAC37703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a:extLst>
            <a:ext uri="{FF2B5EF4-FFF2-40B4-BE49-F238E27FC236}">
              <a16:creationId xmlns:a16="http://schemas.microsoft.com/office/drawing/2014/main" id="{A8F67CBB-FB2F-4F78-B64B-60A9CE01390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a:extLst>
            <a:ext uri="{FF2B5EF4-FFF2-40B4-BE49-F238E27FC236}">
              <a16:creationId xmlns:a16="http://schemas.microsoft.com/office/drawing/2014/main" id="{12720ADC-384C-482B-BDAF-06EF3AAC8E4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a:extLst>
            <a:ext uri="{FF2B5EF4-FFF2-40B4-BE49-F238E27FC236}">
              <a16:creationId xmlns:a16="http://schemas.microsoft.com/office/drawing/2014/main" id="{7B3755E2-4F63-431C-8EEF-2B7FD12F345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a:extLst>
            <a:ext uri="{FF2B5EF4-FFF2-40B4-BE49-F238E27FC236}">
              <a16:creationId xmlns:a16="http://schemas.microsoft.com/office/drawing/2014/main" id="{599E4E7D-84C7-418B-94D7-A899BAC0998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a:extLst>
            <a:ext uri="{FF2B5EF4-FFF2-40B4-BE49-F238E27FC236}">
              <a16:creationId xmlns:a16="http://schemas.microsoft.com/office/drawing/2014/main" id="{5C1AD867-8655-436D-9F19-41AB6ECEAD0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a:extLst>
            <a:ext uri="{FF2B5EF4-FFF2-40B4-BE49-F238E27FC236}">
              <a16:creationId xmlns:a16="http://schemas.microsoft.com/office/drawing/2014/main" id="{1F876C49-2F60-447A-B4B2-0040F96A47F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1" name="直線コネクタ 610">
          <a:extLst>
            <a:ext uri="{FF2B5EF4-FFF2-40B4-BE49-F238E27FC236}">
              <a16:creationId xmlns:a16="http://schemas.microsoft.com/office/drawing/2014/main" id="{04063E95-8288-492C-B793-F54EB84D7E5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2" name="テキスト ボックス 611">
          <a:extLst>
            <a:ext uri="{FF2B5EF4-FFF2-40B4-BE49-F238E27FC236}">
              <a16:creationId xmlns:a16="http://schemas.microsoft.com/office/drawing/2014/main" id="{EBAD0726-4DDB-45B7-9A1A-CD698335150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3" name="直線コネクタ 612">
          <a:extLst>
            <a:ext uri="{FF2B5EF4-FFF2-40B4-BE49-F238E27FC236}">
              <a16:creationId xmlns:a16="http://schemas.microsoft.com/office/drawing/2014/main" id="{DEAC25DE-3F5A-40F1-94BB-888E2C64F2B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4" name="テキスト ボックス 613">
          <a:extLst>
            <a:ext uri="{FF2B5EF4-FFF2-40B4-BE49-F238E27FC236}">
              <a16:creationId xmlns:a16="http://schemas.microsoft.com/office/drawing/2014/main" id="{50908F56-DB66-407C-AFBF-F25A6A131E0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5" name="直線コネクタ 614">
          <a:extLst>
            <a:ext uri="{FF2B5EF4-FFF2-40B4-BE49-F238E27FC236}">
              <a16:creationId xmlns:a16="http://schemas.microsoft.com/office/drawing/2014/main" id="{1029C155-64B1-4BDE-B171-13F6930557E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6" name="テキスト ボックス 615">
          <a:extLst>
            <a:ext uri="{FF2B5EF4-FFF2-40B4-BE49-F238E27FC236}">
              <a16:creationId xmlns:a16="http://schemas.microsoft.com/office/drawing/2014/main" id="{2A3A2CE7-51B1-4315-B4AC-E6FC1DCF886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7" name="直線コネクタ 616">
          <a:extLst>
            <a:ext uri="{FF2B5EF4-FFF2-40B4-BE49-F238E27FC236}">
              <a16:creationId xmlns:a16="http://schemas.microsoft.com/office/drawing/2014/main" id="{A563B711-99A4-4CEE-95D6-B1EC2C78F61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8" name="テキスト ボックス 617">
          <a:extLst>
            <a:ext uri="{FF2B5EF4-FFF2-40B4-BE49-F238E27FC236}">
              <a16:creationId xmlns:a16="http://schemas.microsoft.com/office/drawing/2014/main" id="{BCACE17C-ACBC-46B2-9C80-F35C9F86175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9" name="直線コネクタ 618">
          <a:extLst>
            <a:ext uri="{FF2B5EF4-FFF2-40B4-BE49-F238E27FC236}">
              <a16:creationId xmlns:a16="http://schemas.microsoft.com/office/drawing/2014/main" id="{83268065-3A5F-4AFB-B736-C40106A5763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0" name="テキスト ボックス 619">
          <a:extLst>
            <a:ext uri="{FF2B5EF4-FFF2-40B4-BE49-F238E27FC236}">
              <a16:creationId xmlns:a16="http://schemas.microsoft.com/office/drawing/2014/main" id="{30758FD9-4056-49E7-A0C2-9A674784208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1" name="直線コネクタ 620">
          <a:extLst>
            <a:ext uri="{FF2B5EF4-FFF2-40B4-BE49-F238E27FC236}">
              <a16:creationId xmlns:a16="http://schemas.microsoft.com/office/drawing/2014/main" id="{35D16FD9-3D1F-4084-A3F9-83297476D4E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2" name="テキスト ボックス 621">
          <a:extLst>
            <a:ext uri="{FF2B5EF4-FFF2-40B4-BE49-F238E27FC236}">
              <a16:creationId xmlns:a16="http://schemas.microsoft.com/office/drawing/2014/main" id="{3D17EBC8-2737-43CB-BBE7-48E891B2EC4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3" name="直線コネクタ 622">
          <a:extLst>
            <a:ext uri="{FF2B5EF4-FFF2-40B4-BE49-F238E27FC236}">
              <a16:creationId xmlns:a16="http://schemas.microsoft.com/office/drawing/2014/main" id="{FCF46D99-862B-40A7-9183-699C657B636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4" name="テキスト ボックス 623">
          <a:extLst>
            <a:ext uri="{FF2B5EF4-FFF2-40B4-BE49-F238E27FC236}">
              <a16:creationId xmlns:a16="http://schemas.microsoft.com/office/drawing/2014/main" id="{2AD00450-AE00-4C38-A7A3-FD64F03792A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5" name="【公民館】&#10;一人当たり面積グラフ枠">
          <a:extLst>
            <a:ext uri="{FF2B5EF4-FFF2-40B4-BE49-F238E27FC236}">
              <a16:creationId xmlns:a16="http://schemas.microsoft.com/office/drawing/2014/main" id="{FE42F17E-5510-4EC2-BDBA-470BAF4AB6A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117021</xdr:rowOff>
    </xdr:from>
    <xdr:to>
      <xdr:col>116</xdr:col>
      <xdr:colOff>62864</xdr:colOff>
      <xdr:row>109</xdr:row>
      <xdr:rowOff>1088</xdr:rowOff>
    </xdr:to>
    <xdr:cxnSp macro="">
      <xdr:nvCxnSpPr>
        <xdr:cNvPr id="626" name="直線コネクタ 625">
          <a:extLst>
            <a:ext uri="{FF2B5EF4-FFF2-40B4-BE49-F238E27FC236}">
              <a16:creationId xmlns:a16="http://schemas.microsoft.com/office/drawing/2014/main" id="{50815317-A09A-4638-94BB-BFA5029226F1}"/>
            </a:ext>
          </a:extLst>
        </xdr:cNvPr>
        <xdr:cNvCxnSpPr/>
      </xdr:nvCxnSpPr>
      <xdr:spPr>
        <a:xfrm flipV="1">
          <a:off x="22160864" y="17262021"/>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627" name="【公民館】&#10;一人当たり面積最小値テキスト">
          <a:extLst>
            <a:ext uri="{FF2B5EF4-FFF2-40B4-BE49-F238E27FC236}">
              <a16:creationId xmlns:a16="http://schemas.microsoft.com/office/drawing/2014/main" id="{50F0FFF4-CBB8-420E-83D0-5DEEB676CAAB}"/>
            </a:ext>
          </a:extLst>
        </xdr:cNvPr>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628" name="直線コネクタ 627">
          <a:extLst>
            <a:ext uri="{FF2B5EF4-FFF2-40B4-BE49-F238E27FC236}">
              <a16:creationId xmlns:a16="http://schemas.microsoft.com/office/drawing/2014/main" id="{FEA5B8CC-BF63-453C-A6C0-019285771B4D}"/>
            </a:ext>
          </a:extLst>
        </xdr:cNvPr>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63698</xdr:rowOff>
    </xdr:from>
    <xdr:ext cx="469744" cy="259045"/>
    <xdr:sp macro="" textlink="">
      <xdr:nvSpPr>
        <xdr:cNvPr id="629" name="【公民館】&#10;一人当たり面積最大値テキスト">
          <a:extLst>
            <a:ext uri="{FF2B5EF4-FFF2-40B4-BE49-F238E27FC236}">
              <a16:creationId xmlns:a16="http://schemas.microsoft.com/office/drawing/2014/main" id="{2314B129-DA26-45EE-A444-F26CE0A833EE}"/>
            </a:ext>
          </a:extLst>
        </xdr:cNvPr>
        <xdr:cNvSpPr txBox="1"/>
      </xdr:nvSpPr>
      <xdr:spPr>
        <a:xfrm>
          <a:off x="22199600" y="1703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117021</xdr:rowOff>
    </xdr:from>
    <xdr:to>
      <xdr:col>116</xdr:col>
      <xdr:colOff>152400</xdr:colOff>
      <xdr:row>100</xdr:row>
      <xdr:rowOff>117021</xdr:rowOff>
    </xdr:to>
    <xdr:cxnSp macro="">
      <xdr:nvCxnSpPr>
        <xdr:cNvPr id="630" name="直線コネクタ 629">
          <a:extLst>
            <a:ext uri="{FF2B5EF4-FFF2-40B4-BE49-F238E27FC236}">
              <a16:creationId xmlns:a16="http://schemas.microsoft.com/office/drawing/2014/main" id="{B2AD475D-1B0D-4160-8E06-7C78636D852A}"/>
            </a:ext>
          </a:extLst>
        </xdr:cNvPr>
        <xdr:cNvCxnSpPr/>
      </xdr:nvCxnSpPr>
      <xdr:spPr>
        <a:xfrm>
          <a:off x="22072600" y="1726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23784</xdr:rowOff>
    </xdr:from>
    <xdr:ext cx="469744" cy="259045"/>
    <xdr:sp macro="" textlink="">
      <xdr:nvSpPr>
        <xdr:cNvPr id="631" name="【公民館】&#10;一人当たり面積平均値テキスト">
          <a:extLst>
            <a:ext uri="{FF2B5EF4-FFF2-40B4-BE49-F238E27FC236}">
              <a16:creationId xmlns:a16="http://schemas.microsoft.com/office/drawing/2014/main" id="{62CEFFED-8AA4-41BB-BB5A-081EDD53F59C}"/>
            </a:ext>
          </a:extLst>
        </xdr:cNvPr>
        <xdr:cNvSpPr txBox="1"/>
      </xdr:nvSpPr>
      <xdr:spPr>
        <a:xfrm>
          <a:off x="22199600" y="18197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632" name="フローチャート: 判断 631">
          <a:extLst>
            <a:ext uri="{FF2B5EF4-FFF2-40B4-BE49-F238E27FC236}">
              <a16:creationId xmlns:a16="http://schemas.microsoft.com/office/drawing/2014/main" id="{96169111-0CAC-43A0-8783-0B0EC722A201}"/>
            </a:ext>
          </a:extLst>
        </xdr:cNvPr>
        <xdr:cNvSpPr/>
      </xdr:nvSpPr>
      <xdr:spPr>
        <a:xfrm>
          <a:off x="221107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633" name="フローチャート: 判断 632">
          <a:extLst>
            <a:ext uri="{FF2B5EF4-FFF2-40B4-BE49-F238E27FC236}">
              <a16:creationId xmlns:a16="http://schemas.microsoft.com/office/drawing/2014/main" id="{313695D3-AEC8-47E6-AE70-691FAA0062FF}"/>
            </a:ext>
          </a:extLst>
        </xdr:cNvPr>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634" name="フローチャート: 判断 633">
          <a:extLst>
            <a:ext uri="{FF2B5EF4-FFF2-40B4-BE49-F238E27FC236}">
              <a16:creationId xmlns:a16="http://schemas.microsoft.com/office/drawing/2014/main" id="{927E298E-3CA1-4E65-9DA7-D66FCF49FC61}"/>
            </a:ext>
          </a:extLst>
        </xdr:cNvPr>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89081</xdr:rowOff>
    </xdr:from>
    <xdr:to>
      <xdr:col>102</xdr:col>
      <xdr:colOff>165100</xdr:colOff>
      <xdr:row>107</xdr:row>
      <xdr:rowOff>19231</xdr:rowOff>
    </xdr:to>
    <xdr:sp macro="" textlink="">
      <xdr:nvSpPr>
        <xdr:cNvPr id="635" name="フローチャート: 判断 634">
          <a:extLst>
            <a:ext uri="{FF2B5EF4-FFF2-40B4-BE49-F238E27FC236}">
              <a16:creationId xmlns:a16="http://schemas.microsoft.com/office/drawing/2014/main" id="{A18386ED-1B19-4CB7-88A1-27EC7116AC08}"/>
            </a:ext>
          </a:extLst>
        </xdr:cNvPr>
        <xdr:cNvSpPr/>
      </xdr:nvSpPr>
      <xdr:spPr>
        <a:xfrm>
          <a:off x="19494500" y="1826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D8DF2DCA-E780-47C1-81FE-73D383A3DE7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8E81091D-821F-4CFB-ACAC-555751B5D5A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FE918493-2646-4050-BDC5-B9A40CC05DA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51BA2677-3E60-4E4F-810B-6DAA08AC9C1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4F3D0270-0877-4261-B84D-BF5849B1D49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66221</xdr:rowOff>
    </xdr:from>
    <xdr:to>
      <xdr:col>116</xdr:col>
      <xdr:colOff>114300</xdr:colOff>
      <xdr:row>108</xdr:row>
      <xdr:rowOff>167821</xdr:rowOff>
    </xdr:to>
    <xdr:sp macro="" textlink="">
      <xdr:nvSpPr>
        <xdr:cNvPr id="641" name="楕円 640">
          <a:extLst>
            <a:ext uri="{FF2B5EF4-FFF2-40B4-BE49-F238E27FC236}">
              <a16:creationId xmlns:a16="http://schemas.microsoft.com/office/drawing/2014/main" id="{5B0C9A51-4AEB-451C-8934-C0245476F65E}"/>
            </a:ext>
          </a:extLst>
        </xdr:cNvPr>
        <xdr:cNvSpPr/>
      </xdr:nvSpPr>
      <xdr:spPr>
        <a:xfrm>
          <a:off x="22110700" y="1858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152598</xdr:rowOff>
    </xdr:from>
    <xdr:ext cx="469744" cy="259045"/>
    <xdr:sp macro="" textlink="">
      <xdr:nvSpPr>
        <xdr:cNvPr id="642" name="【公民館】&#10;一人当たり面積該当値テキスト">
          <a:extLst>
            <a:ext uri="{FF2B5EF4-FFF2-40B4-BE49-F238E27FC236}">
              <a16:creationId xmlns:a16="http://schemas.microsoft.com/office/drawing/2014/main" id="{4982A134-A4AC-47D3-9C34-317992E5CDCB}"/>
            </a:ext>
          </a:extLst>
        </xdr:cNvPr>
        <xdr:cNvSpPr txBox="1"/>
      </xdr:nvSpPr>
      <xdr:spPr>
        <a:xfrm>
          <a:off x="22199600" y="184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67855</xdr:rowOff>
    </xdr:from>
    <xdr:to>
      <xdr:col>112</xdr:col>
      <xdr:colOff>38100</xdr:colOff>
      <xdr:row>108</xdr:row>
      <xdr:rowOff>169455</xdr:rowOff>
    </xdr:to>
    <xdr:sp macro="" textlink="">
      <xdr:nvSpPr>
        <xdr:cNvPr id="643" name="楕円 642">
          <a:extLst>
            <a:ext uri="{FF2B5EF4-FFF2-40B4-BE49-F238E27FC236}">
              <a16:creationId xmlns:a16="http://schemas.microsoft.com/office/drawing/2014/main" id="{0CD1CD9A-A7E1-460E-87AF-3E539857029D}"/>
            </a:ext>
          </a:extLst>
        </xdr:cNvPr>
        <xdr:cNvSpPr/>
      </xdr:nvSpPr>
      <xdr:spPr>
        <a:xfrm>
          <a:off x="21272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117021</xdr:rowOff>
    </xdr:from>
    <xdr:to>
      <xdr:col>116</xdr:col>
      <xdr:colOff>63500</xdr:colOff>
      <xdr:row>108</xdr:row>
      <xdr:rowOff>118655</xdr:rowOff>
    </xdr:to>
    <xdr:cxnSp macro="">
      <xdr:nvCxnSpPr>
        <xdr:cNvPr id="644" name="直線コネクタ 643">
          <a:extLst>
            <a:ext uri="{FF2B5EF4-FFF2-40B4-BE49-F238E27FC236}">
              <a16:creationId xmlns:a16="http://schemas.microsoft.com/office/drawing/2014/main" id="{621D1B22-F79B-440E-B4CE-C71341F070BF}"/>
            </a:ext>
          </a:extLst>
        </xdr:cNvPr>
        <xdr:cNvCxnSpPr/>
      </xdr:nvCxnSpPr>
      <xdr:spPr>
        <a:xfrm flipV="1">
          <a:off x="21323300" y="18633621"/>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67855</xdr:rowOff>
    </xdr:from>
    <xdr:to>
      <xdr:col>107</xdr:col>
      <xdr:colOff>101600</xdr:colOff>
      <xdr:row>108</xdr:row>
      <xdr:rowOff>169455</xdr:rowOff>
    </xdr:to>
    <xdr:sp macro="" textlink="">
      <xdr:nvSpPr>
        <xdr:cNvPr id="645" name="楕円 644">
          <a:extLst>
            <a:ext uri="{FF2B5EF4-FFF2-40B4-BE49-F238E27FC236}">
              <a16:creationId xmlns:a16="http://schemas.microsoft.com/office/drawing/2014/main" id="{F7DAA7D2-5AD8-4BED-B5D0-0C25BED09F4D}"/>
            </a:ext>
          </a:extLst>
        </xdr:cNvPr>
        <xdr:cNvSpPr/>
      </xdr:nvSpPr>
      <xdr:spPr>
        <a:xfrm>
          <a:off x="20383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118655</xdr:rowOff>
    </xdr:from>
    <xdr:to>
      <xdr:col>111</xdr:col>
      <xdr:colOff>177800</xdr:colOff>
      <xdr:row>108</xdr:row>
      <xdr:rowOff>118655</xdr:rowOff>
    </xdr:to>
    <xdr:cxnSp macro="">
      <xdr:nvCxnSpPr>
        <xdr:cNvPr id="646" name="直線コネクタ 645">
          <a:extLst>
            <a:ext uri="{FF2B5EF4-FFF2-40B4-BE49-F238E27FC236}">
              <a16:creationId xmlns:a16="http://schemas.microsoft.com/office/drawing/2014/main" id="{11CBE1E3-8CE6-488D-A3E7-3F5A5ACE0C8B}"/>
            </a:ext>
          </a:extLst>
        </xdr:cNvPr>
        <xdr:cNvCxnSpPr/>
      </xdr:nvCxnSpPr>
      <xdr:spPr>
        <a:xfrm>
          <a:off x="20434300" y="186352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647" name="n_1aveValue【公民館】&#10;一人当たり面積">
          <a:extLst>
            <a:ext uri="{FF2B5EF4-FFF2-40B4-BE49-F238E27FC236}">
              <a16:creationId xmlns:a16="http://schemas.microsoft.com/office/drawing/2014/main" id="{6D62555C-4293-45B2-9564-8316D045BA22}"/>
            </a:ext>
          </a:extLst>
        </xdr:cNvPr>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110870</xdr:rowOff>
    </xdr:from>
    <xdr:ext cx="469744" cy="259045"/>
    <xdr:sp macro="" textlink="">
      <xdr:nvSpPr>
        <xdr:cNvPr id="648" name="n_2aveValue【公民館】&#10;一人当たり面積">
          <a:extLst>
            <a:ext uri="{FF2B5EF4-FFF2-40B4-BE49-F238E27FC236}">
              <a16:creationId xmlns:a16="http://schemas.microsoft.com/office/drawing/2014/main" id="{6B4BB754-A614-4D4F-BE5F-300795FCBE8E}"/>
            </a:ext>
          </a:extLst>
        </xdr:cNvPr>
        <xdr:cNvSpPr txBox="1"/>
      </xdr:nvSpPr>
      <xdr:spPr>
        <a:xfrm>
          <a:off x="20199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35758</xdr:rowOff>
    </xdr:from>
    <xdr:ext cx="469744" cy="259045"/>
    <xdr:sp macro="" textlink="">
      <xdr:nvSpPr>
        <xdr:cNvPr id="649" name="n_3aveValue【公民館】&#10;一人当たり面積">
          <a:extLst>
            <a:ext uri="{FF2B5EF4-FFF2-40B4-BE49-F238E27FC236}">
              <a16:creationId xmlns:a16="http://schemas.microsoft.com/office/drawing/2014/main" id="{E2AE47D1-C27F-4E4C-AFEB-D60C50E94B96}"/>
            </a:ext>
          </a:extLst>
        </xdr:cNvPr>
        <xdr:cNvSpPr txBox="1"/>
      </xdr:nvSpPr>
      <xdr:spPr>
        <a:xfrm>
          <a:off x="19310427" y="1803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160582</xdr:rowOff>
    </xdr:from>
    <xdr:ext cx="469744" cy="259045"/>
    <xdr:sp macro="" textlink="">
      <xdr:nvSpPr>
        <xdr:cNvPr id="650" name="n_1mainValue【公民館】&#10;一人当たり面積">
          <a:extLst>
            <a:ext uri="{FF2B5EF4-FFF2-40B4-BE49-F238E27FC236}">
              <a16:creationId xmlns:a16="http://schemas.microsoft.com/office/drawing/2014/main" id="{780A730C-00AE-4835-9FB1-7BFE5A22BB8F}"/>
            </a:ext>
          </a:extLst>
        </xdr:cNvPr>
        <xdr:cNvSpPr txBox="1"/>
      </xdr:nvSpPr>
      <xdr:spPr>
        <a:xfrm>
          <a:off x="21075727" y="1867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160582</xdr:rowOff>
    </xdr:from>
    <xdr:ext cx="469744" cy="259045"/>
    <xdr:sp macro="" textlink="">
      <xdr:nvSpPr>
        <xdr:cNvPr id="651" name="n_2mainValue【公民館】&#10;一人当たり面積">
          <a:extLst>
            <a:ext uri="{FF2B5EF4-FFF2-40B4-BE49-F238E27FC236}">
              <a16:creationId xmlns:a16="http://schemas.microsoft.com/office/drawing/2014/main" id="{DF25F9D4-D3BA-41C9-8D41-2F5573D840FB}"/>
            </a:ext>
          </a:extLst>
        </xdr:cNvPr>
        <xdr:cNvSpPr txBox="1"/>
      </xdr:nvSpPr>
      <xdr:spPr>
        <a:xfrm>
          <a:off x="20199427" y="1867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2" name="正方形/長方形 651">
          <a:extLst>
            <a:ext uri="{FF2B5EF4-FFF2-40B4-BE49-F238E27FC236}">
              <a16:creationId xmlns:a16="http://schemas.microsoft.com/office/drawing/2014/main" id="{7484DB6F-D99C-4944-B547-B8654D746A9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3" name="正方形/長方形 652">
          <a:extLst>
            <a:ext uri="{FF2B5EF4-FFF2-40B4-BE49-F238E27FC236}">
              <a16:creationId xmlns:a16="http://schemas.microsoft.com/office/drawing/2014/main" id="{229951AA-8A8B-454C-984A-7B68D12B5F1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4" name="テキスト ボックス 653">
          <a:extLst>
            <a:ext uri="{FF2B5EF4-FFF2-40B4-BE49-F238E27FC236}">
              <a16:creationId xmlns:a16="http://schemas.microsoft.com/office/drawing/2014/main" id="{440235C9-E821-49D4-8395-87F1A38CDBA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前年度と比較するとほぼ横ばいであるが、公民館については上昇傾向にあり、類似団体と比べても高い水準にある。公民館は今後一部更新する予定であり、有形固定資産減価償却率は下がると考えられる。また、他の施設についても計画に基づき、老朽化に留意しつつ適切に管理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1481C02-7508-4CA1-8983-FCCC949630C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C35E3CE-E1E6-4233-AA0B-51369A08F79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6781EAD-C2C1-44F0-AB54-57DDBCC01E3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3AA6E6B-DD75-4A10-BA75-1E2567C959B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宮崎県新富町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6872D0D-F83A-4E9C-B90C-0B1A00FE342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64AE441-1FF4-4A97-A80B-716FFA9A2DF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AF02212-C9C9-468F-B439-9C03C72355D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F398BBD-BFF1-42D4-92D6-E75E6805D57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2AA0593-A25B-4452-B860-11C548BAF23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3C90489-059F-4590-AB0E-4EE6CC3F437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17,487
17,390
61.53
12,375,546
11,918,641
313,105
3,962,590
6,119,523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42AF2BD-5C3E-4FEB-A265-3BC94ADEAAD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90E02C8-9C23-46F0-8E4A-BF5EABE8425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00D2583-2F75-44B8-9ECE-C36A95ADFCD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DC44D7A-A5B0-4897-93A4-45866985CCE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90E08CD-D218-4396-B20E-902E849DD06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FDF8D74-F4AA-4604-ADA9-18925E646F0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F38FB41-32E2-471D-8B30-923494B6511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0791775-03AD-4B43-9CA8-0A465F65910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5D01F4C-E20B-4F40-8525-C6459287722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A2CC74D-4F8C-4E5F-826F-388FFB855FB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551937B-01EB-4A27-8A17-7C9D9500C3F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69AE310-5D3A-4A4A-A2B9-3DB870BAA6F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5B4FFC-A34E-4720-9D4E-FF9D3521A1F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A9F3B2F-16C8-49BD-9D1C-E2ED0D2C2F5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22273E2-80C1-4F33-B375-1CDBEA21065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66B56D3-5FFE-49E7-A16F-3D0F8C22E9A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0139273-4FCE-4952-91DB-E551F5FD81D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231B77C-76BA-4BA2-A501-739D48D23A5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14381A4-52A7-4297-824F-3BC8FA97DF1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DD0C853-27EF-4F6C-9AD9-95FCAEC37D5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9FAFB2D-7F49-46C1-B225-6C8360D471A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30B9B24A-5FD0-4899-A258-E11830856E8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E39631DC-574C-40F9-A3B8-B88266FF251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2D917D2C-DD2D-4DC5-BCAE-E7776866751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79533148-BD3A-4A00-B643-36F41372C6D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41B9554-E6C5-4FDB-9D08-D503D9ACBE5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99198E89-0E1E-486E-A54C-5D1889E04A5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80668C24-5F0B-436E-A751-C8F8FA7533E5}"/>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CAEA584C-630C-4A60-AA5F-0BD47F1F23D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C8EC2C8-2AF4-4603-9546-BE1E807DE07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95A323AE-E0FA-4379-B029-10E16985CEC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9EDB5371-2DBD-4793-940A-CD9915B7749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AA954724-B46F-4916-A423-0B84D076C27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E72F911C-D62D-4911-9EEF-58790EF8517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1D33AECE-634E-400A-A4C6-7E165B94269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B286658B-3616-49C5-B55F-D62A864B45F4}"/>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9B5E2E84-D972-4BE3-AB0B-79B01AA0FCD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5199860-D110-4E9E-A85E-AF6E8340CBC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13060786-0D2D-4F8E-9292-1145D7016FA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14AE16A-7055-4E52-B05A-121FB264B9D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4960B7D6-0C27-4A26-8D51-A57A44D3AF0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5E69F97B-585C-4C4B-8EB9-2A64CC0D40E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A7AA092D-4D29-40D0-B0BB-592CE30F1EF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B704A296-8CA2-4744-BEE7-6C67A1AFB22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88D9D2FC-96AF-41DA-ACC7-E718F904C2B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BEF9BC2E-0BDC-4BF7-BDBC-5A62D05025C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a:extLst>
            <a:ext uri="{FF2B5EF4-FFF2-40B4-BE49-F238E27FC236}">
              <a16:creationId xmlns:a16="http://schemas.microsoft.com/office/drawing/2014/main" id="{CFA730D2-0EE9-4E9F-AAA4-9E1D647F648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a:extLst>
            <a:ext uri="{FF2B5EF4-FFF2-40B4-BE49-F238E27FC236}">
              <a16:creationId xmlns:a16="http://schemas.microsoft.com/office/drawing/2014/main" id="{1B92BA45-BED3-4991-B16D-D2DF03836E7E}"/>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a:extLst>
            <a:ext uri="{FF2B5EF4-FFF2-40B4-BE49-F238E27FC236}">
              <a16:creationId xmlns:a16="http://schemas.microsoft.com/office/drawing/2014/main" id="{DD27768B-2903-4E03-8098-9BED7C71020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a:extLst>
            <a:ext uri="{FF2B5EF4-FFF2-40B4-BE49-F238E27FC236}">
              <a16:creationId xmlns:a16="http://schemas.microsoft.com/office/drawing/2014/main" id="{53A8F0BA-1D6E-41E7-881C-ADCE0847682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a:extLst>
            <a:ext uri="{FF2B5EF4-FFF2-40B4-BE49-F238E27FC236}">
              <a16:creationId xmlns:a16="http://schemas.microsoft.com/office/drawing/2014/main" id="{6A5C092F-018A-40F2-AA21-A2899CA6060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a:extLst>
            <a:ext uri="{FF2B5EF4-FFF2-40B4-BE49-F238E27FC236}">
              <a16:creationId xmlns:a16="http://schemas.microsoft.com/office/drawing/2014/main" id="{05AF845D-96C5-4A86-B162-FFCF9338312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a:extLst>
            <a:ext uri="{FF2B5EF4-FFF2-40B4-BE49-F238E27FC236}">
              <a16:creationId xmlns:a16="http://schemas.microsoft.com/office/drawing/2014/main" id="{DBDA9DB4-D127-4A07-94F0-F6A0226BB23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a:extLst>
            <a:ext uri="{FF2B5EF4-FFF2-40B4-BE49-F238E27FC236}">
              <a16:creationId xmlns:a16="http://schemas.microsoft.com/office/drawing/2014/main" id="{6E4D6527-4133-49F1-A66F-2747ECDA077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a:extLst>
            <a:ext uri="{FF2B5EF4-FFF2-40B4-BE49-F238E27FC236}">
              <a16:creationId xmlns:a16="http://schemas.microsoft.com/office/drawing/2014/main" id="{C1F617EB-91F8-4EDF-AB6A-05ABCCBBC0F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a:extLst>
            <a:ext uri="{FF2B5EF4-FFF2-40B4-BE49-F238E27FC236}">
              <a16:creationId xmlns:a16="http://schemas.microsoft.com/office/drawing/2014/main" id="{2DCA688C-A44A-4BDF-97C8-BC495A546C9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a:extLst>
            <a:ext uri="{FF2B5EF4-FFF2-40B4-BE49-F238E27FC236}">
              <a16:creationId xmlns:a16="http://schemas.microsoft.com/office/drawing/2014/main" id="{76A2C61B-A073-44D8-A2B6-84C0511F902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a:extLst>
            <a:ext uri="{FF2B5EF4-FFF2-40B4-BE49-F238E27FC236}">
              <a16:creationId xmlns:a16="http://schemas.microsoft.com/office/drawing/2014/main" id="{233350FF-BC1D-4213-8320-A4738E66021C}"/>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B913E805-C690-483E-8D90-EF124E96B26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a:extLst>
            <a:ext uri="{FF2B5EF4-FFF2-40B4-BE49-F238E27FC236}">
              <a16:creationId xmlns:a16="http://schemas.microsoft.com/office/drawing/2014/main" id="{97722375-125E-4B34-AB42-5F71A0E945F3}"/>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B2999A49-3EAB-42AB-BD4D-3E5BB490FE8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158387</xdr:rowOff>
    </xdr:to>
    <xdr:cxnSp macro="">
      <xdr:nvCxnSpPr>
        <xdr:cNvPr id="73" name="直線コネクタ 72">
          <a:extLst>
            <a:ext uri="{FF2B5EF4-FFF2-40B4-BE49-F238E27FC236}">
              <a16:creationId xmlns:a16="http://schemas.microsoft.com/office/drawing/2014/main" id="{35236D33-FE9C-44B5-9022-9444836FAD17}"/>
            </a:ext>
          </a:extLst>
        </xdr:cNvPr>
        <xdr:cNvCxnSpPr/>
      </xdr:nvCxnSpPr>
      <xdr:spPr>
        <a:xfrm flipV="1">
          <a:off x="4634865" y="9470572"/>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162214</xdr:rowOff>
    </xdr:from>
    <xdr:ext cx="340478" cy="259045"/>
    <xdr:sp macro="" textlink="">
      <xdr:nvSpPr>
        <xdr:cNvPr id="74" name="【体育館・プール】&#10;有形固定資産減価償却率最小値テキスト">
          <a:extLst>
            <a:ext uri="{FF2B5EF4-FFF2-40B4-BE49-F238E27FC236}">
              <a16:creationId xmlns:a16="http://schemas.microsoft.com/office/drawing/2014/main" id="{213EEEBA-640E-4719-9007-6D2097C3DF01}"/>
            </a:ext>
          </a:extLst>
        </xdr:cNvPr>
        <xdr:cNvSpPr txBox="1"/>
      </xdr:nvSpPr>
      <xdr:spPr>
        <a:xfrm>
          <a:off x="4673600" y="10963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158387</xdr:rowOff>
    </xdr:from>
    <xdr:to>
      <xdr:col>24</xdr:col>
      <xdr:colOff>152400</xdr:colOff>
      <xdr:row>63</xdr:row>
      <xdr:rowOff>158387</xdr:rowOff>
    </xdr:to>
    <xdr:cxnSp macro="">
      <xdr:nvCxnSpPr>
        <xdr:cNvPr id="75" name="直線コネクタ 74">
          <a:extLst>
            <a:ext uri="{FF2B5EF4-FFF2-40B4-BE49-F238E27FC236}">
              <a16:creationId xmlns:a16="http://schemas.microsoft.com/office/drawing/2014/main" id="{4E4C8389-18F9-4071-98C4-5217AAADCFB3}"/>
            </a:ext>
          </a:extLst>
        </xdr:cNvPr>
        <xdr:cNvCxnSpPr/>
      </xdr:nvCxnSpPr>
      <xdr:spPr>
        <a:xfrm>
          <a:off x="4546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a:extLst>
            <a:ext uri="{FF2B5EF4-FFF2-40B4-BE49-F238E27FC236}">
              <a16:creationId xmlns:a16="http://schemas.microsoft.com/office/drawing/2014/main" id="{D97CC112-F92A-4813-9218-6FD34F4ED517}"/>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a:extLst>
            <a:ext uri="{FF2B5EF4-FFF2-40B4-BE49-F238E27FC236}">
              <a16:creationId xmlns:a16="http://schemas.microsoft.com/office/drawing/2014/main" id="{F50BCFEA-CC48-46F1-91B0-71F0B527F9C1}"/>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14168</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78E87D96-CFD1-4B0A-9CE2-3A7C1ED63AAE}"/>
            </a:ext>
          </a:extLst>
        </xdr:cNvPr>
        <xdr:cNvSpPr txBox="1"/>
      </xdr:nvSpPr>
      <xdr:spPr>
        <a:xfrm>
          <a:off x="4673600" y="9958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35741</xdr:rowOff>
    </xdr:from>
    <xdr:to>
      <xdr:col>24</xdr:col>
      <xdr:colOff>114300</xdr:colOff>
      <xdr:row>58</xdr:row>
      <xdr:rowOff>137341</xdr:rowOff>
    </xdr:to>
    <xdr:sp macro="" textlink="">
      <xdr:nvSpPr>
        <xdr:cNvPr id="79" name="フローチャート: 判断 78">
          <a:extLst>
            <a:ext uri="{FF2B5EF4-FFF2-40B4-BE49-F238E27FC236}">
              <a16:creationId xmlns:a16="http://schemas.microsoft.com/office/drawing/2014/main" id="{9381306E-7FC8-4800-9895-9C5F93DA2581}"/>
            </a:ext>
          </a:extLst>
        </xdr:cNvPr>
        <xdr:cNvSpPr/>
      </xdr:nvSpPr>
      <xdr:spPr>
        <a:xfrm>
          <a:off x="4584700" y="997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76563</xdr:rowOff>
    </xdr:from>
    <xdr:to>
      <xdr:col>20</xdr:col>
      <xdr:colOff>38100</xdr:colOff>
      <xdr:row>59</xdr:row>
      <xdr:rowOff>6713</xdr:rowOff>
    </xdr:to>
    <xdr:sp macro="" textlink="">
      <xdr:nvSpPr>
        <xdr:cNvPr id="80" name="フローチャート: 判断 79">
          <a:extLst>
            <a:ext uri="{FF2B5EF4-FFF2-40B4-BE49-F238E27FC236}">
              <a16:creationId xmlns:a16="http://schemas.microsoft.com/office/drawing/2014/main" id="{8CDB6166-0760-4B46-81C9-DA8CF6C4EB4D}"/>
            </a:ext>
          </a:extLst>
        </xdr:cNvPr>
        <xdr:cNvSpPr/>
      </xdr:nvSpPr>
      <xdr:spPr>
        <a:xfrm>
          <a:off x="3746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169290</xdr:rowOff>
    </xdr:from>
    <xdr:ext cx="405111" cy="259045"/>
    <xdr:sp macro="" textlink="">
      <xdr:nvSpPr>
        <xdr:cNvPr id="81" name="n_1aveValue【体育館・プール】&#10;有形固定資産減価償却率">
          <a:extLst>
            <a:ext uri="{FF2B5EF4-FFF2-40B4-BE49-F238E27FC236}">
              <a16:creationId xmlns:a16="http://schemas.microsoft.com/office/drawing/2014/main" id="{AF3CE0F3-C441-48C3-848E-EB9AF43049DF}"/>
            </a:ext>
          </a:extLst>
        </xdr:cNvPr>
        <xdr:cNvSpPr txBox="1"/>
      </xdr:nvSpPr>
      <xdr:spPr>
        <a:xfrm>
          <a:off x="35820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a:extLst>
            <a:ext uri="{FF2B5EF4-FFF2-40B4-BE49-F238E27FC236}">
              <a16:creationId xmlns:a16="http://schemas.microsoft.com/office/drawing/2014/main" id="{A6AD3E34-2EAF-4B09-A8CD-1DC17690237A}"/>
            </a:ext>
          </a:extLst>
        </xdr:cNvPr>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38661</xdr:rowOff>
    </xdr:from>
    <xdr:ext cx="405111" cy="259045"/>
    <xdr:sp macro="" textlink="">
      <xdr:nvSpPr>
        <xdr:cNvPr id="83" name="n_2aveValue【体育館・プール】&#10;有形固定資産減価償却率">
          <a:extLst>
            <a:ext uri="{FF2B5EF4-FFF2-40B4-BE49-F238E27FC236}">
              <a16:creationId xmlns:a16="http://schemas.microsoft.com/office/drawing/2014/main" id="{3C8B3349-4B2B-42C3-8860-A690F7B37F63}"/>
            </a:ext>
          </a:extLst>
        </xdr:cNvPr>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25944</xdr:rowOff>
    </xdr:from>
    <xdr:to>
      <xdr:col>10</xdr:col>
      <xdr:colOff>165100</xdr:colOff>
      <xdr:row>57</xdr:row>
      <xdr:rowOff>127544</xdr:rowOff>
    </xdr:to>
    <xdr:sp macro="" textlink="">
      <xdr:nvSpPr>
        <xdr:cNvPr id="84" name="フローチャート: 判断 83">
          <a:extLst>
            <a:ext uri="{FF2B5EF4-FFF2-40B4-BE49-F238E27FC236}">
              <a16:creationId xmlns:a16="http://schemas.microsoft.com/office/drawing/2014/main" id="{6B6789DF-6D4D-4F08-BDC9-4269276E6483}"/>
            </a:ext>
          </a:extLst>
        </xdr:cNvPr>
        <xdr:cNvSpPr/>
      </xdr:nvSpPr>
      <xdr:spPr>
        <a:xfrm>
          <a:off x="1968500" y="97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55</xdr:row>
      <xdr:rowOff>144071</xdr:rowOff>
    </xdr:from>
    <xdr:ext cx="405111" cy="259045"/>
    <xdr:sp macro="" textlink="">
      <xdr:nvSpPr>
        <xdr:cNvPr id="85" name="n_3aveValue【体育館・プール】&#10;有形固定資産減価償却率">
          <a:extLst>
            <a:ext uri="{FF2B5EF4-FFF2-40B4-BE49-F238E27FC236}">
              <a16:creationId xmlns:a16="http://schemas.microsoft.com/office/drawing/2014/main" id="{9BB0C344-5D5D-4FC5-B0FA-AB92CAEB51B6}"/>
            </a:ext>
          </a:extLst>
        </xdr:cNvPr>
        <xdr:cNvSpPr txBox="1"/>
      </xdr:nvSpPr>
      <xdr:spPr>
        <a:xfrm>
          <a:off x="1816744" y="957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BAAE02B8-3288-42A1-B0E3-A1BDFB7D6D9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C5C9EAE-EBFF-490F-82A8-6128569F0D9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5DF7BD6-AFA7-42A2-B1E8-551E80E22FB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A2B4E531-ED74-442B-8E8B-AB6EB190D18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a:extLst>
            <a:ext uri="{FF2B5EF4-FFF2-40B4-BE49-F238E27FC236}">
              <a16:creationId xmlns:a16="http://schemas.microsoft.com/office/drawing/2014/main" id="{70F253DD-6D1A-4BDC-8585-F1FA6B493D9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39007</xdr:rowOff>
    </xdr:from>
    <xdr:to>
      <xdr:col>24</xdr:col>
      <xdr:colOff>114300</xdr:colOff>
      <xdr:row>56</xdr:row>
      <xdr:rowOff>140607</xdr:rowOff>
    </xdr:to>
    <xdr:sp macro="" textlink="">
      <xdr:nvSpPr>
        <xdr:cNvPr id="91" name="楕円 90">
          <a:extLst>
            <a:ext uri="{FF2B5EF4-FFF2-40B4-BE49-F238E27FC236}">
              <a16:creationId xmlns:a16="http://schemas.microsoft.com/office/drawing/2014/main" id="{A291F789-E2B8-479A-A110-B5637892A911}"/>
            </a:ext>
          </a:extLst>
        </xdr:cNvPr>
        <xdr:cNvSpPr/>
      </xdr:nvSpPr>
      <xdr:spPr>
        <a:xfrm>
          <a:off x="4584700" y="964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61884</xdr:rowOff>
    </xdr:from>
    <xdr:ext cx="405111" cy="259045"/>
    <xdr:sp macro="" textlink="">
      <xdr:nvSpPr>
        <xdr:cNvPr id="92" name="【体育館・プール】&#10;有形固定資産減価償却率該当値テキスト">
          <a:extLst>
            <a:ext uri="{FF2B5EF4-FFF2-40B4-BE49-F238E27FC236}">
              <a16:creationId xmlns:a16="http://schemas.microsoft.com/office/drawing/2014/main" id="{209C05C5-F1C4-494E-99ED-53A0B5629FE3}"/>
            </a:ext>
          </a:extLst>
        </xdr:cNvPr>
        <xdr:cNvSpPr txBox="1"/>
      </xdr:nvSpPr>
      <xdr:spPr>
        <a:xfrm>
          <a:off x="4673600" y="949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74930</xdr:rowOff>
    </xdr:from>
    <xdr:to>
      <xdr:col>20</xdr:col>
      <xdr:colOff>38100</xdr:colOff>
      <xdr:row>57</xdr:row>
      <xdr:rowOff>5080</xdr:rowOff>
    </xdr:to>
    <xdr:sp macro="" textlink="">
      <xdr:nvSpPr>
        <xdr:cNvPr id="93" name="楕円 92">
          <a:extLst>
            <a:ext uri="{FF2B5EF4-FFF2-40B4-BE49-F238E27FC236}">
              <a16:creationId xmlns:a16="http://schemas.microsoft.com/office/drawing/2014/main" id="{2B7813C4-6BAE-4564-B406-2D7502A5113A}"/>
            </a:ext>
          </a:extLst>
        </xdr:cNvPr>
        <xdr:cNvSpPr/>
      </xdr:nvSpPr>
      <xdr:spPr>
        <a:xfrm>
          <a:off x="37465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89807</xdr:rowOff>
    </xdr:from>
    <xdr:to>
      <xdr:col>24</xdr:col>
      <xdr:colOff>63500</xdr:colOff>
      <xdr:row>56</xdr:row>
      <xdr:rowOff>125730</xdr:rowOff>
    </xdr:to>
    <xdr:cxnSp macro="">
      <xdr:nvCxnSpPr>
        <xdr:cNvPr id="94" name="直線コネクタ 93">
          <a:extLst>
            <a:ext uri="{FF2B5EF4-FFF2-40B4-BE49-F238E27FC236}">
              <a16:creationId xmlns:a16="http://schemas.microsoft.com/office/drawing/2014/main" id="{4847DA80-96BC-46B3-ADAA-9DAFEF217B08}"/>
            </a:ext>
          </a:extLst>
        </xdr:cNvPr>
        <xdr:cNvCxnSpPr/>
      </xdr:nvCxnSpPr>
      <xdr:spPr>
        <a:xfrm flipV="1">
          <a:off x="3797300" y="969100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110853</xdr:rowOff>
    </xdr:from>
    <xdr:to>
      <xdr:col>15</xdr:col>
      <xdr:colOff>101600</xdr:colOff>
      <xdr:row>57</xdr:row>
      <xdr:rowOff>41003</xdr:rowOff>
    </xdr:to>
    <xdr:sp macro="" textlink="">
      <xdr:nvSpPr>
        <xdr:cNvPr id="95" name="楕円 94">
          <a:extLst>
            <a:ext uri="{FF2B5EF4-FFF2-40B4-BE49-F238E27FC236}">
              <a16:creationId xmlns:a16="http://schemas.microsoft.com/office/drawing/2014/main" id="{DF21B966-8B15-442F-AF4A-1708DE70637F}"/>
            </a:ext>
          </a:extLst>
        </xdr:cNvPr>
        <xdr:cNvSpPr/>
      </xdr:nvSpPr>
      <xdr:spPr>
        <a:xfrm>
          <a:off x="2857500" y="971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125730</xdr:rowOff>
    </xdr:from>
    <xdr:to>
      <xdr:col>19</xdr:col>
      <xdr:colOff>177800</xdr:colOff>
      <xdr:row>56</xdr:row>
      <xdr:rowOff>161653</xdr:rowOff>
    </xdr:to>
    <xdr:cxnSp macro="">
      <xdr:nvCxnSpPr>
        <xdr:cNvPr id="96" name="直線コネクタ 95">
          <a:extLst>
            <a:ext uri="{FF2B5EF4-FFF2-40B4-BE49-F238E27FC236}">
              <a16:creationId xmlns:a16="http://schemas.microsoft.com/office/drawing/2014/main" id="{EFF42390-82EE-4BD9-9C21-9700DFE71E43}"/>
            </a:ext>
          </a:extLst>
        </xdr:cNvPr>
        <xdr:cNvCxnSpPr/>
      </xdr:nvCxnSpPr>
      <xdr:spPr>
        <a:xfrm flipV="1">
          <a:off x="2908300" y="972693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21607</xdr:rowOff>
    </xdr:from>
    <xdr:ext cx="405111" cy="259045"/>
    <xdr:sp macro="" textlink="">
      <xdr:nvSpPr>
        <xdr:cNvPr id="97" name="n_1mainValue【体育館・プール】&#10;有形固定資産減価償却率">
          <a:extLst>
            <a:ext uri="{FF2B5EF4-FFF2-40B4-BE49-F238E27FC236}">
              <a16:creationId xmlns:a16="http://schemas.microsoft.com/office/drawing/2014/main" id="{D98F33B0-B57C-48B1-A5A8-E12E20B34CA3}"/>
            </a:ext>
          </a:extLst>
        </xdr:cNvPr>
        <xdr:cNvSpPr txBox="1"/>
      </xdr:nvSpPr>
      <xdr:spPr>
        <a:xfrm>
          <a:off x="3582044" y="945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57530</xdr:rowOff>
    </xdr:from>
    <xdr:ext cx="405111" cy="259045"/>
    <xdr:sp macro="" textlink="">
      <xdr:nvSpPr>
        <xdr:cNvPr id="98" name="n_2mainValue【体育館・プール】&#10;有形固定資産減価償却率">
          <a:extLst>
            <a:ext uri="{FF2B5EF4-FFF2-40B4-BE49-F238E27FC236}">
              <a16:creationId xmlns:a16="http://schemas.microsoft.com/office/drawing/2014/main" id="{593991DE-2563-4E87-852C-E1076B61AF9B}"/>
            </a:ext>
          </a:extLst>
        </xdr:cNvPr>
        <xdr:cNvSpPr txBox="1"/>
      </xdr:nvSpPr>
      <xdr:spPr>
        <a:xfrm>
          <a:off x="2705744" y="9487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9" name="正方形/長方形 98">
          <a:extLst>
            <a:ext uri="{FF2B5EF4-FFF2-40B4-BE49-F238E27FC236}">
              <a16:creationId xmlns:a16="http://schemas.microsoft.com/office/drawing/2014/main" id="{C75EC64A-1CFB-49F1-B5E3-6A6718355A7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0" name="正方形/長方形 99">
          <a:extLst>
            <a:ext uri="{FF2B5EF4-FFF2-40B4-BE49-F238E27FC236}">
              <a16:creationId xmlns:a16="http://schemas.microsoft.com/office/drawing/2014/main" id="{3F0861CB-4214-4A01-B95B-F744851F857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1" name="正方形/長方形 100">
          <a:extLst>
            <a:ext uri="{FF2B5EF4-FFF2-40B4-BE49-F238E27FC236}">
              <a16:creationId xmlns:a16="http://schemas.microsoft.com/office/drawing/2014/main" id="{66C26F18-7539-4503-90B0-3AA08D35C87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2" name="正方形/長方形 101">
          <a:extLst>
            <a:ext uri="{FF2B5EF4-FFF2-40B4-BE49-F238E27FC236}">
              <a16:creationId xmlns:a16="http://schemas.microsoft.com/office/drawing/2014/main" id="{87947F36-B072-47A6-BA49-071DD801CBA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3" name="正方形/長方形 102">
          <a:extLst>
            <a:ext uri="{FF2B5EF4-FFF2-40B4-BE49-F238E27FC236}">
              <a16:creationId xmlns:a16="http://schemas.microsoft.com/office/drawing/2014/main" id="{2C0939BD-E4DC-4A89-9D05-6D1347B6C55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4" name="正方形/長方形 103">
          <a:extLst>
            <a:ext uri="{FF2B5EF4-FFF2-40B4-BE49-F238E27FC236}">
              <a16:creationId xmlns:a16="http://schemas.microsoft.com/office/drawing/2014/main" id="{125BEF0F-1358-489E-B216-7EF312ABD32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5" name="正方形/長方形 104">
          <a:extLst>
            <a:ext uri="{FF2B5EF4-FFF2-40B4-BE49-F238E27FC236}">
              <a16:creationId xmlns:a16="http://schemas.microsoft.com/office/drawing/2014/main" id="{5FC57F27-0A2D-43F6-8AF0-BF48A35D067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6" name="正方形/長方形 105">
          <a:extLst>
            <a:ext uri="{FF2B5EF4-FFF2-40B4-BE49-F238E27FC236}">
              <a16:creationId xmlns:a16="http://schemas.microsoft.com/office/drawing/2014/main" id="{205E014F-9083-437A-BAA5-1435A32495E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7" name="テキスト ボックス 106">
          <a:extLst>
            <a:ext uri="{FF2B5EF4-FFF2-40B4-BE49-F238E27FC236}">
              <a16:creationId xmlns:a16="http://schemas.microsoft.com/office/drawing/2014/main" id="{0DE4AFC1-F81D-4ACB-AC88-0B5ED6D7DA3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8" name="直線コネクタ 107">
          <a:extLst>
            <a:ext uri="{FF2B5EF4-FFF2-40B4-BE49-F238E27FC236}">
              <a16:creationId xmlns:a16="http://schemas.microsoft.com/office/drawing/2014/main" id="{C2FF8820-0CF1-419E-9AF6-CC99C030048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9" name="直線コネクタ 108">
          <a:extLst>
            <a:ext uri="{FF2B5EF4-FFF2-40B4-BE49-F238E27FC236}">
              <a16:creationId xmlns:a16="http://schemas.microsoft.com/office/drawing/2014/main" id="{30F7802F-903F-4F73-9157-A620D75D6254}"/>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0" name="テキスト ボックス 109">
          <a:extLst>
            <a:ext uri="{FF2B5EF4-FFF2-40B4-BE49-F238E27FC236}">
              <a16:creationId xmlns:a16="http://schemas.microsoft.com/office/drawing/2014/main" id="{8ABBA0E0-0F4F-46E3-BCB3-14C7D0EA327B}"/>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1" name="直線コネクタ 110">
          <a:extLst>
            <a:ext uri="{FF2B5EF4-FFF2-40B4-BE49-F238E27FC236}">
              <a16:creationId xmlns:a16="http://schemas.microsoft.com/office/drawing/2014/main" id="{63A879D6-D108-4A8C-AAEA-32808B74C67D}"/>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2" name="テキスト ボックス 111">
          <a:extLst>
            <a:ext uri="{FF2B5EF4-FFF2-40B4-BE49-F238E27FC236}">
              <a16:creationId xmlns:a16="http://schemas.microsoft.com/office/drawing/2014/main" id="{9732810D-3B0A-4A60-BA05-7FF266B07096}"/>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3" name="直線コネクタ 112">
          <a:extLst>
            <a:ext uri="{FF2B5EF4-FFF2-40B4-BE49-F238E27FC236}">
              <a16:creationId xmlns:a16="http://schemas.microsoft.com/office/drawing/2014/main" id="{D57C9A45-260A-4482-9498-5E2A4F6C42A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4" name="テキスト ボックス 113">
          <a:extLst>
            <a:ext uri="{FF2B5EF4-FFF2-40B4-BE49-F238E27FC236}">
              <a16:creationId xmlns:a16="http://schemas.microsoft.com/office/drawing/2014/main" id="{4EF88062-6FD3-4CF9-8DB1-8EBEA7FE6952}"/>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5" name="直線コネクタ 114">
          <a:extLst>
            <a:ext uri="{FF2B5EF4-FFF2-40B4-BE49-F238E27FC236}">
              <a16:creationId xmlns:a16="http://schemas.microsoft.com/office/drawing/2014/main" id="{3A3691A2-8F28-4A25-B5B6-0A02E16DB0C4}"/>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6" name="テキスト ボックス 115">
          <a:extLst>
            <a:ext uri="{FF2B5EF4-FFF2-40B4-BE49-F238E27FC236}">
              <a16:creationId xmlns:a16="http://schemas.microsoft.com/office/drawing/2014/main" id="{0D76C2A6-6936-4912-9750-DCE7A73B6922}"/>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7" name="直線コネクタ 116">
          <a:extLst>
            <a:ext uri="{FF2B5EF4-FFF2-40B4-BE49-F238E27FC236}">
              <a16:creationId xmlns:a16="http://schemas.microsoft.com/office/drawing/2014/main" id="{A8F59CB6-8BCF-4E29-A2A1-10A66ACCFA84}"/>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8" name="テキスト ボックス 117">
          <a:extLst>
            <a:ext uri="{FF2B5EF4-FFF2-40B4-BE49-F238E27FC236}">
              <a16:creationId xmlns:a16="http://schemas.microsoft.com/office/drawing/2014/main" id="{46F61746-1167-4CC6-93FD-1464945BA728}"/>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9" name="直線コネクタ 118">
          <a:extLst>
            <a:ext uri="{FF2B5EF4-FFF2-40B4-BE49-F238E27FC236}">
              <a16:creationId xmlns:a16="http://schemas.microsoft.com/office/drawing/2014/main" id="{9043D42F-5894-47A6-B6C4-722EA2F3682C}"/>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0" name="テキスト ボックス 119">
          <a:extLst>
            <a:ext uri="{FF2B5EF4-FFF2-40B4-BE49-F238E27FC236}">
              <a16:creationId xmlns:a16="http://schemas.microsoft.com/office/drawing/2014/main" id="{EADAA579-DBA0-4FF1-89C8-42F6F82B869A}"/>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1" name="直線コネクタ 120">
          <a:extLst>
            <a:ext uri="{FF2B5EF4-FFF2-40B4-BE49-F238E27FC236}">
              <a16:creationId xmlns:a16="http://schemas.microsoft.com/office/drawing/2014/main" id="{5188146D-D2E2-4529-BA55-A7DD66C55D2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2" name="テキスト ボックス 121">
          <a:extLst>
            <a:ext uri="{FF2B5EF4-FFF2-40B4-BE49-F238E27FC236}">
              <a16:creationId xmlns:a16="http://schemas.microsoft.com/office/drawing/2014/main" id="{909BF881-D863-4525-8C32-898CA720DAC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3" name="【体育館・プール】&#10;一人当たり面積グラフ枠">
          <a:extLst>
            <a:ext uri="{FF2B5EF4-FFF2-40B4-BE49-F238E27FC236}">
              <a16:creationId xmlns:a16="http://schemas.microsoft.com/office/drawing/2014/main" id="{7D84ADD6-D488-41F9-96DA-EC406EB8291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103959</xdr:rowOff>
    </xdr:from>
    <xdr:to>
      <xdr:col>54</xdr:col>
      <xdr:colOff>189865</xdr:colOff>
      <xdr:row>64</xdr:row>
      <xdr:rowOff>108857</xdr:rowOff>
    </xdr:to>
    <xdr:cxnSp macro="">
      <xdr:nvCxnSpPr>
        <xdr:cNvPr id="124" name="直線コネクタ 123">
          <a:extLst>
            <a:ext uri="{FF2B5EF4-FFF2-40B4-BE49-F238E27FC236}">
              <a16:creationId xmlns:a16="http://schemas.microsoft.com/office/drawing/2014/main" id="{4A21B613-E32D-4164-8FC8-D5FE36630248}"/>
            </a:ext>
          </a:extLst>
        </xdr:cNvPr>
        <xdr:cNvCxnSpPr/>
      </xdr:nvCxnSpPr>
      <xdr:spPr>
        <a:xfrm flipV="1">
          <a:off x="10476865" y="953370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125" name="【体育館・プール】&#10;一人当たり面積最小値テキスト">
          <a:extLst>
            <a:ext uri="{FF2B5EF4-FFF2-40B4-BE49-F238E27FC236}">
              <a16:creationId xmlns:a16="http://schemas.microsoft.com/office/drawing/2014/main" id="{5D43857A-EF21-470B-B848-A713C8AB705B}"/>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26" name="直線コネクタ 125">
          <a:extLst>
            <a:ext uri="{FF2B5EF4-FFF2-40B4-BE49-F238E27FC236}">
              <a16:creationId xmlns:a16="http://schemas.microsoft.com/office/drawing/2014/main" id="{35B40709-ACA9-4FAC-A2DD-A7B3D8287E9B}"/>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50636</xdr:rowOff>
    </xdr:from>
    <xdr:ext cx="469744" cy="259045"/>
    <xdr:sp macro="" textlink="">
      <xdr:nvSpPr>
        <xdr:cNvPr id="127" name="【体育館・プール】&#10;一人当たり面積最大値テキスト">
          <a:extLst>
            <a:ext uri="{FF2B5EF4-FFF2-40B4-BE49-F238E27FC236}">
              <a16:creationId xmlns:a16="http://schemas.microsoft.com/office/drawing/2014/main" id="{FFE2BA35-9520-419F-9EC8-B59477ACA31E}"/>
            </a:ext>
          </a:extLst>
        </xdr:cNvPr>
        <xdr:cNvSpPr txBox="1"/>
      </xdr:nvSpPr>
      <xdr:spPr>
        <a:xfrm>
          <a:off x="10515600" y="930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103959</xdr:rowOff>
    </xdr:from>
    <xdr:to>
      <xdr:col>55</xdr:col>
      <xdr:colOff>88900</xdr:colOff>
      <xdr:row>55</xdr:row>
      <xdr:rowOff>103959</xdr:rowOff>
    </xdr:to>
    <xdr:cxnSp macro="">
      <xdr:nvCxnSpPr>
        <xdr:cNvPr id="128" name="直線コネクタ 127">
          <a:extLst>
            <a:ext uri="{FF2B5EF4-FFF2-40B4-BE49-F238E27FC236}">
              <a16:creationId xmlns:a16="http://schemas.microsoft.com/office/drawing/2014/main" id="{202D178B-BEA2-43CE-A4F2-77AB40021CCB}"/>
            </a:ext>
          </a:extLst>
        </xdr:cNvPr>
        <xdr:cNvCxnSpPr/>
      </xdr:nvCxnSpPr>
      <xdr:spPr>
        <a:xfrm>
          <a:off x="10388600" y="953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129" name="【体育館・プール】&#10;一人当たり面積平均値テキスト">
          <a:extLst>
            <a:ext uri="{FF2B5EF4-FFF2-40B4-BE49-F238E27FC236}">
              <a16:creationId xmlns:a16="http://schemas.microsoft.com/office/drawing/2014/main" id="{64EA62E6-B218-4D36-892C-40E38D7F4243}"/>
            </a:ext>
          </a:extLst>
        </xdr:cNvPr>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130" name="フローチャート: 判断 129">
          <a:extLst>
            <a:ext uri="{FF2B5EF4-FFF2-40B4-BE49-F238E27FC236}">
              <a16:creationId xmlns:a16="http://schemas.microsoft.com/office/drawing/2014/main" id="{2C8B91ED-2D11-4CF1-8447-DD6BFDF4F207}"/>
            </a:ext>
          </a:extLst>
        </xdr:cNvPr>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131" name="フローチャート: 判断 130">
          <a:extLst>
            <a:ext uri="{FF2B5EF4-FFF2-40B4-BE49-F238E27FC236}">
              <a16:creationId xmlns:a16="http://schemas.microsoft.com/office/drawing/2014/main" id="{0523833B-1AE8-45F0-868E-5B9CE5EB04F8}"/>
            </a:ext>
          </a:extLst>
        </xdr:cNvPr>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110870</xdr:rowOff>
    </xdr:from>
    <xdr:ext cx="469744" cy="259045"/>
    <xdr:sp macro="" textlink="">
      <xdr:nvSpPr>
        <xdr:cNvPr id="132" name="n_1aveValue【体育館・プール】&#10;一人当たり面積">
          <a:extLst>
            <a:ext uri="{FF2B5EF4-FFF2-40B4-BE49-F238E27FC236}">
              <a16:creationId xmlns:a16="http://schemas.microsoft.com/office/drawing/2014/main" id="{AD520E02-6E25-4D09-83B0-B1981FD4C35D}"/>
            </a:ext>
          </a:extLst>
        </xdr:cNvPr>
        <xdr:cNvSpPr txBox="1"/>
      </xdr:nvSpPr>
      <xdr:spPr>
        <a:xfrm>
          <a:off x="93917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28666</xdr:rowOff>
    </xdr:from>
    <xdr:to>
      <xdr:col>46</xdr:col>
      <xdr:colOff>38100</xdr:colOff>
      <xdr:row>62</xdr:row>
      <xdr:rowOff>130266</xdr:rowOff>
    </xdr:to>
    <xdr:sp macro="" textlink="">
      <xdr:nvSpPr>
        <xdr:cNvPr id="133" name="フローチャート: 判断 132">
          <a:extLst>
            <a:ext uri="{FF2B5EF4-FFF2-40B4-BE49-F238E27FC236}">
              <a16:creationId xmlns:a16="http://schemas.microsoft.com/office/drawing/2014/main" id="{53991912-DE7C-4D49-9A62-BEADE610595E}"/>
            </a:ext>
          </a:extLst>
        </xdr:cNvPr>
        <xdr:cNvSpPr/>
      </xdr:nvSpPr>
      <xdr:spPr>
        <a:xfrm>
          <a:off x="8699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121393</xdr:rowOff>
    </xdr:from>
    <xdr:ext cx="469744" cy="259045"/>
    <xdr:sp macro="" textlink="">
      <xdr:nvSpPr>
        <xdr:cNvPr id="134" name="n_2aveValue【体育館・プール】&#10;一人当たり面積">
          <a:extLst>
            <a:ext uri="{FF2B5EF4-FFF2-40B4-BE49-F238E27FC236}">
              <a16:creationId xmlns:a16="http://schemas.microsoft.com/office/drawing/2014/main" id="{23B06686-10D0-4162-AB13-510C4CCBFBFC}"/>
            </a:ext>
          </a:extLst>
        </xdr:cNvPr>
        <xdr:cNvSpPr txBox="1"/>
      </xdr:nvSpPr>
      <xdr:spPr>
        <a:xfrm>
          <a:off x="8515427" y="1075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168547</xdr:rowOff>
    </xdr:from>
    <xdr:to>
      <xdr:col>41</xdr:col>
      <xdr:colOff>101600</xdr:colOff>
      <xdr:row>62</xdr:row>
      <xdr:rowOff>98697</xdr:rowOff>
    </xdr:to>
    <xdr:sp macro="" textlink="">
      <xdr:nvSpPr>
        <xdr:cNvPr id="135" name="フローチャート: 判断 134">
          <a:extLst>
            <a:ext uri="{FF2B5EF4-FFF2-40B4-BE49-F238E27FC236}">
              <a16:creationId xmlns:a16="http://schemas.microsoft.com/office/drawing/2014/main" id="{C59AE705-C246-4E5D-8E2B-B8C4C91F4061}"/>
            </a:ext>
          </a:extLst>
        </xdr:cNvPr>
        <xdr:cNvSpPr/>
      </xdr:nvSpPr>
      <xdr:spPr>
        <a:xfrm>
          <a:off x="78105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115224</xdr:rowOff>
    </xdr:from>
    <xdr:ext cx="469744" cy="259045"/>
    <xdr:sp macro="" textlink="">
      <xdr:nvSpPr>
        <xdr:cNvPr id="136" name="n_3aveValue【体育館・プール】&#10;一人当たり面積">
          <a:extLst>
            <a:ext uri="{FF2B5EF4-FFF2-40B4-BE49-F238E27FC236}">
              <a16:creationId xmlns:a16="http://schemas.microsoft.com/office/drawing/2014/main" id="{9EF6C323-39B1-430E-8947-05EF7348AA85}"/>
            </a:ext>
          </a:extLst>
        </xdr:cNvPr>
        <xdr:cNvSpPr txBox="1"/>
      </xdr:nvSpPr>
      <xdr:spPr>
        <a:xfrm>
          <a:off x="7626427" y="1040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5848285A-4613-4FC8-841D-D117306E31A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3B7DE50F-EB9A-4F96-BAC6-6BE5AD21C57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49F4391-7359-4CEA-83ED-FC2EB682644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2980B7B8-FB00-499D-95A4-9B0362C4378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9993708E-27F3-40AE-B97F-27EEFA09D77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11249</xdr:rowOff>
    </xdr:from>
    <xdr:to>
      <xdr:col>55</xdr:col>
      <xdr:colOff>50800</xdr:colOff>
      <xdr:row>62</xdr:row>
      <xdr:rowOff>112849</xdr:rowOff>
    </xdr:to>
    <xdr:sp macro="" textlink="">
      <xdr:nvSpPr>
        <xdr:cNvPr id="142" name="楕円 141">
          <a:extLst>
            <a:ext uri="{FF2B5EF4-FFF2-40B4-BE49-F238E27FC236}">
              <a16:creationId xmlns:a16="http://schemas.microsoft.com/office/drawing/2014/main" id="{E8D32A71-852C-46E8-82D6-B158BC584DA3}"/>
            </a:ext>
          </a:extLst>
        </xdr:cNvPr>
        <xdr:cNvSpPr/>
      </xdr:nvSpPr>
      <xdr:spPr>
        <a:xfrm>
          <a:off x="104267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34126</xdr:rowOff>
    </xdr:from>
    <xdr:ext cx="469744" cy="259045"/>
    <xdr:sp macro="" textlink="">
      <xdr:nvSpPr>
        <xdr:cNvPr id="143" name="【体育館・プール】&#10;一人当たり面積該当値テキスト">
          <a:extLst>
            <a:ext uri="{FF2B5EF4-FFF2-40B4-BE49-F238E27FC236}">
              <a16:creationId xmlns:a16="http://schemas.microsoft.com/office/drawing/2014/main" id="{31682DEF-DAA5-431E-9CF4-AE20CD45073D}"/>
            </a:ext>
          </a:extLst>
        </xdr:cNvPr>
        <xdr:cNvSpPr txBox="1"/>
      </xdr:nvSpPr>
      <xdr:spPr>
        <a:xfrm>
          <a:off x="10515600" y="1049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14515</xdr:rowOff>
    </xdr:from>
    <xdr:to>
      <xdr:col>50</xdr:col>
      <xdr:colOff>165100</xdr:colOff>
      <xdr:row>62</xdr:row>
      <xdr:rowOff>116115</xdr:rowOff>
    </xdr:to>
    <xdr:sp macro="" textlink="">
      <xdr:nvSpPr>
        <xdr:cNvPr id="144" name="楕円 143">
          <a:extLst>
            <a:ext uri="{FF2B5EF4-FFF2-40B4-BE49-F238E27FC236}">
              <a16:creationId xmlns:a16="http://schemas.microsoft.com/office/drawing/2014/main" id="{48C3AE9E-E536-45F4-A9C3-9089C8076291}"/>
            </a:ext>
          </a:extLst>
        </xdr:cNvPr>
        <xdr:cNvSpPr/>
      </xdr:nvSpPr>
      <xdr:spPr>
        <a:xfrm>
          <a:off x="9588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62049</xdr:rowOff>
    </xdr:from>
    <xdr:to>
      <xdr:col>55</xdr:col>
      <xdr:colOff>0</xdr:colOff>
      <xdr:row>62</xdr:row>
      <xdr:rowOff>65315</xdr:rowOff>
    </xdr:to>
    <xdr:cxnSp macro="">
      <xdr:nvCxnSpPr>
        <xdr:cNvPr id="145" name="直線コネクタ 144">
          <a:extLst>
            <a:ext uri="{FF2B5EF4-FFF2-40B4-BE49-F238E27FC236}">
              <a16:creationId xmlns:a16="http://schemas.microsoft.com/office/drawing/2014/main" id="{1E0B9674-9E67-4D68-BDB1-2DBA32DBE550}"/>
            </a:ext>
          </a:extLst>
        </xdr:cNvPr>
        <xdr:cNvCxnSpPr/>
      </xdr:nvCxnSpPr>
      <xdr:spPr>
        <a:xfrm flipV="1">
          <a:off x="9639300" y="10691949"/>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18869</xdr:rowOff>
    </xdr:from>
    <xdr:to>
      <xdr:col>46</xdr:col>
      <xdr:colOff>38100</xdr:colOff>
      <xdr:row>62</xdr:row>
      <xdr:rowOff>120469</xdr:rowOff>
    </xdr:to>
    <xdr:sp macro="" textlink="">
      <xdr:nvSpPr>
        <xdr:cNvPr id="146" name="楕円 145">
          <a:extLst>
            <a:ext uri="{FF2B5EF4-FFF2-40B4-BE49-F238E27FC236}">
              <a16:creationId xmlns:a16="http://schemas.microsoft.com/office/drawing/2014/main" id="{003BA841-EB29-4F41-9F84-590ABCE0F6F1}"/>
            </a:ext>
          </a:extLst>
        </xdr:cNvPr>
        <xdr:cNvSpPr/>
      </xdr:nvSpPr>
      <xdr:spPr>
        <a:xfrm>
          <a:off x="8699500" y="1064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65315</xdr:rowOff>
    </xdr:from>
    <xdr:to>
      <xdr:col>50</xdr:col>
      <xdr:colOff>114300</xdr:colOff>
      <xdr:row>62</xdr:row>
      <xdr:rowOff>69669</xdr:rowOff>
    </xdr:to>
    <xdr:cxnSp macro="">
      <xdr:nvCxnSpPr>
        <xdr:cNvPr id="147" name="直線コネクタ 146">
          <a:extLst>
            <a:ext uri="{FF2B5EF4-FFF2-40B4-BE49-F238E27FC236}">
              <a16:creationId xmlns:a16="http://schemas.microsoft.com/office/drawing/2014/main" id="{05F183EE-A9BB-4507-B7EC-574623143FC7}"/>
            </a:ext>
          </a:extLst>
        </xdr:cNvPr>
        <xdr:cNvCxnSpPr/>
      </xdr:nvCxnSpPr>
      <xdr:spPr>
        <a:xfrm flipV="1">
          <a:off x="8750300" y="10695215"/>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107242</xdr:rowOff>
    </xdr:from>
    <xdr:ext cx="469744" cy="259045"/>
    <xdr:sp macro="" textlink="">
      <xdr:nvSpPr>
        <xdr:cNvPr id="148" name="n_1mainValue【体育館・プール】&#10;一人当たり面積">
          <a:extLst>
            <a:ext uri="{FF2B5EF4-FFF2-40B4-BE49-F238E27FC236}">
              <a16:creationId xmlns:a16="http://schemas.microsoft.com/office/drawing/2014/main" id="{B6419AEE-FA5A-4879-85B6-F0611EC02052}"/>
            </a:ext>
          </a:extLst>
        </xdr:cNvPr>
        <xdr:cNvSpPr txBox="1"/>
      </xdr:nvSpPr>
      <xdr:spPr>
        <a:xfrm>
          <a:off x="9391727" y="1073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136996</xdr:rowOff>
    </xdr:from>
    <xdr:ext cx="469744" cy="259045"/>
    <xdr:sp macro="" textlink="">
      <xdr:nvSpPr>
        <xdr:cNvPr id="149" name="n_2mainValue【体育館・プール】&#10;一人当たり面積">
          <a:extLst>
            <a:ext uri="{FF2B5EF4-FFF2-40B4-BE49-F238E27FC236}">
              <a16:creationId xmlns:a16="http://schemas.microsoft.com/office/drawing/2014/main" id="{419C3D89-261F-42EF-BB98-0CAE1536772E}"/>
            </a:ext>
          </a:extLst>
        </xdr:cNvPr>
        <xdr:cNvSpPr txBox="1"/>
      </xdr:nvSpPr>
      <xdr:spPr>
        <a:xfrm>
          <a:off x="8515427" y="1042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0" name="正方形/長方形 149">
          <a:extLst>
            <a:ext uri="{FF2B5EF4-FFF2-40B4-BE49-F238E27FC236}">
              <a16:creationId xmlns:a16="http://schemas.microsoft.com/office/drawing/2014/main" id="{5BA52AB7-9F5F-48AC-BF3A-C4FD798D678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1" name="正方形/長方形 150">
          <a:extLst>
            <a:ext uri="{FF2B5EF4-FFF2-40B4-BE49-F238E27FC236}">
              <a16:creationId xmlns:a16="http://schemas.microsoft.com/office/drawing/2014/main" id="{EBEBD8C5-DCBE-4876-894A-7DBBA6ABDD5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2" name="正方形/長方形 151">
          <a:extLst>
            <a:ext uri="{FF2B5EF4-FFF2-40B4-BE49-F238E27FC236}">
              <a16:creationId xmlns:a16="http://schemas.microsoft.com/office/drawing/2014/main" id="{166203F0-D2FE-4742-B110-F21063B8658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3" name="正方形/長方形 152">
          <a:extLst>
            <a:ext uri="{FF2B5EF4-FFF2-40B4-BE49-F238E27FC236}">
              <a16:creationId xmlns:a16="http://schemas.microsoft.com/office/drawing/2014/main" id="{15B7EBD5-C4C3-433D-AA7C-7FE4FC80CDB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4" name="正方形/長方形 153">
          <a:extLst>
            <a:ext uri="{FF2B5EF4-FFF2-40B4-BE49-F238E27FC236}">
              <a16:creationId xmlns:a16="http://schemas.microsoft.com/office/drawing/2014/main" id="{A193A484-3660-4B5E-A4DB-69C8AA041A3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5" name="正方形/長方形 154">
          <a:extLst>
            <a:ext uri="{FF2B5EF4-FFF2-40B4-BE49-F238E27FC236}">
              <a16:creationId xmlns:a16="http://schemas.microsoft.com/office/drawing/2014/main" id="{CDFB7C02-3B9C-4D90-B42F-384F113062F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6" name="正方形/長方形 155">
          <a:extLst>
            <a:ext uri="{FF2B5EF4-FFF2-40B4-BE49-F238E27FC236}">
              <a16:creationId xmlns:a16="http://schemas.microsoft.com/office/drawing/2014/main" id="{22AFC7C3-DC8D-4160-81FE-3D5B91CD7F7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7" name="正方形/長方形 156">
          <a:extLst>
            <a:ext uri="{FF2B5EF4-FFF2-40B4-BE49-F238E27FC236}">
              <a16:creationId xmlns:a16="http://schemas.microsoft.com/office/drawing/2014/main" id="{32A83DA8-FCF1-4E5D-9D97-AFA67C53D3A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8" name="テキスト ボックス 157">
          <a:extLst>
            <a:ext uri="{FF2B5EF4-FFF2-40B4-BE49-F238E27FC236}">
              <a16:creationId xmlns:a16="http://schemas.microsoft.com/office/drawing/2014/main" id="{0B424DB3-D66D-4680-BA12-AC9D6EA701D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9" name="直線コネクタ 158">
          <a:extLst>
            <a:ext uri="{FF2B5EF4-FFF2-40B4-BE49-F238E27FC236}">
              <a16:creationId xmlns:a16="http://schemas.microsoft.com/office/drawing/2014/main" id="{3A686173-564B-49D0-BD58-80D04020091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0" name="テキスト ボックス 159">
          <a:extLst>
            <a:ext uri="{FF2B5EF4-FFF2-40B4-BE49-F238E27FC236}">
              <a16:creationId xmlns:a16="http://schemas.microsoft.com/office/drawing/2014/main" id="{E8228480-5A2D-4C2D-B812-E9FDEEFCB2A1}"/>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1" name="直線コネクタ 160">
          <a:extLst>
            <a:ext uri="{FF2B5EF4-FFF2-40B4-BE49-F238E27FC236}">
              <a16:creationId xmlns:a16="http://schemas.microsoft.com/office/drawing/2014/main" id="{BEA42573-792A-422C-86AC-24F1F6059F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2" name="テキスト ボックス 161">
          <a:extLst>
            <a:ext uri="{FF2B5EF4-FFF2-40B4-BE49-F238E27FC236}">
              <a16:creationId xmlns:a16="http://schemas.microsoft.com/office/drawing/2014/main" id="{6FA4B8FB-DFEE-43DA-ABC5-B8FEA36345BA}"/>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3" name="直線コネクタ 162">
          <a:extLst>
            <a:ext uri="{FF2B5EF4-FFF2-40B4-BE49-F238E27FC236}">
              <a16:creationId xmlns:a16="http://schemas.microsoft.com/office/drawing/2014/main" id="{D0A0EC2A-BCF2-4104-873C-CEA7B96E400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4" name="テキスト ボックス 163">
          <a:extLst>
            <a:ext uri="{FF2B5EF4-FFF2-40B4-BE49-F238E27FC236}">
              <a16:creationId xmlns:a16="http://schemas.microsoft.com/office/drawing/2014/main" id="{711B4E26-771A-4663-9B68-C51C7C1EDB2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5" name="直線コネクタ 164">
          <a:extLst>
            <a:ext uri="{FF2B5EF4-FFF2-40B4-BE49-F238E27FC236}">
              <a16:creationId xmlns:a16="http://schemas.microsoft.com/office/drawing/2014/main" id="{B93095A5-F2D4-4AD2-A9BB-D0138A27E42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6" name="テキスト ボックス 165">
          <a:extLst>
            <a:ext uri="{FF2B5EF4-FFF2-40B4-BE49-F238E27FC236}">
              <a16:creationId xmlns:a16="http://schemas.microsoft.com/office/drawing/2014/main" id="{5389F2C4-C240-431C-A75B-5B2C6CA5894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7" name="直線コネクタ 166">
          <a:extLst>
            <a:ext uri="{FF2B5EF4-FFF2-40B4-BE49-F238E27FC236}">
              <a16:creationId xmlns:a16="http://schemas.microsoft.com/office/drawing/2014/main" id="{79080B50-E1BC-4053-89DD-AFB4BB604AF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8" name="テキスト ボックス 167">
          <a:extLst>
            <a:ext uri="{FF2B5EF4-FFF2-40B4-BE49-F238E27FC236}">
              <a16:creationId xmlns:a16="http://schemas.microsoft.com/office/drawing/2014/main" id="{355672D7-051D-46C5-9BEA-5E34EB56B0F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9" name="直線コネクタ 168">
          <a:extLst>
            <a:ext uri="{FF2B5EF4-FFF2-40B4-BE49-F238E27FC236}">
              <a16:creationId xmlns:a16="http://schemas.microsoft.com/office/drawing/2014/main" id="{482149FC-42FC-4E0E-936F-1AFF839AB7A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0" name="テキスト ボックス 169">
          <a:extLst>
            <a:ext uri="{FF2B5EF4-FFF2-40B4-BE49-F238E27FC236}">
              <a16:creationId xmlns:a16="http://schemas.microsoft.com/office/drawing/2014/main" id="{4F6D1810-C300-4D24-9D77-AEBEA4BE18AA}"/>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1" name="直線コネクタ 170">
          <a:extLst>
            <a:ext uri="{FF2B5EF4-FFF2-40B4-BE49-F238E27FC236}">
              <a16:creationId xmlns:a16="http://schemas.microsoft.com/office/drawing/2014/main" id="{A8E6237D-786B-490C-8F0B-67D8A4BC116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2" name="テキスト ボックス 171">
          <a:extLst>
            <a:ext uri="{FF2B5EF4-FFF2-40B4-BE49-F238E27FC236}">
              <a16:creationId xmlns:a16="http://schemas.microsoft.com/office/drawing/2014/main" id="{DC19AFFB-321B-47B3-8B27-10D933D66876}"/>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3" name="【福祉施設】&#10;有形固定資産減価償却率グラフ枠">
          <a:extLst>
            <a:ext uri="{FF2B5EF4-FFF2-40B4-BE49-F238E27FC236}">
              <a16:creationId xmlns:a16="http://schemas.microsoft.com/office/drawing/2014/main" id="{A064C88C-31F4-49B0-B53D-C2170FAA49F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156211</xdr:rowOff>
    </xdr:to>
    <xdr:cxnSp macro="">
      <xdr:nvCxnSpPr>
        <xdr:cNvPr id="174" name="直線コネクタ 173">
          <a:extLst>
            <a:ext uri="{FF2B5EF4-FFF2-40B4-BE49-F238E27FC236}">
              <a16:creationId xmlns:a16="http://schemas.microsoft.com/office/drawing/2014/main" id="{C3855C3E-E5B1-490F-9633-209FF882D50C}"/>
            </a:ext>
          </a:extLst>
        </xdr:cNvPr>
        <xdr:cNvCxnSpPr/>
      </xdr:nvCxnSpPr>
      <xdr:spPr>
        <a:xfrm flipV="1">
          <a:off x="4634865" y="133350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160038</xdr:rowOff>
    </xdr:from>
    <xdr:ext cx="405111" cy="259045"/>
    <xdr:sp macro="" textlink="">
      <xdr:nvSpPr>
        <xdr:cNvPr id="175" name="【福祉施設】&#10;有形固定資産減価償却率最小値テキスト">
          <a:extLst>
            <a:ext uri="{FF2B5EF4-FFF2-40B4-BE49-F238E27FC236}">
              <a16:creationId xmlns:a16="http://schemas.microsoft.com/office/drawing/2014/main" id="{DC19FD5B-BCD4-4BF1-A2D7-05AD947FD446}"/>
            </a:ext>
          </a:extLst>
        </xdr:cNvPr>
        <xdr:cNvSpPr txBox="1"/>
      </xdr:nvSpPr>
      <xdr:spPr>
        <a:xfrm>
          <a:off x="4673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156211</xdr:rowOff>
    </xdr:from>
    <xdr:to>
      <xdr:col>24</xdr:col>
      <xdr:colOff>152400</xdr:colOff>
      <xdr:row>85</xdr:row>
      <xdr:rowOff>156211</xdr:rowOff>
    </xdr:to>
    <xdr:cxnSp macro="">
      <xdr:nvCxnSpPr>
        <xdr:cNvPr id="176" name="直線コネクタ 175">
          <a:extLst>
            <a:ext uri="{FF2B5EF4-FFF2-40B4-BE49-F238E27FC236}">
              <a16:creationId xmlns:a16="http://schemas.microsoft.com/office/drawing/2014/main" id="{7322FD24-64F8-425F-9A00-E8BCE68A4EDB}"/>
            </a:ext>
          </a:extLst>
        </xdr:cNvPr>
        <xdr:cNvCxnSpPr/>
      </xdr:nvCxnSpPr>
      <xdr:spPr>
        <a:xfrm>
          <a:off x="4546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77" name="【福祉施設】&#10;有形固定資産減価償却率最大値テキスト">
          <a:extLst>
            <a:ext uri="{FF2B5EF4-FFF2-40B4-BE49-F238E27FC236}">
              <a16:creationId xmlns:a16="http://schemas.microsoft.com/office/drawing/2014/main" id="{BC20D856-A6D0-4983-B8F1-60C0ED4200DA}"/>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8" name="直線コネクタ 177">
          <a:extLst>
            <a:ext uri="{FF2B5EF4-FFF2-40B4-BE49-F238E27FC236}">
              <a16:creationId xmlns:a16="http://schemas.microsoft.com/office/drawing/2014/main" id="{BDCE99F8-AB12-41AB-B752-4E388006D692}"/>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70502</xdr:rowOff>
    </xdr:from>
    <xdr:ext cx="405111" cy="259045"/>
    <xdr:sp macro="" textlink="">
      <xdr:nvSpPr>
        <xdr:cNvPr id="179" name="【福祉施設】&#10;有形固定資産減価償却率平均値テキスト">
          <a:extLst>
            <a:ext uri="{FF2B5EF4-FFF2-40B4-BE49-F238E27FC236}">
              <a16:creationId xmlns:a16="http://schemas.microsoft.com/office/drawing/2014/main" id="{F09CE794-0E04-4E12-BE4B-4E8626CC1ACE}"/>
            </a:ext>
          </a:extLst>
        </xdr:cNvPr>
        <xdr:cNvSpPr txBox="1"/>
      </xdr:nvSpPr>
      <xdr:spPr>
        <a:xfrm>
          <a:off x="4673600" y="1412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92075</xdr:rowOff>
    </xdr:from>
    <xdr:to>
      <xdr:col>24</xdr:col>
      <xdr:colOff>114300</xdr:colOff>
      <xdr:row>83</xdr:row>
      <xdr:rowOff>22225</xdr:rowOff>
    </xdr:to>
    <xdr:sp macro="" textlink="">
      <xdr:nvSpPr>
        <xdr:cNvPr id="180" name="フローチャート: 判断 179">
          <a:extLst>
            <a:ext uri="{FF2B5EF4-FFF2-40B4-BE49-F238E27FC236}">
              <a16:creationId xmlns:a16="http://schemas.microsoft.com/office/drawing/2014/main" id="{65204200-2B20-4F85-A243-DDA0C0F599F1}"/>
            </a:ext>
          </a:extLst>
        </xdr:cNvPr>
        <xdr:cNvSpPr/>
      </xdr:nvSpPr>
      <xdr:spPr>
        <a:xfrm>
          <a:off x="45847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181" name="フローチャート: 判断 180">
          <a:extLst>
            <a:ext uri="{FF2B5EF4-FFF2-40B4-BE49-F238E27FC236}">
              <a16:creationId xmlns:a16="http://schemas.microsoft.com/office/drawing/2014/main" id="{EC6D22C7-7D71-4CF0-8F22-1CDDCC163648}"/>
            </a:ext>
          </a:extLst>
        </xdr:cNvPr>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40022</xdr:rowOff>
    </xdr:from>
    <xdr:ext cx="405111" cy="259045"/>
    <xdr:sp macro="" textlink="">
      <xdr:nvSpPr>
        <xdr:cNvPr id="182" name="n_1aveValue【福祉施設】&#10;有形固定資産減価償却率">
          <a:extLst>
            <a:ext uri="{FF2B5EF4-FFF2-40B4-BE49-F238E27FC236}">
              <a16:creationId xmlns:a16="http://schemas.microsoft.com/office/drawing/2014/main" id="{96C3202B-ECD1-49F6-87BD-CC586DB64204}"/>
            </a:ext>
          </a:extLst>
        </xdr:cNvPr>
        <xdr:cNvSpPr txBox="1"/>
      </xdr:nvSpPr>
      <xdr:spPr>
        <a:xfrm>
          <a:off x="3582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12064</xdr:rowOff>
    </xdr:from>
    <xdr:to>
      <xdr:col>15</xdr:col>
      <xdr:colOff>101600</xdr:colOff>
      <xdr:row>83</xdr:row>
      <xdr:rowOff>113664</xdr:rowOff>
    </xdr:to>
    <xdr:sp macro="" textlink="">
      <xdr:nvSpPr>
        <xdr:cNvPr id="183" name="フローチャート: 判断 182">
          <a:extLst>
            <a:ext uri="{FF2B5EF4-FFF2-40B4-BE49-F238E27FC236}">
              <a16:creationId xmlns:a16="http://schemas.microsoft.com/office/drawing/2014/main" id="{0ED1E7CF-B76D-496C-8CC7-362E4DC95881}"/>
            </a:ext>
          </a:extLst>
        </xdr:cNvPr>
        <xdr:cNvSpPr/>
      </xdr:nvSpPr>
      <xdr:spPr>
        <a:xfrm>
          <a:off x="2857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104791</xdr:rowOff>
    </xdr:from>
    <xdr:ext cx="405111" cy="259045"/>
    <xdr:sp macro="" textlink="">
      <xdr:nvSpPr>
        <xdr:cNvPr id="184" name="n_2aveValue【福祉施設】&#10;有形固定資産減価償却率">
          <a:extLst>
            <a:ext uri="{FF2B5EF4-FFF2-40B4-BE49-F238E27FC236}">
              <a16:creationId xmlns:a16="http://schemas.microsoft.com/office/drawing/2014/main" id="{72F14DAE-1560-4932-BE49-E66B3BB8C9B8}"/>
            </a:ext>
          </a:extLst>
        </xdr:cNvPr>
        <xdr:cNvSpPr txBox="1"/>
      </xdr:nvSpPr>
      <xdr:spPr>
        <a:xfrm>
          <a:off x="27057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23495</xdr:rowOff>
    </xdr:from>
    <xdr:to>
      <xdr:col>10</xdr:col>
      <xdr:colOff>165100</xdr:colOff>
      <xdr:row>83</xdr:row>
      <xdr:rowOff>125095</xdr:rowOff>
    </xdr:to>
    <xdr:sp macro="" textlink="">
      <xdr:nvSpPr>
        <xdr:cNvPr id="185" name="フローチャート: 判断 184">
          <a:extLst>
            <a:ext uri="{FF2B5EF4-FFF2-40B4-BE49-F238E27FC236}">
              <a16:creationId xmlns:a16="http://schemas.microsoft.com/office/drawing/2014/main" id="{7E0B6135-E181-4CCA-BE2F-1EED74B1615D}"/>
            </a:ext>
          </a:extLst>
        </xdr:cNvPr>
        <xdr:cNvSpPr/>
      </xdr:nvSpPr>
      <xdr:spPr>
        <a:xfrm>
          <a:off x="1968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141622</xdr:rowOff>
    </xdr:from>
    <xdr:ext cx="405111" cy="259045"/>
    <xdr:sp macro="" textlink="">
      <xdr:nvSpPr>
        <xdr:cNvPr id="186" name="n_3aveValue【福祉施設】&#10;有形固定資産減価償却率">
          <a:extLst>
            <a:ext uri="{FF2B5EF4-FFF2-40B4-BE49-F238E27FC236}">
              <a16:creationId xmlns:a16="http://schemas.microsoft.com/office/drawing/2014/main" id="{576B6B74-0E06-4784-BE3C-F65891435108}"/>
            </a:ext>
          </a:extLst>
        </xdr:cNvPr>
        <xdr:cNvSpPr txBox="1"/>
      </xdr:nvSpPr>
      <xdr:spPr>
        <a:xfrm>
          <a:off x="1816744" y="1402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id="{22DFC8DA-58FE-4794-8247-0F412E8589C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B5497B4F-24C8-4344-ADB0-194A6A38FFA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0D1418DF-C63F-4F07-B0A4-C5EFCC1133F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DBA6B0BA-2687-4CA6-A2B3-CF153C9D161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2E565481-91EC-46F3-9F2A-F11F759AD82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149225</xdr:rowOff>
    </xdr:from>
    <xdr:to>
      <xdr:col>24</xdr:col>
      <xdr:colOff>114300</xdr:colOff>
      <xdr:row>79</xdr:row>
      <xdr:rowOff>79375</xdr:rowOff>
    </xdr:to>
    <xdr:sp macro="" textlink="">
      <xdr:nvSpPr>
        <xdr:cNvPr id="192" name="楕円 191">
          <a:extLst>
            <a:ext uri="{FF2B5EF4-FFF2-40B4-BE49-F238E27FC236}">
              <a16:creationId xmlns:a16="http://schemas.microsoft.com/office/drawing/2014/main" id="{0E2D1ACD-CC28-45BF-904D-F5193A285D01}"/>
            </a:ext>
          </a:extLst>
        </xdr:cNvPr>
        <xdr:cNvSpPr/>
      </xdr:nvSpPr>
      <xdr:spPr>
        <a:xfrm>
          <a:off x="45847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652</xdr:rowOff>
    </xdr:from>
    <xdr:ext cx="405111" cy="259045"/>
    <xdr:sp macro="" textlink="">
      <xdr:nvSpPr>
        <xdr:cNvPr id="193" name="【福祉施設】&#10;有形固定資産減価償却率該当値テキスト">
          <a:extLst>
            <a:ext uri="{FF2B5EF4-FFF2-40B4-BE49-F238E27FC236}">
              <a16:creationId xmlns:a16="http://schemas.microsoft.com/office/drawing/2014/main" id="{F7632CDC-E2B1-454C-8F59-7F806E9096CB}"/>
            </a:ext>
          </a:extLst>
        </xdr:cNvPr>
        <xdr:cNvSpPr txBox="1"/>
      </xdr:nvSpPr>
      <xdr:spPr>
        <a:xfrm>
          <a:off x="4673600" y="1337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12064</xdr:rowOff>
    </xdr:from>
    <xdr:to>
      <xdr:col>20</xdr:col>
      <xdr:colOff>38100</xdr:colOff>
      <xdr:row>79</xdr:row>
      <xdr:rowOff>113664</xdr:rowOff>
    </xdr:to>
    <xdr:sp macro="" textlink="">
      <xdr:nvSpPr>
        <xdr:cNvPr id="194" name="楕円 193">
          <a:extLst>
            <a:ext uri="{FF2B5EF4-FFF2-40B4-BE49-F238E27FC236}">
              <a16:creationId xmlns:a16="http://schemas.microsoft.com/office/drawing/2014/main" id="{A70C9F7F-E289-4523-908F-F9A6774E3889}"/>
            </a:ext>
          </a:extLst>
        </xdr:cNvPr>
        <xdr:cNvSpPr/>
      </xdr:nvSpPr>
      <xdr:spPr>
        <a:xfrm>
          <a:off x="3746500" y="1355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28575</xdr:rowOff>
    </xdr:from>
    <xdr:to>
      <xdr:col>24</xdr:col>
      <xdr:colOff>63500</xdr:colOff>
      <xdr:row>79</xdr:row>
      <xdr:rowOff>62864</xdr:rowOff>
    </xdr:to>
    <xdr:cxnSp macro="">
      <xdr:nvCxnSpPr>
        <xdr:cNvPr id="195" name="直線コネクタ 194">
          <a:extLst>
            <a:ext uri="{FF2B5EF4-FFF2-40B4-BE49-F238E27FC236}">
              <a16:creationId xmlns:a16="http://schemas.microsoft.com/office/drawing/2014/main" id="{602AA21A-6151-4647-B1B5-B1ECBCDFD220}"/>
            </a:ext>
          </a:extLst>
        </xdr:cNvPr>
        <xdr:cNvCxnSpPr/>
      </xdr:nvCxnSpPr>
      <xdr:spPr>
        <a:xfrm flipV="1">
          <a:off x="3797300" y="1357312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53975</xdr:rowOff>
    </xdr:from>
    <xdr:to>
      <xdr:col>15</xdr:col>
      <xdr:colOff>101600</xdr:colOff>
      <xdr:row>79</xdr:row>
      <xdr:rowOff>155575</xdr:rowOff>
    </xdr:to>
    <xdr:sp macro="" textlink="">
      <xdr:nvSpPr>
        <xdr:cNvPr id="196" name="楕円 195">
          <a:extLst>
            <a:ext uri="{FF2B5EF4-FFF2-40B4-BE49-F238E27FC236}">
              <a16:creationId xmlns:a16="http://schemas.microsoft.com/office/drawing/2014/main" id="{1C1D62DC-C014-4749-A154-7C472511EFC9}"/>
            </a:ext>
          </a:extLst>
        </xdr:cNvPr>
        <xdr:cNvSpPr/>
      </xdr:nvSpPr>
      <xdr:spPr>
        <a:xfrm>
          <a:off x="2857500" y="135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62864</xdr:rowOff>
    </xdr:from>
    <xdr:to>
      <xdr:col>19</xdr:col>
      <xdr:colOff>177800</xdr:colOff>
      <xdr:row>79</xdr:row>
      <xdr:rowOff>104775</xdr:rowOff>
    </xdr:to>
    <xdr:cxnSp macro="">
      <xdr:nvCxnSpPr>
        <xdr:cNvPr id="197" name="直線コネクタ 196">
          <a:extLst>
            <a:ext uri="{FF2B5EF4-FFF2-40B4-BE49-F238E27FC236}">
              <a16:creationId xmlns:a16="http://schemas.microsoft.com/office/drawing/2014/main" id="{9E8FC3EA-6667-439C-94DA-FB2AB6FBB338}"/>
            </a:ext>
          </a:extLst>
        </xdr:cNvPr>
        <xdr:cNvCxnSpPr/>
      </xdr:nvCxnSpPr>
      <xdr:spPr>
        <a:xfrm flipV="1">
          <a:off x="2908300" y="136074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130191</xdr:rowOff>
    </xdr:from>
    <xdr:ext cx="405111" cy="259045"/>
    <xdr:sp macro="" textlink="">
      <xdr:nvSpPr>
        <xdr:cNvPr id="198" name="n_1mainValue【福祉施設】&#10;有形固定資産減価償却率">
          <a:extLst>
            <a:ext uri="{FF2B5EF4-FFF2-40B4-BE49-F238E27FC236}">
              <a16:creationId xmlns:a16="http://schemas.microsoft.com/office/drawing/2014/main" id="{C027C2CA-5129-4FFB-A300-1147343E0009}"/>
            </a:ext>
          </a:extLst>
        </xdr:cNvPr>
        <xdr:cNvSpPr txBox="1"/>
      </xdr:nvSpPr>
      <xdr:spPr>
        <a:xfrm>
          <a:off x="3582044" y="1333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652</xdr:rowOff>
    </xdr:from>
    <xdr:ext cx="405111" cy="259045"/>
    <xdr:sp macro="" textlink="">
      <xdr:nvSpPr>
        <xdr:cNvPr id="199" name="n_2mainValue【福祉施設】&#10;有形固定資産減価償却率">
          <a:extLst>
            <a:ext uri="{FF2B5EF4-FFF2-40B4-BE49-F238E27FC236}">
              <a16:creationId xmlns:a16="http://schemas.microsoft.com/office/drawing/2014/main" id="{4CB8E865-F8C5-41C2-9D03-10A331ACB9CE}"/>
            </a:ext>
          </a:extLst>
        </xdr:cNvPr>
        <xdr:cNvSpPr txBox="1"/>
      </xdr:nvSpPr>
      <xdr:spPr>
        <a:xfrm>
          <a:off x="2705744" y="1337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0" name="正方形/長方形 199">
          <a:extLst>
            <a:ext uri="{FF2B5EF4-FFF2-40B4-BE49-F238E27FC236}">
              <a16:creationId xmlns:a16="http://schemas.microsoft.com/office/drawing/2014/main" id="{F6F057C1-803D-422D-89F2-08175F1BF1C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1" name="正方形/長方形 200">
          <a:extLst>
            <a:ext uri="{FF2B5EF4-FFF2-40B4-BE49-F238E27FC236}">
              <a16:creationId xmlns:a16="http://schemas.microsoft.com/office/drawing/2014/main" id="{C1DB4D9D-63E0-49D1-A8B9-08672AB99F4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2" name="正方形/長方形 201">
          <a:extLst>
            <a:ext uri="{FF2B5EF4-FFF2-40B4-BE49-F238E27FC236}">
              <a16:creationId xmlns:a16="http://schemas.microsoft.com/office/drawing/2014/main" id="{E5A623C5-6629-4544-BDD7-23E8EA981CF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3" name="正方形/長方形 202">
          <a:extLst>
            <a:ext uri="{FF2B5EF4-FFF2-40B4-BE49-F238E27FC236}">
              <a16:creationId xmlns:a16="http://schemas.microsoft.com/office/drawing/2014/main" id="{52CAB79C-FA8C-4884-AD1C-37AD72115B7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4" name="正方形/長方形 203">
          <a:extLst>
            <a:ext uri="{FF2B5EF4-FFF2-40B4-BE49-F238E27FC236}">
              <a16:creationId xmlns:a16="http://schemas.microsoft.com/office/drawing/2014/main" id="{13730DFC-C18B-4829-AEA2-7DC8C7CEEF7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5" name="正方形/長方形 204">
          <a:extLst>
            <a:ext uri="{FF2B5EF4-FFF2-40B4-BE49-F238E27FC236}">
              <a16:creationId xmlns:a16="http://schemas.microsoft.com/office/drawing/2014/main" id="{E48CD732-CC9C-4762-9665-30BB8119A2C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6" name="正方形/長方形 205">
          <a:extLst>
            <a:ext uri="{FF2B5EF4-FFF2-40B4-BE49-F238E27FC236}">
              <a16:creationId xmlns:a16="http://schemas.microsoft.com/office/drawing/2014/main" id="{2247F611-682B-4183-BB16-B6453DA6E9D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7" name="正方形/長方形 206">
          <a:extLst>
            <a:ext uri="{FF2B5EF4-FFF2-40B4-BE49-F238E27FC236}">
              <a16:creationId xmlns:a16="http://schemas.microsoft.com/office/drawing/2014/main" id="{230BB2B5-E9E9-46EC-9A8C-8B21B1EC3C2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8" name="テキスト ボックス 207">
          <a:extLst>
            <a:ext uri="{FF2B5EF4-FFF2-40B4-BE49-F238E27FC236}">
              <a16:creationId xmlns:a16="http://schemas.microsoft.com/office/drawing/2014/main" id="{6D13D4E4-33D7-49C9-94A4-68CFD82848D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9" name="直線コネクタ 208">
          <a:extLst>
            <a:ext uri="{FF2B5EF4-FFF2-40B4-BE49-F238E27FC236}">
              <a16:creationId xmlns:a16="http://schemas.microsoft.com/office/drawing/2014/main" id="{432488A9-CF9E-47DA-A94B-14C454FC111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0" name="直線コネクタ 209">
          <a:extLst>
            <a:ext uri="{FF2B5EF4-FFF2-40B4-BE49-F238E27FC236}">
              <a16:creationId xmlns:a16="http://schemas.microsoft.com/office/drawing/2014/main" id="{FAE65627-2498-4BEC-98A6-12451ADA505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1" name="テキスト ボックス 210">
          <a:extLst>
            <a:ext uri="{FF2B5EF4-FFF2-40B4-BE49-F238E27FC236}">
              <a16:creationId xmlns:a16="http://schemas.microsoft.com/office/drawing/2014/main" id="{BD9CB348-92B9-4492-879D-3D43C57829E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2" name="直線コネクタ 211">
          <a:extLst>
            <a:ext uri="{FF2B5EF4-FFF2-40B4-BE49-F238E27FC236}">
              <a16:creationId xmlns:a16="http://schemas.microsoft.com/office/drawing/2014/main" id="{16DDA089-7A80-4AB2-8C3A-173FAE73514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3" name="テキスト ボックス 212">
          <a:extLst>
            <a:ext uri="{FF2B5EF4-FFF2-40B4-BE49-F238E27FC236}">
              <a16:creationId xmlns:a16="http://schemas.microsoft.com/office/drawing/2014/main" id="{5287601F-49ED-4CDC-93F0-143BC51D2DB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4" name="直線コネクタ 213">
          <a:extLst>
            <a:ext uri="{FF2B5EF4-FFF2-40B4-BE49-F238E27FC236}">
              <a16:creationId xmlns:a16="http://schemas.microsoft.com/office/drawing/2014/main" id="{65BA130B-7154-4666-86B3-3C4F13FB927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5" name="テキスト ボックス 214">
          <a:extLst>
            <a:ext uri="{FF2B5EF4-FFF2-40B4-BE49-F238E27FC236}">
              <a16:creationId xmlns:a16="http://schemas.microsoft.com/office/drawing/2014/main" id="{6056F52B-71C6-410A-9E94-DE0FCABF93D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6" name="直線コネクタ 215">
          <a:extLst>
            <a:ext uri="{FF2B5EF4-FFF2-40B4-BE49-F238E27FC236}">
              <a16:creationId xmlns:a16="http://schemas.microsoft.com/office/drawing/2014/main" id="{8E359634-CE5A-400C-AD01-08E708CF9E6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7" name="テキスト ボックス 216">
          <a:extLst>
            <a:ext uri="{FF2B5EF4-FFF2-40B4-BE49-F238E27FC236}">
              <a16:creationId xmlns:a16="http://schemas.microsoft.com/office/drawing/2014/main" id="{C6BA9B91-5748-4A77-B1ED-665620E7084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8" name="直線コネクタ 217">
          <a:extLst>
            <a:ext uri="{FF2B5EF4-FFF2-40B4-BE49-F238E27FC236}">
              <a16:creationId xmlns:a16="http://schemas.microsoft.com/office/drawing/2014/main" id="{9632087C-A3C8-492B-8D06-D2EB680551A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9" name="テキスト ボックス 218">
          <a:extLst>
            <a:ext uri="{FF2B5EF4-FFF2-40B4-BE49-F238E27FC236}">
              <a16:creationId xmlns:a16="http://schemas.microsoft.com/office/drawing/2014/main" id="{87625BC5-8AF3-4BD8-ABCB-3FB23350FD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0" name="直線コネクタ 219">
          <a:extLst>
            <a:ext uri="{FF2B5EF4-FFF2-40B4-BE49-F238E27FC236}">
              <a16:creationId xmlns:a16="http://schemas.microsoft.com/office/drawing/2014/main" id="{89592547-AA2B-405F-9A67-10B8E370EB1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1" name="テキスト ボックス 220">
          <a:extLst>
            <a:ext uri="{FF2B5EF4-FFF2-40B4-BE49-F238E27FC236}">
              <a16:creationId xmlns:a16="http://schemas.microsoft.com/office/drawing/2014/main" id="{DBACA169-F87E-4AE0-AE9D-0A33AB8D2DA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2" name="【福祉施設】&#10;一人当たり面積グラフ枠">
          <a:extLst>
            <a:ext uri="{FF2B5EF4-FFF2-40B4-BE49-F238E27FC236}">
              <a16:creationId xmlns:a16="http://schemas.microsoft.com/office/drawing/2014/main" id="{B876EEE7-DC51-4F8F-9D2D-3B8AC7C4C52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152400</xdr:rowOff>
    </xdr:from>
    <xdr:to>
      <xdr:col>54</xdr:col>
      <xdr:colOff>189865</xdr:colOff>
      <xdr:row>86</xdr:row>
      <xdr:rowOff>95250</xdr:rowOff>
    </xdr:to>
    <xdr:cxnSp macro="">
      <xdr:nvCxnSpPr>
        <xdr:cNvPr id="223" name="直線コネクタ 222">
          <a:extLst>
            <a:ext uri="{FF2B5EF4-FFF2-40B4-BE49-F238E27FC236}">
              <a16:creationId xmlns:a16="http://schemas.microsoft.com/office/drawing/2014/main" id="{FE898A92-9990-440E-9BF7-3EFA7C6BFF9B}"/>
            </a:ext>
          </a:extLst>
        </xdr:cNvPr>
        <xdr:cNvCxnSpPr/>
      </xdr:nvCxnSpPr>
      <xdr:spPr>
        <a:xfrm flipV="1">
          <a:off x="10476865" y="1335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224" name="【福祉施設】&#10;一人当たり面積最小値テキスト">
          <a:extLst>
            <a:ext uri="{FF2B5EF4-FFF2-40B4-BE49-F238E27FC236}">
              <a16:creationId xmlns:a16="http://schemas.microsoft.com/office/drawing/2014/main" id="{BF8058E3-E9C0-41BB-9B16-1B5E84593E12}"/>
            </a:ext>
          </a:extLst>
        </xdr:cNvPr>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225" name="直線コネクタ 224">
          <a:extLst>
            <a:ext uri="{FF2B5EF4-FFF2-40B4-BE49-F238E27FC236}">
              <a16:creationId xmlns:a16="http://schemas.microsoft.com/office/drawing/2014/main" id="{A92EBEB8-ADCC-440E-AB17-C292779DDD9D}"/>
            </a:ext>
          </a:extLst>
        </xdr:cNvPr>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99077</xdr:rowOff>
    </xdr:from>
    <xdr:ext cx="469744" cy="259045"/>
    <xdr:sp macro="" textlink="">
      <xdr:nvSpPr>
        <xdr:cNvPr id="226" name="【福祉施設】&#10;一人当たり面積最大値テキスト">
          <a:extLst>
            <a:ext uri="{FF2B5EF4-FFF2-40B4-BE49-F238E27FC236}">
              <a16:creationId xmlns:a16="http://schemas.microsoft.com/office/drawing/2014/main" id="{DEFF2520-FB40-48AB-9862-11DD77D8E201}"/>
            </a:ext>
          </a:extLst>
        </xdr:cNvPr>
        <xdr:cNvSpPr txBox="1"/>
      </xdr:nvSpPr>
      <xdr:spPr>
        <a:xfrm>
          <a:off x="10515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152400</xdr:rowOff>
    </xdr:from>
    <xdr:to>
      <xdr:col>55</xdr:col>
      <xdr:colOff>88900</xdr:colOff>
      <xdr:row>77</xdr:row>
      <xdr:rowOff>152400</xdr:rowOff>
    </xdr:to>
    <xdr:cxnSp macro="">
      <xdr:nvCxnSpPr>
        <xdr:cNvPr id="227" name="直線コネクタ 226">
          <a:extLst>
            <a:ext uri="{FF2B5EF4-FFF2-40B4-BE49-F238E27FC236}">
              <a16:creationId xmlns:a16="http://schemas.microsoft.com/office/drawing/2014/main" id="{867FCAA0-3790-4C13-B3DA-03FA8ADB2BC3}"/>
            </a:ext>
          </a:extLst>
        </xdr:cNvPr>
        <xdr:cNvCxnSpPr/>
      </xdr:nvCxnSpPr>
      <xdr:spPr>
        <a:xfrm>
          <a:off x="10388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36847</xdr:rowOff>
    </xdr:from>
    <xdr:ext cx="469744" cy="259045"/>
    <xdr:sp macro="" textlink="">
      <xdr:nvSpPr>
        <xdr:cNvPr id="228" name="【福祉施設】&#10;一人当たり面積平均値テキスト">
          <a:extLst>
            <a:ext uri="{FF2B5EF4-FFF2-40B4-BE49-F238E27FC236}">
              <a16:creationId xmlns:a16="http://schemas.microsoft.com/office/drawing/2014/main" id="{92D111B1-2C7C-4700-94C3-6F407C12B8F8}"/>
            </a:ext>
          </a:extLst>
        </xdr:cNvPr>
        <xdr:cNvSpPr txBox="1"/>
      </xdr:nvSpPr>
      <xdr:spPr>
        <a:xfrm>
          <a:off x="10515600" y="1443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229" name="フローチャート: 判断 228">
          <a:extLst>
            <a:ext uri="{FF2B5EF4-FFF2-40B4-BE49-F238E27FC236}">
              <a16:creationId xmlns:a16="http://schemas.microsoft.com/office/drawing/2014/main" id="{6A5D900A-475D-4A2D-A78E-1B31A746CB73}"/>
            </a:ext>
          </a:extLst>
        </xdr:cNvPr>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41911</xdr:rowOff>
    </xdr:from>
    <xdr:to>
      <xdr:col>50</xdr:col>
      <xdr:colOff>165100</xdr:colOff>
      <xdr:row>85</xdr:row>
      <xdr:rowOff>143511</xdr:rowOff>
    </xdr:to>
    <xdr:sp macro="" textlink="">
      <xdr:nvSpPr>
        <xdr:cNvPr id="230" name="フローチャート: 判断 229">
          <a:extLst>
            <a:ext uri="{FF2B5EF4-FFF2-40B4-BE49-F238E27FC236}">
              <a16:creationId xmlns:a16="http://schemas.microsoft.com/office/drawing/2014/main" id="{9A673B8C-DB2D-4344-BD92-BF097111F67F}"/>
            </a:ext>
          </a:extLst>
        </xdr:cNvPr>
        <xdr:cNvSpPr/>
      </xdr:nvSpPr>
      <xdr:spPr>
        <a:xfrm>
          <a:off x="9588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160038</xdr:rowOff>
    </xdr:from>
    <xdr:ext cx="469744" cy="259045"/>
    <xdr:sp macro="" textlink="">
      <xdr:nvSpPr>
        <xdr:cNvPr id="231" name="n_1aveValue【福祉施設】&#10;一人当たり面積">
          <a:extLst>
            <a:ext uri="{FF2B5EF4-FFF2-40B4-BE49-F238E27FC236}">
              <a16:creationId xmlns:a16="http://schemas.microsoft.com/office/drawing/2014/main" id="{70CA7042-E843-422B-A93B-8F0589EA0C36}"/>
            </a:ext>
          </a:extLst>
        </xdr:cNvPr>
        <xdr:cNvSpPr txBox="1"/>
      </xdr:nvSpPr>
      <xdr:spPr>
        <a:xfrm>
          <a:off x="9391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12700</xdr:rowOff>
    </xdr:from>
    <xdr:to>
      <xdr:col>46</xdr:col>
      <xdr:colOff>38100</xdr:colOff>
      <xdr:row>85</xdr:row>
      <xdr:rowOff>114300</xdr:rowOff>
    </xdr:to>
    <xdr:sp macro="" textlink="">
      <xdr:nvSpPr>
        <xdr:cNvPr id="232" name="フローチャート: 判断 231">
          <a:extLst>
            <a:ext uri="{FF2B5EF4-FFF2-40B4-BE49-F238E27FC236}">
              <a16:creationId xmlns:a16="http://schemas.microsoft.com/office/drawing/2014/main" id="{0BB6C8B2-FEE5-4B1B-A3E9-02BB3F1B5675}"/>
            </a:ext>
          </a:extLst>
        </xdr:cNvPr>
        <xdr:cNvSpPr/>
      </xdr:nvSpPr>
      <xdr:spPr>
        <a:xfrm>
          <a:off x="8699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130827</xdr:rowOff>
    </xdr:from>
    <xdr:ext cx="469744" cy="259045"/>
    <xdr:sp macro="" textlink="">
      <xdr:nvSpPr>
        <xdr:cNvPr id="233" name="n_2aveValue【福祉施設】&#10;一人当たり面積">
          <a:extLst>
            <a:ext uri="{FF2B5EF4-FFF2-40B4-BE49-F238E27FC236}">
              <a16:creationId xmlns:a16="http://schemas.microsoft.com/office/drawing/2014/main" id="{F1B6F4B0-DE37-422F-A9E4-B1A74639FEDB}"/>
            </a:ext>
          </a:extLst>
        </xdr:cNvPr>
        <xdr:cNvSpPr txBox="1"/>
      </xdr:nvSpPr>
      <xdr:spPr>
        <a:xfrm>
          <a:off x="8515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158750</xdr:rowOff>
    </xdr:from>
    <xdr:to>
      <xdr:col>41</xdr:col>
      <xdr:colOff>101600</xdr:colOff>
      <xdr:row>85</xdr:row>
      <xdr:rowOff>88900</xdr:rowOff>
    </xdr:to>
    <xdr:sp macro="" textlink="">
      <xdr:nvSpPr>
        <xdr:cNvPr id="234" name="フローチャート: 判断 233">
          <a:extLst>
            <a:ext uri="{FF2B5EF4-FFF2-40B4-BE49-F238E27FC236}">
              <a16:creationId xmlns:a16="http://schemas.microsoft.com/office/drawing/2014/main" id="{ECFD1C36-BF56-424F-ACE7-275516559644}"/>
            </a:ext>
          </a:extLst>
        </xdr:cNvPr>
        <xdr:cNvSpPr/>
      </xdr:nvSpPr>
      <xdr:spPr>
        <a:xfrm>
          <a:off x="7810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105427</xdr:rowOff>
    </xdr:from>
    <xdr:ext cx="469744" cy="259045"/>
    <xdr:sp macro="" textlink="">
      <xdr:nvSpPr>
        <xdr:cNvPr id="235" name="n_3aveValue【福祉施設】&#10;一人当たり面積">
          <a:extLst>
            <a:ext uri="{FF2B5EF4-FFF2-40B4-BE49-F238E27FC236}">
              <a16:creationId xmlns:a16="http://schemas.microsoft.com/office/drawing/2014/main" id="{71FF4B27-EB32-49D9-BD96-9A786625368D}"/>
            </a:ext>
          </a:extLst>
        </xdr:cNvPr>
        <xdr:cNvSpPr txBox="1"/>
      </xdr:nvSpPr>
      <xdr:spPr>
        <a:xfrm>
          <a:off x="76264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816A229F-CC0E-4679-BABA-FA972A39BB4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716B2981-30F4-4E99-9952-0A54A192BE8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D80F2CD5-3473-4AC8-9BAF-4F70198F958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D9933798-442C-4965-B38F-CAF0E1579D8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ABE3C297-A931-48BC-AE56-63D2C62F416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6350</xdr:rowOff>
    </xdr:from>
    <xdr:to>
      <xdr:col>55</xdr:col>
      <xdr:colOff>50800</xdr:colOff>
      <xdr:row>86</xdr:row>
      <xdr:rowOff>107950</xdr:rowOff>
    </xdr:to>
    <xdr:sp macro="" textlink="">
      <xdr:nvSpPr>
        <xdr:cNvPr id="241" name="楕円 240">
          <a:extLst>
            <a:ext uri="{FF2B5EF4-FFF2-40B4-BE49-F238E27FC236}">
              <a16:creationId xmlns:a16="http://schemas.microsoft.com/office/drawing/2014/main" id="{C686D164-B541-4D5F-A40D-AC36B10610F5}"/>
            </a:ext>
          </a:extLst>
        </xdr:cNvPr>
        <xdr:cNvSpPr/>
      </xdr:nvSpPr>
      <xdr:spPr>
        <a:xfrm>
          <a:off x="104267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92727</xdr:rowOff>
    </xdr:from>
    <xdr:ext cx="469744" cy="259045"/>
    <xdr:sp macro="" textlink="">
      <xdr:nvSpPr>
        <xdr:cNvPr id="242" name="【福祉施設】&#10;一人当たり面積該当値テキスト">
          <a:extLst>
            <a:ext uri="{FF2B5EF4-FFF2-40B4-BE49-F238E27FC236}">
              <a16:creationId xmlns:a16="http://schemas.microsoft.com/office/drawing/2014/main" id="{0C83E99A-8C83-4CD5-B753-88A0E76010B4}"/>
            </a:ext>
          </a:extLst>
        </xdr:cNvPr>
        <xdr:cNvSpPr txBox="1"/>
      </xdr:nvSpPr>
      <xdr:spPr>
        <a:xfrm>
          <a:off x="10515600" y="1466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7620</xdr:rowOff>
    </xdr:from>
    <xdr:to>
      <xdr:col>50</xdr:col>
      <xdr:colOff>165100</xdr:colOff>
      <xdr:row>86</xdr:row>
      <xdr:rowOff>109220</xdr:rowOff>
    </xdr:to>
    <xdr:sp macro="" textlink="">
      <xdr:nvSpPr>
        <xdr:cNvPr id="243" name="楕円 242">
          <a:extLst>
            <a:ext uri="{FF2B5EF4-FFF2-40B4-BE49-F238E27FC236}">
              <a16:creationId xmlns:a16="http://schemas.microsoft.com/office/drawing/2014/main" id="{1C7CA7A2-97CA-462E-B13A-343983F1ABA4}"/>
            </a:ext>
          </a:extLst>
        </xdr:cNvPr>
        <xdr:cNvSpPr/>
      </xdr:nvSpPr>
      <xdr:spPr>
        <a:xfrm>
          <a:off x="9588500" y="1475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57150</xdr:rowOff>
    </xdr:from>
    <xdr:to>
      <xdr:col>55</xdr:col>
      <xdr:colOff>0</xdr:colOff>
      <xdr:row>86</xdr:row>
      <xdr:rowOff>58420</xdr:rowOff>
    </xdr:to>
    <xdr:cxnSp macro="">
      <xdr:nvCxnSpPr>
        <xdr:cNvPr id="244" name="直線コネクタ 243">
          <a:extLst>
            <a:ext uri="{FF2B5EF4-FFF2-40B4-BE49-F238E27FC236}">
              <a16:creationId xmlns:a16="http://schemas.microsoft.com/office/drawing/2014/main" id="{75794D7B-A33D-483A-9360-630D49E6FD24}"/>
            </a:ext>
          </a:extLst>
        </xdr:cNvPr>
        <xdr:cNvCxnSpPr/>
      </xdr:nvCxnSpPr>
      <xdr:spPr>
        <a:xfrm flipV="1">
          <a:off x="9639300" y="1480185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7620</xdr:rowOff>
    </xdr:from>
    <xdr:to>
      <xdr:col>46</xdr:col>
      <xdr:colOff>38100</xdr:colOff>
      <xdr:row>86</xdr:row>
      <xdr:rowOff>109220</xdr:rowOff>
    </xdr:to>
    <xdr:sp macro="" textlink="">
      <xdr:nvSpPr>
        <xdr:cNvPr id="245" name="楕円 244">
          <a:extLst>
            <a:ext uri="{FF2B5EF4-FFF2-40B4-BE49-F238E27FC236}">
              <a16:creationId xmlns:a16="http://schemas.microsoft.com/office/drawing/2014/main" id="{088D4CF7-3473-40F4-9237-C5CF26905CDA}"/>
            </a:ext>
          </a:extLst>
        </xdr:cNvPr>
        <xdr:cNvSpPr/>
      </xdr:nvSpPr>
      <xdr:spPr>
        <a:xfrm>
          <a:off x="8699500" y="1475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58420</xdr:rowOff>
    </xdr:from>
    <xdr:to>
      <xdr:col>50</xdr:col>
      <xdr:colOff>114300</xdr:colOff>
      <xdr:row>86</xdr:row>
      <xdr:rowOff>58420</xdr:rowOff>
    </xdr:to>
    <xdr:cxnSp macro="">
      <xdr:nvCxnSpPr>
        <xdr:cNvPr id="246" name="直線コネクタ 245">
          <a:extLst>
            <a:ext uri="{FF2B5EF4-FFF2-40B4-BE49-F238E27FC236}">
              <a16:creationId xmlns:a16="http://schemas.microsoft.com/office/drawing/2014/main" id="{EBA44D48-2D46-4762-80B3-BFAA1B8AF8F6}"/>
            </a:ext>
          </a:extLst>
        </xdr:cNvPr>
        <xdr:cNvCxnSpPr/>
      </xdr:nvCxnSpPr>
      <xdr:spPr>
        <a:xfrm>
          <a:off x="8750300" y="14803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100347</xdr:rowOff>
    </xdr:from>
    <xdr:ext cx="469744" cy="259045"/>
    <xdr:sp macro="" textlink="">
      <xdr:nvSpPr>
        <xdr:cNvPr id="247" name="n_1mainValue【福祉施設】&#10;一人当たり面積">
          <a:extLst>
            <a:ext uri="{FF2B5EF4-FFF2-40B4-BE49-F238E27FC236}">
              <a16:creationId xmlns:a16="http://schemas.microsoft.com/office/drawing/2014/main" id="{3A8764B5-E8A2-492F-82EF-96FB938AE30F}"/>
            </a:ext>
          </a:extLst>
        </xdr:cNvPr>
        <xdr:cNvSpPr txBox="1"/>
      </xdr:nvSpPr>
      <xdr:spPr>
        <a:xfrm>
          <a:off x="9391727"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100347</xdr:rowOff>
    </xdr:from>
    <xdr:ext cx="469744" cy="259045"/>
    <xdr:sp macro="" textlink="">
      <xdr:nvSpPr>
        <xdr:cNvPr id="248" name="n_2mainValue【福祉施設】&#10;一人当たり面積">
          <a:extLst>
            <a:ext uri="{FF2B5EF4-FFF2-40B4-BE49-F238E27FC236}">
              <a16:creationId xmlns:a16="http://schemas.microsoft.com/office/drawing/2014/main" id="{13BD78BE-6C6F-4EA2-8F55-25304AF9BA8D}"/>
            </a:ext>
          </a:extLst>
        </xdr:cNvPr>
        <xdr:cNvSpPr txBox="1"/>
      </xdr:nvSpPr>
      <xdr:spPr>
        <a:xfrm>
          <a:off x="8515427"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9" name="正方形/長方形 248">
          <a:extLst>
            <a:ext uri="{FF2B5EF4-FFF2-40B4-BE49-F238E27FC236}">
              <a16:creationId xmlns:a16="http://schemas.microsoft.com/office/drawing/2014/main" id="{497E7DB8-F410-487B-B470-2CAB08190C6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0" name="正方形/長方形 249">
          <a:extLst>
            <a:ext uri="{FF2B5EF4-FFF2-40B4-BE49-F238E27FC236}">
              <a16:creationId xmlns:a16="http://schemas.microsoft.com/office/drawing/2014/main" id="{EC6BD7A9-4D0E-4B03-BB11-0737F638EC4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1" name="正方形/長方形 250">
          <a:extLst>
            <a:ext uri="{FF2B5EF4-FFF2-40B4-BE49-F238E27FC236}">
              <a16:creationId xmlns:a16="http://schemas.microsoft.com/office/drawing/2014/main" id="{6A694FC0-03EA-4B0E-840E-A2EE691A17F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2" name="正方形/長方形 251">
          <a:extLst>
            <a:ext uri="{FF2B5EF4-FFF2-40B4-BE49-F238E27FC236}">
              <a16:creationId xmlns:a16="http://schemas.microsoft.com/office/drawing/2014/main" id="{D2B5E905-B41E-47EF-819B-8FB03D5DB35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3" name="正方形/長方形 252">
          <a:extLst>
            <a:ext uri="{FF2B5EF4-FFF2-40B4-BE49-F238E27FC236}">
              <a16:creationId xmlns:a16="http://schemas.microsoft.com/office/drawing/2014/main" id="{A2CB6AF8-DBC3-4174-8BF8-C380AB26879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4" name="正方形/長方形 253">
          <a:extLst>
            <a:ext uri="{FF2B5EF4-FFF2-40B4-BE49-F238E27FC236}">
              <a16:creationId xmlns:a16="http://schemas.microsoft.com/office/drawing/2014/main" id="{3403E44C-24BF-494A-B1AE-DCFA190D01E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5" name="正方形/長方形 254">
          <a:extLst>
            <a:ext uri="{FF2B5EF4-FFF2-40B4-BE49-F238E27FC236}">
              <a16:creationId xmlns:a16="http://schemas.microsoft.com/office/drawing/2014/main" id="{5B6EACC4-9C71-42A3-9487-67EC38511F5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6" name="正方形/長方形 255">
          <a:extLst>
            <a:ext uri="{FF2B5EF4-FFF2-40B4-BE49-F238E27FC236}">
              <a16:creationId xmlns:a16="http://schemas.microsoft.com/office/drawing/2014/main" id="{02E1F7C7-708E-4233-A128-1D328AB546C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7" name="テキスト ボックス 256">
          <a:extLst>
            <a:ext uri="{FF2B5EF4-FFF2-40B4-BE49-F238E27FC236}">
              <a16:creationId xmlns:a16="http://schemas.microsoft.com/office/drawing/2014/main" id="{E005F5D1-F807-4A20-9A68-109CB13149A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8" name="直線コネクタ 257">
          <a:extLst>
            <a:ext uri="{FF2B5EF4-FFF2-40B4-BE49-F238E27FC236}">
              <a16:creationId xmlns:a16="http://schemas.microsoft.com/office/drawing/2014/main" id="{7DAD0ECB-1565-4552-8DB6-DBC8FFB6BC3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59" name="テキスト ボックス 258">
          <a:extLst>
            <a:ext uri="{FF2B5EF4-FFF2-40B4-BE49-F238E27FC236}">
              <a16:creationId xmlns:a16="http://schemas.microsoft.com/office/drawing/2014/main" id="{0AC354E0-B3E5-438B-8191-D496B93965E3}"/>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60" name="直線コネクタ 259">
          <a:extLst>
            <a:ext uri="{FF2B5EF4-FFF2-40B4-BE49-F238E27FC236}">
              <a16:creationId xmlns:a16="http://schemas.microsoft.com/office/drawing/2014/main" id="{375D1FF7-3699-4377-A8DA-D8FB1B59D6FF}"/>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61" name="テキスト ボックス 260">
          <a:extLst>
            <a:ext uri="{FF2B5EF4-FFF2-40B4-BE49-F238E27FC236}">
              <a16:creationId xmlns:a16="http://schemas.microsoft.com/office/drawing/2014/main" id="{3520216E-3DD8-483F-B525-57CC418C542B}"/>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62" name="直線コネクタ 261">
          <a:extLst>
            <a:ext uri="{FF2B5EF4-FFF2-40B4-BE49-F238E27FC236}">
              <a16:creationId xmlns:a16="http://schemas.microsoft.com/office/drawing/2014/main" id="{F70769C4-1FA4-4324-A24C-68CDC8FDD931}"/>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63" name="テキスト ボックス 262">
          <a:extLst>
            <a:ext uri="{FF2B5EF4-FFF2-40B4-BE49-F238E27FC236}">
              <a16:creationId xmlns:a16="http://schemas.microsoft.com/office/drawing/2014/main" id="{FF632D00-743A-4A24-8950-59DBE1D5C857}"/>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64" name="直線コネクタ 263">
          <a:extLst>
            <a:ext uri="{FF2B5EF4-FFF2-40B4-BE49-F238E27FC236}">
              <a16:creationId xmlns:a16="http://schemas.microsoft.com/office/drawing/2014/main" id="{AB9BA6E6-037E-469E-94FA-77DD562C3024}"/>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65" name="テキスト ボックス 264">
          <a:extLst>
            <a:ext uri="{FF2B5EF4-FFF2-40B4-BE49-F238E27FC236}">
              <a16:creationId xmlns:a16="http://schemas.microsoft.com/office/drawing/2014/main" id="{234B7CA3-06B1-4DDC-87DF-2783F4CB2CA5}"/>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66" name="直線コネクタ 265">
          <a:extLst>
            <a:ext uri="{FF2B5EF4-FFF2-40B4-BE49-F238E27FC236}">
              <a16:creationId xmlns:a16="http://schemas.microsoft.com/office/drawing/2014/main" id="{5AE7ED42-99C1-4772-9AA9-535EC4FE166E}"/>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67" name="テキスト ボックス 266">
          <a:extLst>
            <a:ext uri="{FF2B5EF4-FFF2-40B4-BE49-F238E27FC236}">
              <a16:creationId xmlns:a16="http://schemas.microsoft.com/office/drawing/2014/main" id="{04E5C57A-E832-481B-8884-AE3C404D463A}"/>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68" name="直線コネクタ 267">
          <a:extLst>
            <a:ext uri="{FF2B5EF4-FFF2-40B4-BE49-F238E27FC236}">
              <a16:creationId xmlns:a16="http://schemas.microsoft.com/office/drawing/2014/main" id="{ACD9B1AE-0197-49E5-A228-8A043FBA26BE}"/>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69" name="テキスト ボックス 268">
          <a:extLst>
            <a:ext uri="{FF2B5EF4-FFF2-40B4-BE49-F238E27FC236}">
              <a16:creationId xmlns:a16="http://schemas.microsoft.com/office/drawing/2014/main" id="{7681ED00-0567-47B0-9716-1B3E50929ACC}"/>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0" name="直線コネクタ 269">
          <a:extLst>
            <a:ext uri="{FF2B5EF4-FFF2-40B4-BE49-F238E27FC236}">
              <a16:creationId xmlns:a16="http://schemas.microsoft.com/office/drawing/2014/main" id="{831CCAB9-F3DE-4056-82B6-C3E70392C5A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1" name="テキスト ボックス 270">
          <a:extLst>
            <a:ext uri="{FF2B5EF4-FFF2-40B4-BE49-F238E27FC236}">
              <a16:creationId xmlns:a16="http://schemas.microsoft.com/office/drawing/2014/main" id="{EC89901B-67EC-4C3F-A0E3-B9EE5116C0C3}"/>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2" name="【市民会館】&#10;有形固定資産減価償却率グラフ枠">
          <a:extLst>
            <a:ext uri="{FF2B5EF4-FFF2-40B4-BE49-F238E27FC236}">
              <a16:creationId xmlns:a16="http://schemas.microsoft.com/office/drawing/2014/main" id="{5EF41774-FB72-4D39-BC12-85F5770FBB7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68580</xdr:rowOff>
    </xdr:to>
    <xdr:cxnSp macro="">
      <xdr:nvCxnSpPr>
        <xdr:cNvPr id="273" name="直線コネクタ 272">
          <a:extLst>
            <a:ext uri="{FF2B5EF4-FFF2-40B4-BE49-F238E27FC236}">
              <a16:creationId xmlns:a16="http://schemas.microsoft.com/office/drawing/2014/main" id="{B1538F16-50FB-4BA0-8BCE-C5322443690C}"/>
            </a:ext>
          </a:extLst>
        </xdr:cNvPr>
        <xdr:cNvCxnSpPr/>
      </xdr:nvCxnSpPr>
      <xdr:spPr>
        <a:xfrm flipV="1">
          <a:off x="4634865" y="1714500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72407</xdr:rowOff>
    </xdr:from>
    <xdr:ext cx="405111" cy="259045"/>
    <xdr:sp macro="" textlink="">
      <xdr:nvSpPr>
        <xdr:cNvPr id="274" name="【市民会館】&#10;有形固定資産減価償却率最小値テキスト">
          <a:extLst>
            <a:ext uri="{FF2B5EF4-FFF2-40B4-BE49-F238E27FC236}">
              <a16:creationId xmlns:a16="http://schemas.microsoft.com/office/drawing/2014/main" id="{438171CC-09B2-4F77-8EC4-2E68EF82C932}"/>
            </a:ext>
          </a:extLst>
        </xdr:cNvPr>
        <xdr:cNvSpPr txBox="1"/>
      </xdr:nvSpPr>
      <xdr:spPr>
        <a:xfrm>
          <a:off x="46736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68580</xdr:rowOff>
    </xdr:from>
    <xdr:to>
      <xdr:col>24</xdr:col>
      <xdr:colOff>152400</xdr:colOff>
      <xdr:row>107</xdr:row>
      <xdr:rowOff>68580</xdr:rowOff>
    </xdr:to>
    <xdr:cxnSp macro="">
      <xdr:nvCxnSpPr>
        <xdr:cNvPr id="275" name="直線コネクタ 274">
          <a:extLst>
            <a:ext uri="{FF2B5EF4-FFF2-40B4-BE49-F238E27FC236}">
              <a16:creationId xmlns:a16="http://schemas.microsoft.com/office/drawing/2014/main" id="{9D7635C7-8F06-419F-BF73-5AE6E6D4D1DB}"/>
            </a:ext>
          </a:extLst>
        </xdr:cNvPr>
        <xdr:cNvCxnSpPr/>
      </xdr:nvCxnSpPr>
      <xdr:spPr>
        <a:xfrm>
          <a:off x="4546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276" name="【市民会館】&#10;有形固定資産減価償却率最大値テキスト">
          <a:extLst>
            <a:ext uri="{FF2B5EF4-FFF2-40B4-BE49-F238E27FC236}">
              <a16:creationId xmlns:a16="http://schemas.microsoft.com/office/drawing/2014/main" id="{CF8B386E-3665-410F-BAE4-0DFD44667061}"/>
            </a:ext>
          </a:extLst>
        </xdr:cNvPr>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77" name="直線コネクタ 276">
          <a:extLst>
            <a:ext uri="{FF2B5EF4-FFF2-40B4-BE49-F238E27FC236}">
              <a16:creationId xmlns:a16="http://schemas.microsoft.com/office/drawing/2014/main" id="{717853A9-26CB-47D5-B621-97A9D90BD191}"/>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147338</xdr:rowOff>
    </xdr:from>
    <xdr:ext cx="405111" cy="259045"/>
    <xdr:sp macro="" textlink="">
      <xdr:nvSpPr>
        <xdr:cNvPr id="278" name="【市民会館】&#10;有形固定資産減価償却率平均値テキスト">
          <a:extLst>
            <a:ext uri="{FF2B5EF4-FFF2-40B4-BE49-F238E27FC236}">
              <a16:creationId xmlns:a16="http://schemas.microsoft.com/office/drawing/2014/main" id="{54BAC97F-B267-449D-B130-2B6B73175EFC}"/>
            </a:ext>
          </a:extLst>
        </xdr:cNvPr>
        <xdr:cNvSpPr txBox="1"/>
      </xdr:nvSpPr>
      <xdr:spPr>
        <a:xfrm>
          <a:off x="4673600" y="17806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124461</xdr:rowOff>
    </xdr:from>
    <xdr:to>
      <xdr:col>24</xdr:col>
      <xdr:colOff>114300</xdr:colOff>
      <xdr:row>105</xdr:row>
      <xdr:rowOff>54611</xdr:rowOff>
    </xdr:to>
    <xdr:sp macro="" textlink="">
      <xdr:nvSpPr>
        <xdr:cNvPr id="279" name="フローチャート: 判断 278">
          <a:extLst>
            <a:ext uri="{FF2B5EF4-FFF2-40B4-BE49-F238E27FC236}">
              <a16:creationId xmlns:a16="http://schemas.microsoft.com/office/drawing/2014/main" id="{C179BCBD-CD41-45D3-82FA-C3F75F1D09A8}"/>
            </a:ext>
          </a:extLst>
        </xdr:cNvPr>
        <xdr:cNvSpPr/>
      </xdr:nvSpPr>
      <xdr:spPr>
        <a:xfrm>
          <a:off x="4584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154939</xdr:rowOff>
    </xdr:from>
    <xdr:to>
      <xdr:col>20</xdr:col>
      <xdr:colOff>38100</xdr:colOff>
      <xdr:row>105</xdr:row>
      <xdr:rowOff>85089</xdr:rowOff>
    </xdr:to>
    <xdr:sp macro="" textlink="">
      <xdr:nvSpPr>
        <xdr:cNvPr id="280" name="フローチャート: 判断 279">
          <a:extLst>
            <a:ext uri="{FF2B5EF4-FFF2-40B4-BE49-F238E27FC236}">
              <a16:creationId xmlns:a16="http://schemas.microsoft.com/office/drawing/2014/main" id="{5D37ADC4-FF8E-4A16-A513-427C8FBF0CB9}"/>
            </a:ext>
          </a:extLst>
        </xdr:cNvPr>
        <xdr:cNvSpPr/>
      </xdr:nvSpPr>
      <xdr:spPr>
        <a:xfrm>
          <a:off x="3746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101616</xdr:rowOff>
    </xdr:from>
    <xdr:ext cx="405111" cy="259045"/>
    <xdr:sp macro="" textlink="">
      <xdr:nvSpPr>
        <xdr:cNvPr id="281" name="n_1aveValue【市民会館】&#10;有形固定資産減価償却率">
          <a:extLst>
            <a:ext uri="{FF2B5EF4-FFF2-40B4-BE49-F238E27FC236}">
              <a16:creationId xmlns:a16="http://schemas.microsoft.com/office/drawing/2014/main" id="{9101514E-B1FB-4960-9AB3-13355A9C39DD}"/>
            </a:ext>
          </a:extLst>
        </xdr:cNvPr>
        <xdr:cNvSpPr txBox="1"/>
      </xdr:nvSpPr>
      <xdr:spPr>
        <a:xfrm>
          <a:off x="3582044"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10161</xdr:rowOff>
    </xdr:from>
    <xdr:to>
      <xdr:col>15</xdr:col>
      <xdr:colOff>101600</xdr:colOff>
      <xdr:row>105</xdr:row>
      <xdr:rowOff>111761</xdr:rowOff>
    </xdr:to>
    <xdr:sp macro="" textlink="">
      <xdr:nvSpPr>
        <xdr:cNvPr id="282" name="フローチャート: 判断 281">
          <a:extLst>
            <a:ext uri="{FF2B5EF4-FFF2-40B4-BE49-F238E27FC236}">
              <a16:creationId xmlns:a16="http://schemas.microsoft.com/office/drawing/2014/main" id="{F0FF1F2E-0FF6-4BE0-94CC-59F6312C4B17}"/>
            </a:ext>
          </a:extLst>
        </xdr:cNvPr>
        <xdr:cNvSpPr/>
      </xdr:nvSpPr>
      <xdr:spPr>
        <a:xfrm>
          <a:off x="2857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128288</xdr:rowOff>
    </xdr:from>
    <xdr:ext cx="405111" cy="259045"/>
    <xdr:sp macro="" textlink="">
      <xdr:nvSpPr>
        <xdr:cNvPr id="283" name="n_2aveValue【市民会館】&#10;有形固定資産減価償却率">
          <a:extLst>
            <a:ext uri="{FF2B5EF4-FFF2-40B4-BE49-F238E27FC236}">
              <a16:creationId xmlns:a16="http://schemas.microsoft.com/office/drawing/2014/main" id="{56292858-EF09-41A2-A32F-27034571DE12}"/>
            </a:ext>
          </a:extLst>
        </xdr:cNvPr>
        <xdr:cNvSpPr txBox="1"/>
      </xdr:nvSpPr>
      <xdr:spPr>
        <a:xfrm>
          <a:off x="2705744" y="1778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106</xdr:row>
      <xdr:rowOff>31114</xdr:rowOff>
    </xdr:from>
    <xdr:to>
      <xdr:col>10</xdr:col>
      <xdr:colOff>165100</xdr:colOff>
      <xdr:row>106</xdr:row>
      <xdr:rowOff>132714</xdr:rowOff>
    </xdr:to>
    <xdr:sp macro="" textlink="">
      <xdr:nvSpPr>
        <xdr:cNvPr id="284" name="フローチャート: 判断 283">
          <a:extLst>
            <a:ext uri="{FF2B5EF4-FFF2-40B4-BE49-F238E27FC236}">
              <a16:creationId xmlns:a16="http://schemas.microsoft.com/office/drawing/2014/main" id="{A3C3486E-47AD-401E-8011-993822BF676B}"/>
            </a:ext>
          </a:extLst>
        </xdr:cNvPr>
        <xdr:cNvSpPr/>
      </xdr:nvSpPr>
      <xdr:spPr>
        <a:xfrm>
          <a:off x="1968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149241</xdr:rowOff>
    </xdr:from>
    <xdr:ext cx="405111" cy="259045"/>
    <xdr:sp macro="" textlink="">
      <xdr:nvSpPr>
        <xdr:cNvPr id="285" name="n_3aveValue【市民会館】&#10;有形固定資産減価償却率">
          <a:extLst>
            <a:ext uri="{FF2B5EF4-FFF2-40B4-BE49-F238E27FC236}">
              <a16:creationId xmlns:a16="http://schemas.microsoft.com/office/drawing/2014/main" id="{EDF7C796-4DF3-4FBD-9799-BCF5EB3B0873}"/>
            </a:ext>
          </a:extLst>
        </xdr:cNvPr>
        <xdr:cNvSpPr txBox="1"/>
      </xdr:nvSpPr>
      <xdr:spPr>
        <a:xfrm>
          <a:off x="1816744" y="1798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86" name="テキスト ボックス 285">
          <a:extLst>
            <a:ext uri="{FF2B5EF4-FFF2-40B4-BE49-F238E27FC236}">
              <a16:creationId xmlns:a16="http://schemas.microsoft.com/office/drawing/2014/main" id="{47CC8848-9DE8-45FF-9CD8-10232C6BFFE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7" name="テキスト ボックス 286">
          <a:extLst>
            <a:ext uri="{FF2B5EF4-FFF2-40B4-BE49-F238E27FC236}">
              <a16:creationId xmlns:a16="http://schemas.microsoft.com/office/drawing/2014/main" id="{419F76A0-199F-45BD-8D4D-104C07EDF26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8" name="テキスト ボックス 287">
          <a:extLst>
            <a:ext uri="{FF2B5EF4-FFF2-40B4-BE49-F238E27FC236}">
              <a16:creationId xmlns:a16="http://schemas.microsoft.com/office/drawing/2014/main" id="{B9080FAC-A209-4EF7-91F9-83B45CAFB1F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9" name="テキスト ボックス 288">
          <a:extLst>
            <a:ext uri="{FF2B5EF4-FFF2-40B4-BE49-F238E27FC236}">
              <a16:creationId xmlns:a16="http://schemas.microsoft.com/office/drawing/2014/main" id="{D116D179-07CF-47AE-BD0D-C90B268230F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0" name="テキスト ボックス 289">
          <a:extLst>
            <a:ext uri="{FF2B5EF4-FFF2-40B4-BE49-F238E27FC236}">
              <a16:creationId xmlns:a16="http://schemas.microsoft.com/office/drawing/2014/main" id="{5EB9327D-8361-44B2-8729-F98026D83F5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105411</xdr:rowOff>
    </xdr:from>
    <xdr:to>
      <xdr:col>24</xdr:col>
      <xdr:colOff>114300</xdr:colOff>
      <xdr:row>107</xdr:row>
      <xdr:rowOff>35561</xdr:rowOff>
    </xdr:to>
    <xdr:sp macro="" textlink="">
      <xdr:nvSpPr>
        <xdr:cNvPr id="291" name="楕円 290">
          <a:extLst>
            <a:ext uri="{FF2B5EF4-FFF2-40B4-BE49-F238E27FC236}">
              <a16:creationId xmlns:a16="http://schemas.microsoft.com/office/drawing/2014/main" id="{39D2D266-8A74-4D13-A796-B5070415AA76}"/>
            </a:ext>
          </a:extLst>
        </xdr:cNvPr>
        <xdr:cNvSpPr/>
      </xdr:nvSpPr>
      <xdr:spPr>
        <a:xfrm>
          <a:off x="45847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20338</xdr:rowOff>
    </xdr:from>
    <xdr:ext cx="405111" cy="259045"/>
    <xdr:sp macro="" textlink="">
      <xdr:nvSpPr>
        <xdr:cNvPr id="292" name="【市民会館】&#10;有形固定資産減価償却率該当値テキスト">
          <a:extLst>
            <a:ext uri="{FF2B5EF4-FFF2-40B4-BE49-F238E27FC236}">
              <a16:creationId xmlns:a16="http://schemas.microsoft.com/office/drawing/2014/main" id="{E56C3CC7-06EC-4201-9936-3B367ECC659F}"/>
            </a:ext>
          </a:extLst>
        </xdr:cNvPr>
        <xdr:cNvSpPr txBox="1"/>
      </xdr:nvSpPr>
      <xdr:spPr>
        <a:xfrm>
          <a:off x="4673600" y="1819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145414</xdr:rowOff>
    </xdr:from>
    <xdr:to>
      <xdr:col>20</xdr:col>
      <xdr:colOff>38100</xdr:colOff>
      <xdr:row>107</xdr:row>
      <xdr:rowOff>75564</xdr:rowOff>
    </xdr:to>
    <xdr:sp macro="" textlink="">
      <xdr:nvSpPr>
        <xdr:cNvPr id="293" name="楕円 292">
          <a:extLst>
            <a:ext uri="{FF2B5EF4-FFF2-40B4-BE49-F238E27FC236}">
              <a16:creationId xmlns:a16="http://schemas.microsoft.com/office/drawing/2014/main" id="{6B0FE880-8759-45A7-82EA-F07A68BB80C8}"/>
            </a:ext>
          </a:extLst>
        </xdr:cNvPr>
        <xdr:cNvSpPr/>
      </xdr:nvSpPr>
      <xdr:spPr>
        <a:xfrm>
          <a:off x="37465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156211</xdr:rowOff>
    </xdr:from>
    <xdr:to>
      <xdr:col>24</xdr:col>
      <xdr:colOff>63500</xdr:colOff>
      <xdr:row>107</xdr:row>
      <xdr:rowOff>24764</xdr:rowOff>
    </xdr:to>
    <xdr:cxnSp macro="">
      <xdr:nvCxnSpPr>
        <xdr:cNvPr id="294" name="直線コネクタ 293">
          <a:extLst>
            <a:ext uri="{FF2B5EF4-FFF2-40B4-BE49-F238E27FC236}">
              <a16:creationId xmlns:a16="http://schemas.microsoft.com/office/drawing/2014/main" id="{76CC0C4A-1FEA-4F06-892C-15077BDBFE67}"/>
            </a:ext>
          </a:extLst>
        </xdr:cNvPr>
        <xdr:cNvCxnSpPr/>
      </xdr:nvCxnSpPr>
      <xdr:spPr>
        <a:xfrm flipV="1">
          <a:off x="3797300" y="1832991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13970</xdr:rowOff>
    </xdr:from>
    <xdr:to>
      <xdr:col>15</xdr:col>
      <xdr:colOff>101600</xdr:colOff>
      <xdr:row>107</xdr:row>
      <xdr:rowOff>115570</xdr:rowOff>
    </xdr:to>
    <xdr:sp macro="" textlink="">
      <xdr:nvSpPr>
        <xdr:cNvPr id="295" name="楕円 294">
          <a:extLst>
            <a:ext uri="{FF2B5EF4-FFF2-40B4-BE49-F238E27FC236}">
              <a16:creationId xmlns:a16="http://schemas.microsoft.com/office/drawing/2014/main" id="{D7BDF3CA-940B-498B-BF61-4546FA6F1A4F}"/>
            </a:ext>
          </a:extLst>
        </xdr:cNvPr>
        <xdr:cNvSpPr/>
      </xdr:nvSpPr>
      <xdr:spPr>
        <a:xfrm>
          <a:off x="2857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24764</xdr:rowOff>
    </xdr:from>
    <xdr:to>
      <xdr:col>19</xdr:col>
      <xdr:colOff>177800</xdr:colOff>
      <xdr:row>107</xdr:row>
      <xdr:rowOff>64770</xdr:rowOff>
    </xdr:to>
    <xdr:cxnSp macro="">
      <xdr:nvCxnSpPr>
        <xdr:cNvPr id="296" name="直線コネクタ 295">
          <a:extLst>
            <a:ext uri="{FF2B5EF4-FFF2-40B4-BE49-F238E27FC236}">
              <a16:creationId xmlns:a16="http://schemas.microsoft.com/office/drawing/2014/main" id="{7B56053E-9BE3-44B0-AFF7-6206D299511E}"/>
            </a:ext>
          </a:extLst>
        </xdr:cNvPr>
        <xdr:cNvCxnSpPr/>
      </xdr:nvCxnSpPr>
      <xdr:spPr>
        <a:xfrm flipV="1">
          <a:off x="2908300" y="183699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66691</xdr:rowOff>
    </xdr:from>
    <xdr:ext cx="405111" cy="259045"/>
    <xdr:sp macro="" textlink="">
      <xdr:nvSpPr>
        <xdr:cNvPr id="297" name="n_1mainValue【市民会館】&#10;有形固定資産減価償却率">
          <a:extLst>
            <a:ext uri="{FF2B5EF4-FFF2-40B4-BE49-F238E27FC236}">
              <a16:creationId xmlns:a16="http://schemas.microsoft.com/office/drawing/2014/main" id="{E3A91E33-3D77-466A-A8A1-C7769619A1B8}"/>
            </a:ext>
          </a:extLst>
        </xdr:cNvPr>
        <xdr:cNvSpPr txBox="1"/>
      </xdr:nvSpPr>
      <xdr:spPr>
        <a:xfrm>
          <a:off x="3582044" y="1841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106697</xdr:rowOff>
    </xdr:from>
    <xdr:ext cx="405111" cy="259045"/>
    <xdr:sp macro="" textlink="">
      <xdr:nvSpPr>
        <xdr:cNvPr id="298" name="n_2mainValue【市民会館】&#10;有形固定資産減価償却率">
          <a:extLst>
            <a:ext uri="{FF2B5EF4-FFF2-40B4-BE49-F238E27FC236}">
              <a16:creationId xmlns:a16="http://schemas.microsoft.com/office/drawing/2014/main" id="{27B6632A-C435-49F7-AFD6-006532085BFF}"/>
            </a:ext>
          </a:extLst>
        </xdr:cNvPr>
        <xdr:cNvSpPr txBox="1"/>
      </xdr:nvSpPr>
      <xdr:spPr>
        <a:xfrm>
          <a:off x="27057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9" name="正方形/長方形 298">
          <a:extLst>
            <a:ext uri="{FF2B5EF4-FFF2-40B4-BE49-F238E27FC236}">
              <a16:creationId xmlns:a16="http://schemas.microsoft.com/office/drawing/2014/main" id="{231F0989-CEC6-4947-8A18-9B1620E8FE5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0" name="正方形/長方形 299">
          <a:extLst>
            <a:ext uri="{FF2B5EF4-FFF2-40B4-BE49-F238E27FC236}">
              <a16:creationId xmlns:a16="http://schemas.microsoft.com/office/drawing/2014/main" id="{38581746-CCE6-4450-8FE4-D75BED5FEAB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1" name="正方形/長方形 300">
          <a:extLst>
            <a:ext uri="{FF2B5EF4-FFF2-40B4-BE49-F238E27FC236}">
              <a16:creationId xmlns:a16="http://schemas.microsoft.com/office/drawing/2014/main" id="{D44522CB-44F9-42AB-B927-239738B7B7B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2" name="正方形/長方形 301">
          <a:extLst>
            <a:ext uri="{FF2B5EF4-FFF2-40B4-BE49-F238E27FC236}">
              <a16:creationId xmlns:a16="http://schemas.microsoft.com/office/drawing/2014/main" id="{EB737652-62DD-4432-BD18-3F3B7F1C0F5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3" name="正方形/長方形 302">
          <a:extLst>
            <a:ext uri="{FF2B5EF4-FFF2-40B4-BE49-F238E27FC236}">
              <a16:creationId xmlns:a16="http://schemas.microsoft.com/office/drawing/2014/main" id="{29F19189-FC83-4D19-83C1-2EC99BDADDE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4" name="正方形/長方形 303">
          <a:extLst>
            <a:ext uri="{FF2B5EF4-FFF2-40B4-BE49-F238E27FC236}">
              <a16:creationId xmlns:a16="http://schemas.microsoft.com/office/drawing/2014/main" id="{D34C57C9-7B2C-42E3-9351-67D2B6CDE9B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5" name="正方形/長方形 304">
          <a:extLst>
            <a:ext uri="{FF2B5EF4-FFF2-40B4-BE49-F238E27FC236}">
              <a16:creationId xmlns:a16="http://schemas.microsoft.com/office/drawing/2014/main" id="{3FCED36A-E32F-4302-B48A-C3BF90D3726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6" name="正方形/長方形 305">
          <a:extLst>
            <a:ext uri="{FF2B5EF4-FFF2-40B4-BE49-F238E27FC236}">
              <a16:creationId xmlns:a16="http://schemas.microsoft.com/office/drawing/2014/main" id="{825173F2-F6DF-41E8-BCA4-C0337C0F7E0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7" name="テキスト ボックス 306">
          <a:extLst>
            <a:ext uri="{FF2B5EF4-FFF2-40B4-BE49-F238E27FC236}">
              <a16:creationId xmlns:a16="http://schemas.microsoft.com/office/drawing/2014/main" id="{B8B78E5C-00DF-4248-8370-4B5070B6AC3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8" name="直線コネクタ 307">
          <a:extLst>
            <a:ext uri="{FF2B5EF4-FFF2-40B4-BE49-F238E27FC236}">
              <a16:creationId xmlns:a16="http://schemas.microsoft.com/office/drawing/2014/main" id="{8FCA5D88-EB3F-4253-941A-D0802F89D3A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09" name="直線コネクタ 308">
          <a:extLst>
            <a:ext uri="{FF2B5EF4-FFF2-40B4-BE49-F238E27FC236}">
              <a16:creationId xmlns:a16="http://schemas.microsoft.com/office/drawing/2014/main" id="{532A4FF5-FF6D-4BA8-B35B-489FB68FD5FA}"/>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10" name="テキスト ボックス 309">
          <a:extLst>
            <a:ext uri="{FF2B5EF4-FFF2-40B4-BE49-F238E27FC236}">
              <a16:creationId xmlns:a16="http://schemas.microsoft.com/office/drawing/2014/main" id="{4D2C93F1-A4AF-4C06-97F4-40CEB8FCCBAD}"/>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11" name="直線コネクタ 310">
          <a:extLst>
            <a:ext uri="{FF2B5EF4-FFF2-40B4-BE49-F238E27FC236}">
              <a16:creationId xmlns:a16="http://schemas.microsoft.com/office/drawing/2014/main" id="{CD116697-9683-4B0C-A97C-FBD12603A46F}"/>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12" name="テキスト ボックス 311">
          <a:extLst>
            <a:ext uri="{FF2B5EF4-FFF2-40B4-BE49-F238E27FC236}">
              <a16:creationId xmlns:a16="http://schemas.microsoft.com/office/drawing/2014/main" id="{D90B186B-9F9B-4C0C-A4A6-9D75294DD048}"/>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13" name="直線コネクタ 312">
          <a:extLst>
            <a:ext uri="{FF2B5EF4-FFF2-40B4-BE49-F238E27FC236}">
              <a16:creationId xmlns:a16="http://schemas.microsoft.com/office/drawing/2014/main" id="{43D8D02C-543B-4494-9536-B78D82B6C75D}"/>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14" name="テキスト ボックス 313">
          <a:extLst>
            <a:ext uri="{FF2B5EF4-FFF2-40B4-BE49-F238E27FC236}">
              <a16:creationId xmlns:a16="http://schemas.microsoft.com/office/drawing/2014/main" id="{5C644F3D-D859-46AD-BA73-DC87A5C7866B}"/>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15" name="直線コネクタ 314">
          <a:extLst>
            <a:ext uri="{FF2B5EF4-FFF2-40B4-BE49-F238E27FC236}">
              <a16:creationId xmlns:a16="http://schemas.microsoft.com/office/drawing/2014/main" id="{692EB2E7-5738-4AB4-BE71-BAB429EB485D}"/>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16" name="テキスト ボックス 315">
          <a:extLst>
            <a:ext uri="{FF2B5EF4-FFF2-40B4-BE49-F238E27FC236}">
              <a16:creationId xmlns:a16="http://schemas.microsoft.com/office/drawing/2014/main" id="{604DC429-FFE4-42B1-B668-C7647DD27934}"/>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7" name="直線コネクタ 316">
          <a:extLst>
            <a:ext uri="{FF2B5EF4-FFF2-40B4-BE49-F238E27FC236}">
              <a16:creationId xmlns:a16="http://schemas.microsoft.com/office/drawing/2014/main" id="{E4430EE7-AB3D-4067-A041-CCE8A3E7605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8" name="テキスト ボックス 317">
          <a:extLst>
            <a:ext uri="{FF2B5EF4-FFF2-40B4-BE49-F238E27FC236}">
              <a16:creationId xmlns:a16="http://schemas.microsoft.com/office/drawing/2014/main" id="{5FF670EE-790A-46B2-8EA0-FE9A32DA51B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9" name="【市民会館】&#10;一人当たり面積グラフ枠">
          <a:extLst>
            <a:ext uri="{FF2B5EF4-FFF2-40B4-BE49-F238E27FC236}">
              <a16:creationId xmlns:a16="http://schemas.microsoft.com/office/drawing/2014/main" id="{A48532F4-9586-4FEF-9A2B-92C2328EEB1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55626</xdr:rowOff>
    </xdr:to>
    <xdr:cxnSp macro="">
      <xdr:nvCxnSpPr>
        <xdr:cNvPr id="320" name="直線コネクタ 319">
          <a:extLst>
            <a:ext uri="{FF2B5EF4-FFF2-40B4-BE49-F238E27FC236}">
              <a16:creationId xmlns:a16="http://schemas.microsoft.com/office/drawing/2014/main" id="{CCF1ACB5-F8DE-439E-A4C0-3E4816C915B4}"/>
            </a:ext>
          </a:extLst>
        </xdr:cNvPr>
        <xdr:cNvCxnSpPr/>
      </xdr:nvCxnSpPr>
      <xdr:spPr>
        <a:xfrm flipV="1">
          <a:off x="10476865" y="17175480"/>
          <a:ext cx="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59453</xdr:rowOff>
    </xdr:from>
    <xdr:ext cx="469744" cy="259045"/>
    <xdr:sp macro="" textlink="">
      <xdr:nvSpPr>
        <xdr:cNvPr id="321" name="【市民会館】&#10;一人当たり面積最小値テキスト">
          <a:extLst>
            <a:ext uri="{FF2B5EF4-FFF2-40B4-BE49-F238E27FC236}">
              <a16:creationId xmlns:a16="http://schemas.microsoft.com/office/drawing/2014/main" id="{E0214429-69F0-4BFF-8E39-92FE96B5F0F2}"/>
            </a:ext>
          </a:extLst>
        </xdr:cNvPr>
        <xdr:cNvSpPr txBox="1"/>
      </xdr:nvSpPr>
      <xdr:spPr>
        <a:xfrm>
          <a:off x="10515600"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55626</xdr:rowOff>
    </xdr:from>
    <xdr:to>
      <xdr:col>55</xdr:col>
      <xdr:colOff>88900</xdr:colOff>
      <xdr:row>108</xdr:row>
      <xdr:rowOff>55626</xdr:rowOff>
    </xdr:to>
    <xdr:cxnSp macro="">
      <xdr:nvCxnSpPr>
        <xdr:cNvPr id="322" name="直線コネクタ 321">
          <a:extLst>
            <a:ext uri="{FF2B5EF4-FFF2-40B4-BE49-F238E27FC236}">
              <a16:creationId xmlns:a16="http://schemas.microsoft.com/office/drawing/2014/main" id="{5065BD28-88DF-4859-B9E5-056EAE95F858}"/>
            </a:ext>
          </a:extLst>
        </xdr:cNvPr>
        <xdr:cNvCxnSpPr/>
      </xdr:nvCxnSpPr>
      <xdr:spPr>
        <a:xfrm>
          <a:off x="10388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23" name="【市民会館】&#10;一人当たり面積最大値テキスト">
          <a:extLst>
            <a:ext uri="{FF2B5EF4-FFF2-40B4-BE49-F238E27FC236}">
              <a16:creationId xmlns:a16="http://schemas.microsoft.com/office/drawing/2014/main" id="{48C01696-C43E-40F2-8447-5FE840051564}"/>
            </a:ext>
          </a:extLst>
        </xdr:cNvPr>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24" name="直線コネクタ 323">
          <a:extLst>
            <a:ext uri="{FF2B5EF4-FFF2-40B4-BE49-F238E27FC236}">
              <a16:creationId xmlns:a16="http://schemas.microsoft.com/office/drawing/2014/main" id="{25DE5B44-6E08-47E7-80A3-AECBCD049BBC}"/>
            </a:ext>
          </a:extLst>
        </xdr:cNvPr>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76979</xdr:rowOff>
    </xdr:from>
    <xdr:ext cx="469744" cy="259045"/>
    <xdr:sp macro="" textlink="">
      <xdr:nvSpPr>
        <xdr:cNvPr id="325" name="【市民会館】&#10;一人当たり面積平均値テキスト">
          <a:extLst>
            <a:ext uri="{FF2B5EF4-FFF2-40B4-BE49-F238E27FC236}">
              <a16:creationId xmlns:a16="http://schemas.microsoft.com/office/drawing/2014/main" id="{351D6064-3C5E-41D2-8884-8A39AE5720A6}"/>
            </a:ext>
          </a:extLst>
        </xdr:cNvPr>
        <xdr:cNvSpPr txBox="1"/>
      </xdr:nvSpPr>
      <xdr:spPr>
        <a:xfrm>
          <a:off x="10515600" y="18079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98552</xdr:rowOff>
    </xdr:from>
    <xdr:to>
      <xdr:col>55</xdr:col>
      <xdr:colOff>50800</xdr:colOff>
      <xdr:row>106</xdr:row>
      <xdr:rowOff>28702</xdr:rowOff>
    </xdr:to>
    <xdr:sp macro="" textlink="">
      <xdr:nvSpPr>
        <xdr:cNvPr id="326" name="フローチャート: 判断 325">
          <a:extLst>
            <a:ext uri="{FF2B5EF4-FFF2-40B4-BE49-F238E27FC236}">
              <a16:creationId xmlns:a16="http://schemas.microsoft.com/office/drawing/2014/main" id="{CA909005-7250-4DF7-B3B3-17FA661040F9}"/>
            </a:ext>
          </a:extLst>
        </xdr:cNvPr>
        <xdr:cNvSpPr/>
      </xdr:nvSpPr>
      <xdr:spPr>
        <a:xfrm>
          <a:off x="10426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77978</xdr:rowOff>
    </xdr:from>
    <xdr:to>
      <xdr:col>50</xdr:col>
      <xdr:colOff>165100</xdr:colOff>
      <xdr:row>106</xdr:row>
      <xdr:rowOff>8128</xdr:rowOff>
    </xdr:to>
    <xdr:sp macro="" textlink="">
      <xdr:nvSpPr>
        <xdr:cNvPr id="327" name="フローチャート: 判断 326">
          <a:extLst>
            <a:ext uri="{FF2B5EF4-FFF2-40B4-BE49-F238E27FC236}">
              <a16:creationId xmlns:a16="http://schemas.microsoft.com/office/drawing/2014/main" id="{6C23EE5D-F1D8-4191-B1DC-F10B6644A263}"/>
            </a:ext>
          </a:extLst>
        </xdr:cNvPr>
        <xdr:cNvSpPr/>
      </xdr:nvSpPr>
      <xdr:spPr>
        <a:xfrm>
          <a:off x="9588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170705</xdr:rowOff>
    </xdr:from>
    <xdr:ext cx="469744" cy="259045"/>
    <xdr:sp macro="" textlink="">
      <xdr:nvSpPr>
        <xdr:cNvPr id="328" name="n_1aveValue【市民会館】&#10;一人当たり面積">
          <a:extLst>
            <a:ext uri="{FF2B5EF4-FFF2-40B4-BE49-F238E27FC236}">
              <a16:creationId xmlns:a16="http://schemas.microsoft.com/office/drawing/2014/main" id="{2DBE8502-AB0B-455E-94E6-789702E1F7C7}"/>
            </a:ext>
          </a:extLst>
        </xdr:cNvPr>
        <xdr:cNvSpPr txBox="1"/>
      </xdr:nvSpPr>
      <xdr:spPr>
        <a:xfrm>
          <a:off x="93917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48261</xdr:rowOff>
    </xdr:from>
    <xdr:to>
      <xdr:col>46</xdr:col>
      <xdr:colOff>38100</xdr:colOff>
      <xdr:row>105</xdr:row>
      <xdr:rowOff>149861</xdr:rowOff>
    </xdr:to>
    <xdr:sp macro="" textlink="">
      <xdr:nvSpPr>
        <xdr:cNvPr id="329" name="フローチャート: 判断 328">
          <a:extLst>
            <a:ext uri="{FF2B5EF4-FFF2-40B4-BE49-F238E27FC236}">
              <a16:creationId xmlns:a16="http://schemas.microsoft.com/office/drawing/2014/main" id="{22EE274F-9CBC-45A0-BB71-74AB0AE8F035}"/>
            </a:ext>
          </a:extLst>
        </xdr:cNvPr>
        <xdr:cNvSpPr/>
      </xdr:nvSpPr>
      <xdr:spPr>
        <a:xfrm>
          <a:off x="8699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140988</xdr:rowOff>
    </xdr:from>
    <xdr:ext cx="469744" cy="259045"/>
    <xdr:sp macro="" textlink="">
      <xdr:nvSpPr>
        <xdr:cNvPr id="330" name="n_2aveValue【市民会館】&#10;一人当たり面積">
          <a:extLst>
            <a:ext uri="{FF2B5EF4-FFF2-40B4-BE49-F238E27FC236}">
              <a16:creationId xmlns:a16="http://schemas.microsoft.com/office/drawing/2014/main" id="{09CAA03F-8E97-4AE6-8C49-FAA2234D3A3A}"/>
            </a:ext>
          </a:extLst>
        </xdr:cNvPr>
        <xdr:cNvSpPr txBox="1"/>
      </xdr:nvSpPr>
      <xdr:spPr>
        <a:xfrm>
          <a:off x="8515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109982</xdr:rowOff>
    </xdr:from>
    <xdr:to>
      <xdr:col>41</xdr:col>
      <xdr:colOff>101600</xdr:colOff>
      <xdr:row>106</xdr:row>
      <xdr:rowOff>40132</xdr:rowOff>
    </xdr:to>
    <xdr:sp macro="" textlink="">
      <xdr:nvSpPr>
        <xdr:cNvPr id="331" name="フローチャート: 判断 330">
          <a:extLst>
            <a:ext uri="{FF2B5EF4-FFF2-40B4-BE49-F238E27FC236}">
              <a16:creationId xmlns:a16="http://schemas.microsoft.com/office/drawing/2014/main" id="{B3C80258-85F7-4657-B6EB-751D85D1AACD}"/>
            </a:ext>
          </a:extLst>
        </xdr:cNvPr>
        <xdr:cNvSpPr/>
      </xdr:nvSpPr>
      <xdr:spPr>
        <a:xfrm>
          <a:off x="7810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56659</xdr:rowOff>
    </xdr:from>
    <xdr:ext cx="469744" cy="259045"/>
    <xdr:sp macro="" textlink="">
      <xdr:nvSpPr>
        <xdr:cNvPr id="332" name="n_3aveValue【市民会館】&#10;一人当たり面積">
          <a:extLst>
            <a:ext uri="{FF2B5EF4-FFF2-40B4-BE49-F238E27FC236}">
              <a16:creationId xmlns:a16="http://schemas.microsoft.com/office/drawing/2014/main" id="{C551D438-05CA-4780-9AB3-22B03EAF7DAE}"/>
            </a:ext>
          </a:extLst>
        </xdr:cNvPr>
        <xdr:cNvSpPr txBox="1"/>
      </xdr:nvSpPr>
      <xdr:spPr>
        <a:xfrm>
          <a:off x="7626427" y="1788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F60F48E1-402F-48D1-B8CF-2F040064E35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DC00A577-775B-4E06-8EE3-83E272A6C09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DDF8439E-0739-4B89-9588-1C4D631DE9D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3659113E-D949-47FF-BEBA-37744B702A6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id="{1B4ABEAB-2B03-4C1E-9FDD-8F456C39151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11685</xdr:rowOff>
    </xdr:from>
    <xdr:to>
      <xdr:col>55</xdr:col>
      <xdr:colOff>50800</xdr:colOff>
      <xdr:row>104</xdr:row>
      <xdr:rowOff>113285</xdr:rowOff>
    </xdr:to>
    <xdr:sp macro="" textlink="">
      <xdr:nvSpPr>
        <xdr:cNvPr id="338" name="楕円 337">
          <a:extLst>
            <a:ext uri="{FF2B5EF4-FFF2-40B4-BE49-F238E27FC236}">
              <a16:creationId xmlns:a16="http://schemas.microsoft.com/office/drawing/2014/main" id="{7F835E02-84A0-4426-A805-45B9968990D2}"/>
            </a:ext>
          </a:extLst>
        </xdr:cNvPr>
        <xdr:cNvSpPr/>
      </xdr:nvSpPr>
      <xdr:spPr>
        <a:xfrm>
          <a:off x="10426700" y="178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34562</xdr:rowOff>
    </xdr:from>
    <xdr:ext cx="469744" cy="259045"/>
    <xdr:sp macro="" textlink="">
      <xdr:nvSpPr>
        <xdr:cNvPr id="339" name="【市民会館】&#10;一人当たり面積該当値テキスト">
          <a:extLst>
            <a:ext uri="{FF2B5EF4-FFF2-40B4-BE49-F238E27FC236}">
              <a16:creationId xmlns:a16="http://schemas.microsoft.com/office/drawing/2014/main" id="{61F4FC17-AF6B-4937-AD70-B2E58CE6A931}"/>
            </a:ext>
          </a:extLst>
        </xdr:cNvPr>
        <xdr:cNvSpPr txBox="1"/>
      </xdr:nvSpPr>
      <xdr:spPr>
        <a:xfrm>
          <a:off x="10515600" y="1769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16256</xdr:rowOff>
    </xdr:from>
    <xdr:to>
      <xdr:col>50</xdr:col>
      <xdr:colOff>165100</xdr:colOff>
      <xdr:row>104</xdr:row>
      <xdr:rowOff>117856</xdr:rowOff>
    </xdr:to>
    <xdr:sp macro="" textlink="">
      <xdr:nvSpPr>
        <xdr:cNvPr id="340" name="楕円 339">
          <a:extLst>
            <a:ext uri="{FF2B5EF4-FFF2-40B4-BE49-F238E27FC236}">
              <a16:creationId xmlns:a16="http://schemas.microsoft.com/office/drawing/2014/main" id="{197B06EA-63F1-49A3-8592-62D5CCE5A64F}"/>
            </a:ext>
          </a:extLst>
        </xdr:cNvPr>
        <xdr:cNvSpPr/>
      </xdr:nvSpPr>
      <xdr:spPr>
        <a:xfrm>
          <a:off x="9588500" y="178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62485</xdr:rowOff>
    </xdr:from>
    <xdr:to>
      <xdr:col>55</xdr:col>
      <xdr:colOff>0</xdr:colOff>
      <xdr:row>104</xdr:row>
      <xdr:rowOff>67056</xdr:rowOff>
    </xdr:to>
    <xdr:cxnSp macro="">
      <xdr:nvCxnSpPr>
        <xdr:cNvPr id="341" name="直線コネクタ 340">
          <a:extLst>
            <a:ext uri="{FF2B5EF4-FFF2-40B4-BE49-F238E27FC236}">
              <a16:creationId xmlns:a16="http://schemas.microsoft.com/office/drawing/2014/main" id="{0E3D6DE6-0EDC-46A0-9DE1-4DF61072929D}"/>
            </a:ext>
          </a:extLst>
        </xdr:cNvPr>
        <xdr:cNvCxnSpPr/>
      </xdr:nvCxnSpPr>
      <xdr:spPr>
        <a:xfrm flipV="1">
          <a:off x="9639300" y="178932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25400</xdr:rowOff>
    </xdr:from>
    <xdr:to>
      <xdr:col>46</xdr:col>
      <xdr:colOff>38100</xdr:colOff>
      <xdr:row>104</xdr:row>
      <xdr:rowOff>127000</xdr:rowOff>
    </xdr:to>
    <xdr:sp macro="" textlink="">
      <xdr:nvSpPr>
        <xdr:cNvPr id="342" name="楕円 341">
          <a:extLst>
            <a:ext uri="{FF2B5EF4-FFF2-40B4-BE49-F238E27FC236}">
              <a16:creationId xmlns:a16="http://schemas.microsoft.com/office/drawing/2014/main" id="{C7B3206F-3F04-4976-B234-AEAF41580079}"/>
            </a:ext>
          </a:extLst>
        </xdr:cNvPr>
        <xdr:cNvSpPr/>
      </xdr:nvSpPr>
      <xdr:spPr>
        <a:xfrm>
          <a:off x="8699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67056</xdr:rowOff>
    </xdr:from>
    <xdr:to>
      <xdr:col>50</xdr:col>
      <xdr:colOff>114300</xdr:colOff>
      <xdr:row>104</xdr:row>
      <xdr:rowOff>76200</xdr:rowOff>
    </xdr:to>
    <xdr:cxnSp macro="">
      <xdr:nvCxnSpPr>
        <xdr:cNvPr id="343" name="直線コネクタ 342">
          <a:extLst>
            <a:ext uri="{FF2B5EF4-FFF2-40B4-BE49-F238E27FC236}">
              <a16:creationId xmlns:a16="http://schemas.microsoft.com/office/drawing/2014/main" id="{C6066E91-E358-4D75-BE56-6C2E0DF77D5A}"/>
            </a:ext>
          </a:extLst>
        </xdr:cNvPr>
        <xdr:cNvCxnSpPr/>
      </xdr:nvCxnSpPr>
      <xdr:spPr>
        <a:xfrm flipV="1">
          <a:off x="8750300" y="178978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134383</xdr:rowOff>
    </xdr:from>
    <xdr:ext cx="469744" cy="259045"/>
    <xdr:sp macro="" textlink="">
      <xdr:nvSpPr>
        <xdr:cNvPr id="344" name="n_1mainValue【市民会館】&#10;一人当たり面積">
          <a:extLst>
            <a:ext uri="{FF2B5EF4-FFF2-40B4-BE49-F238E27FC236}">
              <a16:creationId xmlns:a16="http://schemas.microsoft.com/office/drawing/2014/main" id="{13B65667-69DF-4717-A3B9-F248A736DCDE}"/>
            </a:ext>
          </a:extLst>
        </xdr:cNvPr>
        <xdr:cNvSpPr txBox="1"/>
      </xdr:nvSpPr>
      <xdr:spPr>
        <a:xfrm>
          <a:off x="9391727" y="1762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143527</xdr:rowOff>
    </xdr:from>
    <xdr:ext cx="469744" cy="259045"/>
    <xdr:sp macro="" textlink="">
      <xdr:nvSpPr>
        <xdr:cNvPr id="345" name="n_2mainValue【市民会館】&#10;一人当たり面積">
          <a:extLst>
            <a:ext uri="{FF2B5EF4-FFF2-40B4-BE49-F238E27FC236}">
              <a16:creationId xmlns:a16="http://schemas.microsoft.com/office/drawing/2014/main" id="{748B7E2E-2D3F-4023-83E4-8B675C288D2A}"/>
            </a:ext>
          </a:extLst>
        </xdr:cNvPr>
        <xdr:cNvSpPr txBox="1"/>
      </xdr:nvSpPr>
      <xdr:spPr>
        <a:xfrm>
          <a:off x="8515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a:extLst>
            <a:ext uri="{FF2B5EF4-FFF2-40B4-BE49-F238E27FC236}">
              <a16:creationId xmlns:a16="http://schemas.microsoft.com/office/drawing/2014/main" id="{7439B3AC-E674-42BA-87B0-9BE03D818FA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7" name="正方形/長方形 346">
          <a:extLst>
            <a:ext uri="{FF2B5EF4-FFF2-40B4-BE49-F238E27FC236}">
              <a16:creationId xmlns:a16="http://schemas.microsoft.com/office/drawing/2014/main" id="{9D1EDDB2-AE52-4D69-89BF-F5D5B801D0D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8" name="正方形/長方形 347">
          <a:extLst>
            <a:ext uri="{FF2B5EF4-FFF2-40B4-BE49-F238E27FC236}">
              <a16:creationId xmlns:a16="http://schemas.microsoft.com/office/drawing/2014/main" id="{449A189E-63A8-4534-A2B7-8B20A4DF302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9" name="正方形/長方形 348">
          <a:extLst>
            <a:ext uri="{FF2B5EF4-FFF2-40B4-BE49-F238E27FC236}">
              <a16:creationId xmlns:a16="http://schemas.microsoft.com/office/drawing/2014/main" id="{78514EA1-85BF-4C61-9A6D-5FC667AC5C9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0" name="正方形/長方形 349">
          <a:extLst>
            <a:ext uri="{FF2B5EF4-FFF2-40B4-BE49-F238E27FC236}">
              <a16:creationId xmlns:a16="http://schemas.microsoft.com/office/drawing/2014/main" id="{DE03A432-CA77-4429-ABC7-D83A20B65FD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1" name="正方形/長方形 350">
          <a:extLst>
            <a:ext uri="{FF2B5EF4-FFF2-40B4-BE49-F238E27FC236}">
              <a16:creationId xmlns:a16="http://schemas.microsoft.com/office/drawing/2014/main" id="{3D94B862-79D4-4DB6-901B-170BC33504C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2" name="正方形/長方形 351">
          <a:extLst>
            <a:ext uri="{FF2B5EF4-FFF2-40B4-BE49-F238E27FC236}">
              <a16:creationId xmlns:a16="http://schemas.microsoft.com/office/drawing/2014/main" id="{16442567-0C73-4913-A6A0-6965F5EF978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3" name="正方形/長方形 352">
          <a:extLst>
            <a:ext uri="{FF2B5EF4-FFF2-40B4-BE49-F238E27FC236}">
              <a16:creationId xmlns:a16="http://schemas.microsoft.com/office/drawing/2014/main" id="{1708B63D-AF3C-4F8D-A178-6D78A4D764E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4" name="テキスト ボックス 353">
          <a:extLst>
            <a:ext uri="{FF2B5EF4-FFF2-40B4-BE49-F238E27FC236}">
              <a16:creationId xmlns:a16="http://schemas.microsoft.com/office/drawing/2014/main" id="{0289EB47-7DD1-4147-B073-DB217D55A58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5" name="直線コネクタ 354">
          <a:extLst>
            <a:ext uri="{FF2B5EF4-FFF2-40B4-BE49-F238E27FC236}">
              <a16:creationId xmlns:a16="http://schemas.microsoft.com/office/drawing/2014/main" id="{EF383649-4B66-4127-ACCE-306CC3A7D4E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6" name="テキスト ボックス 355">
          <a:extLst>
            <a:ext uri="{FF2B5EF4-FFF2-40B4-BE49-F238E27FC236}">
              <a16:creationId xmlns:a16="http://schemas.microsoft.com/office/drawing/2014/main" id="{F8AD01E1-D305-4D54-B2FC-D24A2C165A7F}"/>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7" name="直線コネクタ 356">
          <a:extLst>
            <a:ext uri="{FF2B5EF4-FFF2-40B4-BE49-F238E27FC236}">
              <a16:creationId xmlns:a16="http://schemas.microsoft.com/office/drawing/2014/main" id="{ED6FE6D3-3DB6-444D-A6D4-9B4F9A05A18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8" name="テキスト ボックス 357">
          <a:extLst>
            <a:ext uri="{FF2B5EF4-FFF2-40B4-BE49-F238E27FC236}">
              <a16:creationId xmlns:a16="http://schemas.microsoft.com/office/drawing/2014/main" id="{7D35AFC8-4738-469F-B4F9-C5DA208ED743}"/>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9" name="直線コネクタ 358">
          <a:extLst>
            <a:ext uri="{FF2B5EF4-FFF2-40B4-BE49-F238E27FC236}">
              <a16:creationId xmlns:a16="http://schemas.microsoft.com/office/drawing/2014/main" id="{C6724644-E174-45EE-A42F-EE7EA8590C0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0" name="テキスト ボックス 359">
          <a:extLst>
            <a:ext uri="{FF2B5EF4-FFF2-40B4-BE49-F238E27FC236}">
              <a16:creationId xmlns:a16="http://schemas.microsoft.com/office/drawing/2014/main" id="{D0066B34-F961-48AD-861B-F4F255B09DF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1" name="直線コネクタ 360">
          <a:extLst>
            <a:ext uri="{FF2B5EF4-FFF2-40B4-BE49-F238E27FC236}">
              <a16:creationId xmlns:a16="http://schemas.microsoft.com/office/drawing/2014/main" id="{451B3C02-1953-49AA-83F5-FA2D687ECBD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2" name="テキスト ボックス 361">
          <a:extLst>
            <a:ext uri="{FF2B5EF4-FFF2-40B4-BE49-F238E27FC236}">
              <a16:creationId xmlns:a16="http://schemas.microsoft.com/office/drawing/2014/main" id="{840BBEB4-91B3-4A2E-AB52-3286EBBA5DE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3" name="直線コネクタ 362">
          <a:extLst>
            <a:ext uri="{FF2B5EF4-FFF2-40B4-BE49-F238E27FC236}">
              <a16:creationId xmlns:a16="http://schemas.microsoft.com/office/drawing/2014/main" id="{D0091553-0E4C-4526-B7CB-C3633F32A76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4" name="テキスト ボックス 363">
          <a:extLst>
            <a:ext uri="{FF2B5EF4-FFF2-40B4-BE49-F238E27FC236}">
              <a16:creationId xmlns:a16="http://schemas.microsoft.com/office/drawing/2014/main" id="{2DD3F6AA-1B2D-4AAF-A24B-BC4640C1832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5" name="直線コネクタ 364">
          <a:extLst>
            <a:ext uri="{FF2B5EF4-FFF2-40B4-BE49-F238E27FC236}">
              <a16:creationId xmlns:a16="http://schemas.microsoft.com/office/drawing/2014/main" id="{DACF07A8-6452-4481-80C1-541183DABDF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6" name="テキスト ボックス 365">
          <a:extLst>
            <a:ext uri="{FF2B5EF4-FFF2-40B4-BE49-F238E27FC236}">
              <a16:creationId xmlns:a16="http://schemas.microsoft.com/office/drawing/2014/main" id="{D1AC94A6-4C01-4F61-8C99-4A1AA03545ED}"/>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a:extLst>
            <a:ext uri="{FF2B5EF4-FFF2-40B4-BE49-F238E27FC236}">
              <a16:creationId xmlns:a16="http://schemas.microsoft.com/office/drawing/2014/main" id="{504FD1F2-9089-4D1C-A135-241AC181341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a:extLst>
            <a:ext uri="{FF2B5EF4-FFF2-40B4-BE49-F238E27FC236}">
              <a16:creationId xmlns:a16="http://schemas.microsoft.com/office/drawing/2014/main" id="{9ADBA060-FD25-47CC-9F06-28453DA09216}"/>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一般廃棄物処理施設】&#10;有形固定資産減価償却率グラフ枠">
          <a:extLst>
            <a:ext uri="{FF2B5EF4-FFF2-40B4-BE49-F238E27FC236}">
              <a16:creationId xmlns:a16="http://schemas.microsoft.com/office/drawing/2014/main" id="{FF123752-6830-4593-9E7F-2BBBA347320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91440</xdr:rowOff>
    </xdr:to>
    <xdr:cxnSp macro="">
      <xdr:nvCxnSpPr>
        <xdr:cNvPr id="370" name="直線コネクタ 369">
          <a:extLst>
            <a:ext uri="{FF2B5EF4-FFF2-40B4-BE49-F238E27FC236}">
              <a16:creationId xmlns:a16="http://schemas.microsoft.com/office/drawing/2014/main" id="{4DD7FAF9-A75F-426B-8693-F0606F794C25}"/>
            </a:ext>
          </a:extLst>
        </xdr:cNvPr>
        <xdr:cNvCxnSpPr/>
      </xdr:nvCxnSpPr>
      <xdr:spPr>
        <a:xfrm flipV="1">
          <a:off x="16318864" y="57150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95267</xdr:rowOff>
    </xdr:from>
    <xdr:ext cx="405111" cy="259045"/>
    <xdr:sp macro="" textlink="">
      <xdr:nvSpPr>
        <xdr:cNvPr id="371" name="【一般廃棄物処理施設】&#10;有形固定資産減価償却率最小値テキスト">
          <a:extLst>
            <a:ext uri="{FF2B5EF4-FFF2-40B4-BE49-F238E27FC236}">
              <a16:creationId xmlns:a16="http://schemas.microsoft.com/office/drawing/2014/main" id="{E0E5E824-D69E-444F-9160-99A8921BAD9D}"/>
            </a:ext>
          </a:extLst>
        </xdr:cNvPr>
        <xdr:cNvSpPr txBox="1"/>
      </xdr:nvSpPr>
      <xdr:spPr>
        <a:xfrm>
          <a:off x="16357600"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91440</xdr:rowOff>
    </xdr:from>
    <xdr:to>
      <xdr:col>86</xdr:col>
      <xdr:colOff>25400</xdr:colOff>
      <xdr:row>42</xdr:row>
      <xdr:rowOff>91440</xdr:rowOff>
    </xdr:to>
    <xdr:cxnSp macro="">
      <xdr:nvCxnSpPr>
        <xdr:cNvPr id="372" name="直線コネクタ 371">
          <a:extLst>
            <a:ext uri="{FF2B5EF4-FFF2-40B4-BE49-F238E27FC236}">
              <a16:creationId xmlns:a16="http://schemas.microsoft.com/office/drawing/2014/main" id="{5154D8A4-DD4B-400D-8645-27E5C28182E4}"/>
            </a:ext>
          </a:extLst>
        </xdr:cNvPr>
        <xdr:cNvCxnSpPr/>
      </xdr:nvCxnSpPr>
      <xdr:spPr>
        <a:xfrm>
          <a:off x="16230600" y="729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73" name="【一般廃棄物処理施設】&#10;有形固定資産減価償却率最大値テキスト">
          <a:extLst>
            <a:ext uri="{FF2B5EF4-FFF2-40B4-BE49-F238E27FC236}">
              <a16:creationId xmlns:a16="http://schemas.microsoft.com/office/drawing/2014/main" id="{2B793843-E59D-4753-B90A-8A2D63E356A3}"/>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74" name="直線コネクタ 373">
          <a:extLst>
            <a:ext uri="{FF2B5EF4-FFF2-40B4-BE49-F238E27FC236}">
              <a16:creationId xmlns:a16="http://schemas.microsoft.com/office/drawing/2014/main" id="{AD466556-1EA2-4DD4-B955-BC688095D7B1}"/>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44467</xdr:rowOff>
    </xdr:from>
    <xdr:ext cx="405111" cy="259045"/>
    <xdr:sp macro="" textlink="">
      <xdr:nvSpPr>
        <xdr:cNvPr id="375" name="【一般廃棄物処理施設】&#10;有形固定資産減価償却率平均値テキスト">
          <a:extLst>
            <a:ext uri="{FF2B5EF4-FFF2-40B4-BE49-F238E27FC236}">
              <a16:creationId xmlns:a16="http://schemas.microsoft.com/office/drawing/2014/main" id="{2CA84C3C-DC88-4393-852B-6BAA288CDC83}"/>
            </a:ext>
          </a:extLst>
        </xdr:cNvPr>
        <xdr:cNvSpPr txBox="1"/>
      </xdr:nvSpPr>
      <xdr:spPr>
        <a:xfrm>
          <a:off x="16357600" y="6216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21590</xdr:rowOff>
    </xdr:from>
    <xdr:to>
      <xdr:col>85</xdr:col>
      <xdr:colOff>177800</xdr:colOff>
      <xdr:row>37</xdr:row>
      <xdr:rowOff>123190</xdr:rowOff>
    </xdr:to>
    <xdr:sp macro="" textlink="">
      <xdr:nvSpPr>
        <xdr:cNvPr id="376" name="フローチャート: 判断 375">
          <a:extLst>
            <a:ext uri="{FF2B5EF4-FFF2-40B4-BE49-F238E27FC236}">
              <a16:creationId xmlns:a16="http://schemas.microsoft.com/office/drawing/2014/main" id="{2B27EB81-576C-4037-A7C9-B67520382494}"/>
            </a:ext>
          </a:extLst>
        </xdr:cNvPr>
        <xdr:cNvSpPr/>
      </xdr:nvSpPr>
      <xdr:spPr>
        <a:xfrm>
          <a:off x="16268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77" name="フローチャート: 判断 376">
          <a:extLst>
            <a:ext uri="{FF2B5EF4-FFF2-40B4-BE49-F238E27FC236}">
              <a16:creationId xmlns:a16="http://schemas.microsoft.com/office/drawing/2014/main" id="{0542B9B3-B9A0-4473-B767-5C4593D97393}"/>
            </a:ext>
          </a:extLst>
        </xdr:cNvPr>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78757</xdr:rowOff>
    </xdr:from>
    <xdr:ext cx="405111" cy="259045"/>
    <xdr:sp macro="" textlink="">
      <xdr:nvSpPr>
        <xdr:cNvPr id="378" name="n_1aveValue【一般廃棄物処理施設】&#10;有形固定資産減価償却率">
          <a:extLst>
            <a:ext uri="{FF2B5EF4-FFF2-40B4-BE49-F238E27FC236}">
              <a16:creationId xmlns:a16="http://schemas.microsoft.com/office/drawing/2014/main" id="{AE0F20F0-F6FD-446C-A69B-4EC6CB93AF80}"/>
            </a:ext>
          </a:extLst>
        </xdr:cNvPr>
        <xdr:cNvSpPr txBox="1"/>
      </xdr:nvSpPr>
      <xdr:spPr>
        <a:xfrm>
          <a:off x="15266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154940</xdr:rowOff>
    </xdr:from>
    <xdr:to>
      <xdr:col>76</xdr:col>
      <xdr:colOff>165100</xdr:colOff>
      <xdr:row>38</xdr:row>
      <xdr:rowOff>85090</xdr:rowOff>
    </xdr:to>
    <xdr:sp macro="" textlink="">
      <xdr:nvSpPr>
        <xdr:cNvPr id="379" name="フローチャート: 判断 378">
          <a:extLst>
            <a:ext uri="{FF2B5EF4-FFF2-40B4-BE49-F238E27FC236}">
              <a16:creationId xmlns:a16="http://schemas.microsoft.com/office/drawing/2014/main" id="{C1597A4A-CB51-42EE-AED7-610BB5F3A63A}"/>
            </a:ext>
          </a:extLst>
        </xdr:cNvPr>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101617</xdr:rowOff>
    </xdr:from>
    <xdr:ext cx="405111" cy="259045"/>
    <xdr:sp macro="" textlink="">
      <xdr:nvSpPr>
        <xdr:cNvPr id="380" name="n_2aveValue【一般廃棄物処理施設】&#10;有形固定資産減価償却率">
          <a:extLst>
            <a:ext uri="{FF2B5EF4-FFF2-40B4-BE49-F238E27FC236}">
              <a16:creationId xmlns:a16="http://schemas.microsoft.com/office/drawing/2014/main" id="{0A7E867C-D96C-486E-B22D-72945FB4653F}"/>
            </a:ext>
          </a:extLst>
        </xdr:cNvPr>
        <xdr:cNvSpPr txBox="1"/>
      </xdr:nvSpPr>
      <xdr:spPr>
        <a:xfrm>
          <a:off x="14389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6350</xdr:rowOff>
    </xdr:from>
    <xdr:to>
      <xdr:col>72</xdr:col>
      <xdr:colOff>38100</xdr:colOff>
      <xdr:row>36</xdr:row>
      <xdr:rowOff>107950</xdr:rowOff>
    </xdr:to>
    <xdr:sp macro="" textlink="">
      <xdr:nvSpPr>
        <xdr:cNvPr id="381" name="フローチャート: 判断 380">
          <a:extLst>
            <a:ext uri="{FF2B5EF4-FFF2-40B4-BE49-F238E27FC236}">
              <a16:creationId xmlns:a16="http://schemas.microsoft.com/office/drawing/2014/main" id="{998B0445-0372-48ED-95E0-88C588221FBE}"/>
            </a:ext>
          </a:extLst>
        </xdr:cNvPr>
        <xdr:cNvSpPr/>
      </xdr:nvSpPr>
      <xdr:spPr>
        <a:xfrm>
          <a:off x="13652500" y="617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124477</xdr:rowOff>
    </xdr:from>
    <xdr:ext cx="405111" cy="259045"/>
    <xdr:sp macro="" textlink="">
      <xdr:nvSpPr>
        <xdr:cNvPr id="382" name="n_3aveValue【一般廃棄物処理施設】&#10;有形固定資産減価償却率">
          <a:extLst>
            <a:ext uri="{FF2B5EF4-FFF2-40B4-BE49-F238E27FC236}">
              <a16:creationId xmlns:a16="http://schemas.microsoft.com/office/drawing/2014/main" id="{3A1CC797-17E6-496F-AE0E-CE5514FDF94C}"/>
            </a:ext>
          </a:extLst>
        </xdr:cNvPr>
        <xdr:cNvSpPr txBox="1"/>
      </xdr:nvSpPr>
      <xdr:spPr>
        <a:xfrm>
          <a:off x="135007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386AC574-0805-41D2-A7CB-AA55B08010F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72C5576-585F-4E9D-86CF-4EB1B98932B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6F555386-C4E3-48D7-A9F1-D45DEE6678C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D189FCAD-232E-4AB4-8FE1-66104952E07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E08FDCC8-A3E3-4B0E-B8E1-D67FF1FFF3F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149225</xdr:rowOff>
    </xdr:from>
    <xdr:to>
      <xdr:col>85</xdr:col>
      <xdr:colOff>177800</xdr:colOff>
      <xdr:row>41</xdr:row>
      <xdr:rowOff>79375</xdr:rowOff>
    </xdr:to>
    <xdr:sp macro="" textlink="">
      <xdr:nvSpPr>
        <xdr:cNvPr id="388" name="楕円 387">
          <a:extLst>
            <a:ext uri="{FF2B5EF4-FFF2-40B4-BE49-F238E27FC236}">
              <a16:creationId xmlns:a16="http://schemas.microsoft.com/office/drawing/2014/main" id="{B1EC98DF-3DEA-4D29-87ED-A8B278AD3E04}"/>
            </a:ext>
          </a:extLst>
        </xdr:cNvPr>
        <xdr:cNvSpPr/>
      </xdr:nvSpPr>
      <xdr:spPr>
        <a:xfrm>
          <a:off x="16268700" y="70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127652</xdr:rowOff>
    </xdr:from>
    <xdr:ext cx="405111" cy="259045"/>
    <xdr:sp macro="" textlink="">
      <xdr:nvSpPr>
        <xdr:cNvPr id="389" name="【一般廃棄物処理施設】&#10;有形固定資産減価償却率該当値テキスト">
          <a:extLst>
            <a:ext uri="{FF2B5EF4-FFF2-40B4-BE49-F238E27FC236}">
              <a16:creationId xmlns:a16="http://schemas.microsoft.com/office/drawing/2014/main" id="{D9435866-79D5-475A-8D4E-17B44C2F4C2B}"/>
            </a:ext>
          </a:extLst>
        </xdr:cNvPr>
        <xdr:cNvSpPr txBox="1"/>
      </xdr:nvSpPr>
      <xdr:spPr>
        <a:xfrm>
          <a:off x="16357600" y="698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6350</xdr:rowOff>
    </xdr:from>
    <xdr:to>
      <xdr:col>81</xdr:col>
      <xdr:colOff>101600</xdr:colOff>
      <xdr:row>41</xdr:row>
      <xdr:rowOff>107950</xdr:rowOff>
    </xdr:to>
    <xdr:sp macro="" textlink="">
      <xdr:nvSpPr>
        <xdr:cNvPr id="390" name="楕円 389">
          <a:extLst>
            <a:ext uri="{FF2B5EF4-FFF2-40B4-BE49-F238E27FC236}">
              <a16:creationId xmlns:a16="http://schemas.microsoft.com/office/drawing/2014/main" id="{0986DEF1-1C5D-4224-BD21-F4F93DA6016F}"/>
            </a:ext>
          </a:extLst>
        </xdr:cNvPr>
        <xdr:cNvSpPr/>
      </xdr:nvSpPr>
      <xdr:spPr>
        <a:xfrm>
          <a:off x="15430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28575</xdr:rowOff>
    </xdr:from>
    <xdr:to>
      <xdr:col>85</xdr:col>
      <xdr:colOff>127000</xdr:colOff>
      <xdr:row>41</xdr:row>
      <xdr:rowOff>57150</xdr:rowOff>
    </xdr:to>
    <xdr:cxnSp macro="">
      <xdr:nvCxnSpPr>
        <xdr:cNvPr id="391" name="直線コネクタ 390">
          <a:extLst>
            <a:ext uri="{FF2B5EF4-FFF2-40B4-BE49-F238E27FC236}">
              <a16:creationId xmlns:a16="http://schemas.microsoft.com/office/drawing/2014/main" id="{47777EB3-0993-4162-9149-01EC02E8237C}"/>
            </a:ext>
          </a:extLst>
        </xdr:cNvPr>
        <xdr:cNvCxnSpPr/>
      </xdr:nvCxnSpPr>
      <xdr:spPr>
        <a:xfrm flipV="1">
          <a:off x="15481300" y="70580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168275</xdr:rowOff>
    </xdr:from>
    <xdr:to>
      <xdr:col>76</xdr:col>
      <xdr:colOff>165100</xdr:colOff>
      <xdr:row>38</xdr:row>
      <xdr:rowOff>98425</xdr:rowOff>
    </xdr:to>
    <xdr:sp macro="" textlink="">
      <xdr:nvSpPr>
        <xdr:cNvPr id="392" name="楕円 391">
          <a:extLst>
            <a:ext uri="{FF2B5EF4-FFF2-40B4-BE49-F238E27FC236}">
              <a16:creationId xmlns:a16="http://schemas.microsoft.com/office/drawing/2014/main" id="{A08051F6-DAC0-4B0A-8820-B476FD73A259}"/>
            </a:ext>
          </a:extLst>
        </xdr:cNvPr>
        <xdr:cNvSpPr/>
      </xdr:nvSpPr>
      <xdr:spPr>
        <a:xfrm>
          <a:off x="14541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47625</xdr:rowOff>
    </xdr:from>
    <xdr:to>
      <xdr:col>81</xdr:col>
      <xdr:colOff>50800</xdr:colOff>
      <xdr:row>41</xdr:row>
      <xdr:rowOff>57150</xdr:rowOff>
    </xdr:to>
    <xdr:cxnSp macro="">
      <xdr:nvCxnSpPr>
        <xdr:cNvPr id="393" name="直線コネクタ 392">
          <a:extLst>
            <a:ext uri="{FF2B5EF4-FFF2-40B4-BE49-F238E27FC236}">
              <a16:creationId xmlns:a16="http://schemas.microsoft.com/office/drawing/2014/main" id="{BA3FB8CE-5660-40CD-BFBC-ECC64F49B7F1}"/>
            </a:ext>
          </a:extLst>
        </xdr:cNvPr>
        <xdr:cNvCxnSpPr/>
      </xdr:nvCxnSpPr>
      <xdr:spPr>
        <a:xfrm>
          <a:off x="14592300" y="6562725"/>
          <a:ext cx="889000" cy="52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99077</xdr:rowOff>
    </xdr:from>
    <xdr:ext cx="405111" cy="259045"/>
    <xdr:sp macro="" textlink="">
      <xdr:nvSpPr>
        <xdr:cNvPr id="394" name="n_1mainValue【一般廃棄物処理施設】&#10;有形固定資産減価償却率">
          <a:extLst>
            <a:ext uri="{FF2B5EF4-FFF2-40B4-BE49-F238E27FC236}">
              <a16:creationId xmlns:a16="http://schemas.microsoft.com/office/drawing/2014/main" id="{53BBF727-7FBA-47FB-A0D1-7900105F5B85}"/>
            </a:ext>
          </a:extLst>
        </xdr:cNvPr>
        <xdr:cNvSpPr txBox="1"/>
      </xdr:nvSpPr>
      <xdr:spPr>
        <a:xfrm>
          <a:off x="15266044"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89552</xdr:rowOff>
    </xdr:from>
    <xdr:ext cx="405111" cy="259045"/>
    <xdr:sp macro="" textlink="">
      <xdr:nvSpPr>
        <xdr:cNvPr id="395" name="n_2mainValue【一般廃棄物処理施設】&#10;有形固定資産減価償却率">
          <a:extLst>
            <a:ext uri="{FF2B5EF4-FFF2-40B4-BE49-F238E27FC236}">
              <a16:creationId xmlns:a16="http://schemas.microsoft.com/office/drawing/2014/main" id="{587D8EF3-EBCE-4CC4-A827-802732E9CBC3}"/>
            </a:ext>
          </a:extLst>
        </xdr:cNvPr>
        <xdr:cNvSpPr txBox="1"/>
      </xdr:nvSpPr>
      <xdr:spPr>
        <a:xfrm>
          <a:off x="14389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a:extLst>
            <a:ext uri="{FF2B5EF4-FFF2-40B4-BE49-F238E27FC236}">
              <a16:creationId xmlns:a16="http://schemas.microsoft.com/office/drawing/2014/main" id="{B16C07C3-D4D8-4D39-981E-BCF51F83B1A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a:extLst>
            <a:ext uri="{FF2B5EF4-FFF2-40B4-BE49-F238E27FC236}">
              <a16:creationId xmlns:a16="http://schemas.microsoft.com/office/drawing/2014/main" id="{BD790078-CA7C-4093-8A1F-4ABDEC5377A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a:extLst>
            <a:ext uri="{FF2B5EF4-FFF2-40B4-BE49-F238E27FC236}">
              <a16:creationId xmlns:a16="http://schemas.microsoft.com/office/drawing/2014/main" id="{D4FC13FE-6BFA-4E2B-B2A0-14DA9932125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a:extLst>
            <a:ext uri="{FF2B5EF4-FFF2-40B4-BE49-F238E27FC236}">
              <a16:creationId xmlns:a16="http://schemas.microsoft.com/office/drawing/2014/main" id="{F2125C45-BD5D-41D7-A327-8ADBED7BE09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a:extLst>
            <a:ext uri="{FF2B5EF4-FFF2-40B4-BE49-F238E27FC236}">
              <a16:creationId xmlns:a16="http://schemas.microsoft.com/office/drawing/2014/main" id="{E7C08116-AFC7-4F4B-8E0B-9095DC52821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a:extLst>
            <a:ext uri="{FF2B5EF4-FFF2-40B4-BE49-F238E27FC236}">
              <a16:creationId xmlns:a16="http://schemas.microsoft.com/office/drawing/2014/main" id="{990A438D-40C3-46F8-AD59-8A9AA838FD7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a:extLst>
            <a:ext uri="{FF2B5EF4-FFF2-40B4-BE49-F238E27FC236}">
              <a16:creationId xmlns:a16="http://schemas.microsoft.com/office/drawing/2014/main" id="{09D3CE2B-2929-4B8F-804C-2C24A5C7C8E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a:extLst>
            <a:ext uri="{FF2B5EF4-FFF2-40B4-BE49-F238E27FC236}">
              <a16:creationId xmlns:a16="http://schemas.microsoft.com/office/drawing/2014/main" id="{2DD3E56E-1097-4AAA-B602-323B349A67C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a:extLst>
            <a:ext uri="{FF2B5EF4-FFF2-40B4-BE49-F238E27FC236}">
              <a16:creationId xmlns:a16="http://schemas.microsoft.com/office/drawing/2014/main" id="{D09F4B2A-BC8B-4CBA-A7A9-935E783BF77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a:extLst>
            <a:ext uri="{FF2B5EF4-FFF2-40B4-BE49-F238E27FC236}">
              <a16:creationId xmlns:a16="http://schemas.microsoft.com/office/drawing/2014/main" id="{8324141C-68E3-4C83-A727-2D1769100D1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6" name="直線コネクタ 405">
          <a:extLst>
            <a:ext uri="{FF2B5EF4-FFF2-40B4-BE49-F238E27FC236}">
              <a16:creationId xmlns:a16="http://schemas.microsoft.com/office/drawing/2014/main" id="{39EB17EF-4771-484D-9462-89985E77C163}"/>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07" name="テキスト ボックス 406">
          <a:extLst>
            <a:ext uri="{FF2B5EF4-FFF2-40B4-BE49-F238E27FC236}">
              <a16:creationId xmlns:a16="http://schemas.microsoft.com/office/drawing/2014/main" id="{61A681F2-D13B-4D0D-80B4-E63EE22B1D5B}"/>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8" name="直線コネクタ 407">
          <a:extLst>
            <a:ext uri="{FF2B5EF4-FFF2-40B4-BE49-F238E27FC236}">
              <a16:creationId xmlns:a16="http://schemas.microsoft.com/office/drawing/2014/main" id="{9BCB8882-C521-428F-8B7B-931F93C400DF}"/>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09" name="テキスト ボックス 408">
          <a:extLst>
            <a:ext uri="{FF2B5EF4-FFF2-40B4-BE49-F238E27FC236}">
              <a16:creationId xmlns:a16="http://schemas.microsoft.com/office/drawing/2014/main" id="{CA13EB67-EEDF-4BB7-9D66-5DBC38AEE2EE}"/>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0" name="直線コネクタ 409">
          <a:extLst>
            <a:ext uri="{FF2B5EF4-FFF2-40B4-BE49-F238E27FC236}">
              <a16:creationId xmlns:a16="http://schemas.microsoft.com/office/drawing/2014/main" id="{F3817488-6C57-4D07-A9C2-A19FB962C732}"/>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11" name="テキスト ボックス 410">
          <a:extLst>
            <a:ext uri="{FF2B5EF4-FFF2-40B4-BE49-F238E27FC236}">
              <a16:creationId xmlns:a16="http://schemas.microsoft.com/office/drawing/2014/main" id="{B0DB6CA5-AA45-4772-A83F-20C5F52E4E73}"/>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2" name="直線コネクタ 411">
          <a:extLst>
            <a:ext uri="{FF2B5EF4-FFF2-40B4-BE49-F238E27FC236}">
              <a16:creationId xmlns:a16="http://schemas.microsoft.com/office/drawing/2014/main" id="{B21984DE-3C97-4A4B-A9C6-2AD0441D1DBD}"/>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13" name="テキスト ボックス 412">
          <a:extLst>
            <a:ext uri="{FF2B5EF4-FFF2-40B4-BE49-F238E27FC236}">
              <a16:creationId xmlns:a16="http://schemas.microsoft.com/office/drawing/2014/main" id="{F0C5A7ED-FDCE-40D9-B224-67B23E8A1AF4}"/>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4" name="直線コネクタ 413">
          <a:extLst>
            <a:ext uri="{FF2B5EF4-FFF2-40B4-BE49-F238E27FC236}">
              <a16:creationId xmlns:a16="http://schemas.microsoft.com/office/drawing/2014/main" id="{AEE7D131-B4C4-4199-BBA1-E2830C4F2B72}"/>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15" name="テキスト ボックス 414">
          <a:extLst>
            <a:ext uri="{FF2B5EF4-FFF2-40B4-BE49-F238E27FC236}">
              <a16:creationId xmlns:a16="http://schemas.microsoft.com/office/drawing/2014/main" id="{C1D6ADD1-E8A6-4D16-A527-57DAAAD82062}"/>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a:extLst>
            <a:ext uri="{FF2B5EF4-FFF2-40B4-BE49-F238E27FC236}">
              <a16:creationId xmlns:a16="http://schemas.microsoft.com/office/drawing/2014/main" id="{15D104F2-7EA6-4C7C-95EE-4C0005B9C7E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7" name="テキスト ボックス 416">
          <a:extLst>
            <a:ext uri="{FF2B5EF4-FFF2-40B4-BE49-F238E27FC236}">
              <a16:creationId xmlns:a16="http://schemas.microsoft.com/office/drawing/2014/main" id="{46F26C6A-FAB8-430C-97F0-B69FC05EB747}"/>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一般廃棄物処理施設】&#10;一人当たり有形固定資産（償却資産）額グラフ枠">
          <a:extLst>
            <a:ext uri="{FF2B5EF4-FFF2-40B4-BE49-F238E27FC236}">
              <a16:creationId xmlns:a16="http://schemas.microsoft.com/office/drawing/2014/main" id="{2C952EC5-5814-4B21-BFD6-E4742099F86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94168</xdr:rowOff>
    </xdr:from>
    <xdr:to>
      <xdr:col>116</xdr:col>
      <xdr:colOff>62864</xdr:colOff>
      <xdr:row>42</xdr:row>
      <xdr:rowOff>31947</xdr:rowOff>
    </xdr:to>
    <xdr:cxnSp macro="">
      <xdr:nvCxnSpPr>
        <xdr:cNvPr id="419" name="直線コネクタ 418">
          <a:extLst>
            <a:ext uri="{FF2B5EF4-FFF2-40B4-BE49-F238E27FC236}">
              <a16:creationId xmlns:a16="http://schemas.microsoft.com/office/drawing/2014/main" id="{3EA84CF7-D89B-4527-96F3-95AAFA26EFEF}"/>
            </a:ext>
          </a:extLst>
        </xdr:cNvPr>
        <xdr:cNvCxnSpPr/>
      </xdr:nvCxnSpPr>
      <xdr:spPr>
        <a:xfrm flipV="1">
          <a:off x="22160864" y="5752018"/>
          <a:ext cx="0" cy="1480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35774</xdr:rowOff>
    </xdr:from>
    <xdr:ext cx="469744" cy="259045"/>
    <xdr:sp macro="" textlink="">
      <xdr:nvSpPr>
        <xdr:cNvPr id="420" name="【一般廃棄物処理施設】&#10;一人当たり有形固定資産（償却資産）額最小値テキスト">
          <a:extLst>
            <a:ext uri="{FF2B5EF4-FFF2-40B4-BE49-F238E27FC236}">
              <a16:creationId xmlns:a16="http://schemas.microsoft.com/office/drawing/2014/main" id="{06B7366C-0411-47B3-8613-DE0CD9C2E6AD}"/>
            </a:ext>
          </a:extLst>
        </xdr:cNvPr>
        <xdr:cNvSpPr txBox="1"/>
      </xdr:nvSpPr>
      <xdr:spPr>
        <a:xfrm>
          <a:off x="22199600" y="723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31947</xdr:rowOff>
    </xdr:from>
    <xdr:to>
      <xdr:col>116</xdr:col>
      <xdr:colOff>152400</xdr:colOff>
      <xdr:row>42</xdr:row>
      <xdr:rowOff>31947</xdr:rowOff>
    </xdr:to>
    <xdr:cxnSp macro="">
      <xdr:nvCxnSpPr>
        <xdr:cNvPr id="421" name="直線コネクタ 420">
          <a:extLst>
            <a:ext uri="{FF2B5EF4-FFF2-40B4-BE49-F238E27FC236}">
              <a16:creationId xmlns:a16="http://schemas.microsoft.com/office/drawing/2014/main" id="{531D4EE5-5B32-47C0-AE7B-8B864FCA578A}"/>
            </a:ext>
          </a:extLst>
        </xdr:cNvPr>
        <xdr:cNvCxnSpPr/>
      </xdr:nvCxnSpPr>
      <xdr:spPr>
        <a:xfrm>
          <a:off x="22072600" y="723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40845</xdr:rowOff>
    </xdr:from>
    <xdr:ext cx="599010" cy="259045"/>
    <xdr:sp macro="" textlink="">
      <xdr:nvSpPr>
        <xdr:cNvPr id="422" name="【一般廃棄物処理施設】&#10;一人当たり有形固定資産（償却資産）額最大値テキスト">
          <a:extLst>
            <a:ext uri="{FF2B5EF4-FFF2-40B4-BE49-F238E27FC236}">
              <a16:creationId xmlns:a16="http://schemas.microsoft.com/office/drawing/2014/main" id="{94C828AE-41E2-4C9B-988E-65D3BBB110B1}"/>
            </a:ext>
          </a:extLst>
        </xdr:cNvPr>
        <xdr:cNvSpPr txBox="1"/>
      </xdr:nvSpPr>
      <xdr:spPr>
        <a:xfrm>
          <a:off x="22199600" y="552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94168</xdr:rowOff>
    </xdr:from>
    <xdr:to>
      <xdr:col>116</xdr:col>
      <xdr:colOff>152400</xdr:colOff>
      <xdr:row>33</xdr:row>
      <xdr:rowOff>94168</xdr:rowOff>
    </xdr:to>
    <xdr:cxnSp macro="">
      <xdr:nvCxnSpPr>
        <xdr:cNvPr id="423" name="直線コネクタ 422">
          <a:extLst>
            <a:ext uri="{FF2B5EF4-FFF2-40B4-BE49-F238E27FC236}">
              <a16:creationId xmlns:a16="http://schemas.microsoft.com/office/drawing/2014/main" id="{ABA61653-D1D5-4401-87A6-2968189EFAE0}"/>
            </a:ext>
          </a:extLst>
        </xdr:cNvPr>
        <xdr:cNvCxnSpPr/>
      </xdr:nvCxnSpPr>
      <xdr:spPr>
        <a:xfrm>
          <a:off x="22072600" y="575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107389</xdr:rowOff>
    </xdr:from>
    <xdr:ext cx="599010" cy="259045"/>
    <xdr:sp macro="" textlink="">
      <xdr:nvSpPr>
        <xdr:cNvPr id="424" name="【一般廃棄物処理施設】&#10;一人当たり有形固定資産（償却資産）額平均値テキスト">
          <a:extLst>
            <a:ext uri="{FF2B5EF4-FFF2-40B4-BE49-F238E27FC236}">
              <a16:creationId xmlns:a16="http://schemas.microsoft.com/office/drawing/2014/main" id="{A52287A1-2533-490C-B888-79B89904525B}"/>
            </a:ext>
          </a:extLst>
        </xdr:cNvPr>
        <xdr:cNvSpPr txBox="1"/>
      </xdr:nvSpPr>
      <xdr:spPr>
        <a:xfrm>
          <a:off x="22199600" y="66224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84512</xdr:rowOff>
    </xdr:from>
    <xdr:to>
      <xdr:col>116</xdr:col>
      <xdr:colOff>114300</xdr:colOff>
      <xdr:row>40</xdr:row>
      <xdr:rowOff>14662</xdr:rowOff>
    </xdr:to>
    <xdr:sp macro="" textlink="">
      <xdr:nvSpPr>
        <xdr:cNvPr id="425" name="フローチャート: 判断 424">
          <a:extLst>
            <a:ext uri="{FF2B5EF4-FFF2-40B4-BE49-F238E27FC236}">
              <a16:creationId xmlns:a16="http://schemas.microsoft.com/office/drawing/2014/main" id="{EB6DD9BA-B888-455B-9D41-C56E0594428F}"/>
            </a:ext>
          </a:extLst>
        </xdr:cNvPr>
        <xdr:cNvSpPr/>
      </xdr:nvSpPr>
      <xdr:spPr>
        <a:xfrm>
          <a:off x="22110700" y="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19704</xdr:rowOff>
    </xdr:from>
    <xdr:to>
      <xdr:col>112</xdr:col>
      <xdr:colOff>38100</xdr:colOff>
      <xdr:row>39</xdr:row>
      <xdr:rowOff>121304</xdr:rowOff>
    </xdr:to>
    <xdr:sp macro="" textlink="">
      <xdr:nvSpPr>
        <xdr:cNvPr id="426" name="フローチャート: 判断 425">
          <a:extLst>
            <a:ext uri="{FF2B5EF4-FFF2-40B4-BE49-F238E27FC236}">
              <a16:creationId xmlns:a16="http://schemas.microsoft.com/office/drawing/2014/main" id="{6EE6B0A8-DF9A-40A3-B94F-7E087ECDF1A5}"/>
            </a:ext>
          </a:extLst>
        </xdr:cNvPr>
        <xdr:cNvSpPr/>
      </xdr:nvSpPr>
      <xdr:spPr>
        <a:xfrm>
          <a:off x="21272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137831</xdr:rowOff>
    </xdr:from>
    <xdr:ext cx="599010" cy="259045"/>
    <xdr:sp macro="" textlink="">
      <xdr:nvSpPr>
        <xdr:cNvPr id="427" name="n_1aveValue【一般廃棄物処理施設】&#10;一人当たり有形固定資産（償却資産）額">
          <a:extLst>
            <a:ext uri="{FF2B5EF4-FFF2-40B4-BE49-F238E27FC236}">
              <a16:creationId xmlns:a16="http://schemas.microsoft.com/office/drawing/2014/main" id="{722F49B5-C549-4674-8FFE-7D30EC98324A}"/>
            </a:ext>
          </a:extLst>
        </xdr:cNvPr>
        <xdr:cNvSpPr txBox="1"/>
      </xdr:nvSpPr>
      <xdr:spPr>
        <a:xfrm>
          <a:off x="21011095"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171110</xdr:rowOff>
    </xdr:from>
    <xdr:to>
      <xdr:col>107</xdr:col>
      <xdr:colOff>101600</xdr:colOff>
      <xdr:row>39</xdr:row>
      <xdr:rowOff>101260</xdr:rowOff>
    </xdr:to>
    <xdr:sp macro="" textlink="">
      <xdr:nvSpPr>
        <xdr:cNvPr id="428" name="フローチャート: 判断 427">
          <a:extLst>
            <a:ext uri="{FF2B5EF4-FFF2-40B4-BE49-F238E27FC236}">
              <a16:creationId xmlns:a16="http://schemas.microsoft.com/office/drawing/2014/main" id="{BDAC70A2-5FDE-4764-9FF5-752E787C4033}"/>
            </a:ext>
          </a:extLst>
        </xdr:cNvPr>
        <xdr:cNvSpPr/>
      </xdr:nvSpPr>
      <xdr:spPr>
        <a:xfrm>
          <a:off x="20383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117787</xdr:rowOff>
    </xdr:from>
    <xdr:ext cx="599010" cy="259045"/>
    <xdr:sp macro="" textlink="">
      <xdr:nvSpPr>
        <xdr:cNvPr id="429" name="n_2aveValue【一般廃棄物処理施設】&#10;一人当たり有形固定資産（償却資産）額">
          <a:extLst>
            <a:ext uri="{FF2B5EF4-FFF2-40B4-BE49-F238E27FC236}">
              <a16:creationId xmlns:a16="http://schemas.microsoft.com/office/drawing/2014/main" id="{4BD97EAB-95EC-4D3D-92E7-BD11F1F25228}"/>
            </a:ext>
          </a:extLst>
        </xdr:cNvPr>
        <xdr:cNvSpPr txBox="1"/>
      </xdr:nvSpPr>
      <xdr:spPr>
        <a:xfrm>
          <a:off x="201347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15269</xdr:rowOff>
    </xdr:from>
    <xdr:to>
      <xdr:col>102</xdr:col>
      <xdr:colOff>165100</xdr:colOff>
      <xdr:row>40</xdr:row>
      <xdr:rowOff>116869</xdr:rowOff>
    </xdr:to>
    <xdr:sp macro="" textlink="">
      <xdr:nvSpPr>
        <xdr:cNvPr id="430" name="フローチャート: 判断 429">
          <a:extLst>
            <a:ext uri="{FF2B5EF4-FFF2-40B4-BE49-F238E27FC236}">
              <a16:creationId xmlns:a16="http://schemas.microsoft.com/office/drawing/2014/main" id="{C7AF29E8-936F-4F92-AD32-9BBB57602412}"/>
            </a:ext>
          </a:extLst>
        </xdr:cNvPr>
        <xdr:cNvSpPr/>
      </xdr:nvSpPr>
      <xdr:spPr>
        <a:xfrm>
          <a:off x="19494500" y="687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38</xdr:row>
      <xdr:rowOff>133396</xdr:rowOff>
    </xdr:from>
    <xdr:ext cx="534377" cy="259045"/>
    <xdr:sp macro="" textlink="">
      <xdr:nvSpPr>
        <xdr:cNvPr id="431" name="n_3aveValue【一般廃棄物処理施設】&#10;一人当たり有形固定資産（償却資産）額">
          <a:extLst>
            <a:ext uri="{FF2B5EF4-FFF2-40B4-BE49-F238E27FC236}">
              <a16:creationId xmlns:a16="http://schemas.microsoft.com/office/drawing/2014/main" id="{D7F07052-B7A1-4F23-87C3-32344F522648}"/>
            </a:ext>
          </a:extLst>
        </xdr:cNvPr>
        <xdr:cNvSpPr txBox="1"/>
      </xdr:nvSpPr>
      <xdr:spPr>
        <a:xfrm>
          <a:off x="19278111" y="664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865CE647-5993-4C0F-850D-DB45A2FE9F0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16CE835D-92A4-4216-A23B-4633727887F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91CAEA6F-3662-45A6-A402-85FE8435F7D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F4A18E04-6E4A-4FB8-96D5-ADDBCD6AF66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7112DB68-A061-4FD7-8350-AE7E3A8617F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91515</xdr:rowOff>
    </xdr:from>
    <xdr:to>
      <xdr:col>116</xdr:col>
      <xdr:colOff>114300</xdr:colOff>
      <xdr:row>42</xdr:row>
      <xdr:rowOff>21665</xdr:rowOff>
    </xdr:to>
    <xdr:sp macro="" textlink="">
      <xdr:nvSpPr>
        <xdr:cNvPr id="437" name="楕円 436">
          <a:extLst>
            <a:ext uri="{FF2B5EF4-FFF2-40B4-BE49-F238E27FC236}">
              <a16:creationId xmlns:a16="http://schemas.microsoft.com/office/drawing/2014/main" id="{BFD647A4-A235-4FD4-9150-0A65C21D7EF1}"/>
            </a:ext>
          </a:extLst>
        </xdr:cNvPr>
        <xdr:cNvSpPr/>
      </xdr:nvSpPr>
      <xdr:spPr>
        <a:xfrm>
          <a:off x="22110700" y="712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6442</xdr:rowOff>
    </xdr:from>
    <xdr:ext cx="534377" cy="259045"/>
    <xdr:sp macro="" textlink="">
      <xdr:nvSpPr>
        <xdr:cNvPr id="438" name="【一般廃棄物処理施設】&#10;一人当たり有形固定資産（償却資産）額該当値テキスト">
          <a:extLst>
            <a:ext uri="{FF2B5EF4-FFF2-40B4-BE49-F238E27FC236}">
              <a16:creationId xmlns:a16="http://schemas.microsoft.com/office/drawing/2014/main" id="{69FC2A85-6C30-4B85-BD2C-ACA458DD93AE}"/>
            </a:ext>
          </a:extLst>
        </xdr:cNvPr>
        <xdr:cNvSpPr txBox="1"/>
      </xdr:nvSpPr>
      <xdr:spPr>
        <a:xfrm>
          <a:off x="22199600" y="703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94662</xdr:rowOff>
    </xdr:from>
    <xdr:to>
      <xdr:col>112</xdr:col>
      <xdr:colOff>38100</xdr:colOff>
      <xdr:row>42</xdr:row>
      <xdr:rowOff>24812</xdr:rowOff>
    </xdr:to>
    <xdr:sp macro="" textlink="">
      <xdr:nvSpPr>
        <xdr:cNvPr id="439" name="楕円 438">
          <a:extLst>
            <a:ext uri="{FF2B5EF4-FFF2-40B4-BE49-F238E27FC236}">
              <a16:creationId xmlns:a16="http://schemas.microsoft.com/office/drawing/2014/main" id="{7A7EEDC9-704B-4812-8DDD-90A4289F1A86}"/>
            </a:ext>
          </a:extLst>
        </xdr:cNvPr>
        <xdr:cNvSpPr/>
      </xdr:nvSpPr>
      <xdr:spPr>
        <a:xfrm>
          <a:off x="21272500" y="712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142315</xdr:rowOff>
    </xdr:from>
    <xdr:to>
      <xdr:col>116</xdr:col>
      <xdr:colOff>63500</xdr:colOff>
      <xdr:row>41</xdr:row>
      <xdr:rowOff>145462</xdr:rowOff>
    </xdr:to>
    <xdr:cxnSp macro="">
      <xdr:nvCxnSpPr>
        <xdr:cNvPr id="440" name="直線コネクタ 439">
          <a:extLst>
            <a:ext uri="{FF2B5EF4-FFF2-40B4-BE49-F238E27FC236}">
              <a16:creationId xmlns:a16="http://schemas.microsoft.com/office/drawing/2014/main" id="{C009AD64-4551-410E-8FD3-C6D94738D866}"/>
            </a:ext>
          </a:extLst>
        </xdr:cNvPr>
        <xdr:cNvCxnSpPr/>
      </xdr:nvCxnSpPr>
      <xdr:spPr>
        <a:xfrm flipV="1">
          <a:off x="21323300" y="7171765"/>
          <a:ext cx="838200" cy="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102975</xdr:rowOff>
    </xdr:from>
    <xdr:to>
      <xdr:col>107</xdr:col>
      <xdr:colOff>101600</xdr:colOff>
      <xdr:row>40</xdr:row>
      <xdr:rowOff>33125</xdr:rowOff>
    </xdr:to>
    <xdr:sp macro="" textlink="">
      <xdr:nvSpPr>
        <xdr:cNvPr id="441" name="楕円 440">
          <a:extLst>
            <a:ext uri="{FF2B5EF4-FFF2-40B4-BE49-F238E27FC236}">
              <a16:creationId xmlns:a16="http://schemas.microsoft.com/office/drawing/2014/main" id="{81423E53-BE2C-4F93-8C8F-39CFA7B6C436}"/>
            </a:ext>
          </a:extLst>
        </xdr:cNvPr>
        <xdr:cNvSpPr/>
      </xdr:nvSpPr>
      <xdr:spPr>
        <a:xfrm>
          <a:off x="20383500" y="678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153775</xdr:rowOff>
    </xdr:from>
    <xdr:to>
      <xdr:col>111</xdr:col>
      <xdr:colOff>177800</xdr:colOff>
      <xdr:row>41</xdr:row>
      <xdr:rowOff>145462</xdr:rowOff>
    </xdr:to>
    <xdr:cxnSp macro="">
      <xdr:nvCxnSpPr>
        <xdr:cNvPr id="442" name="直線コネクタ 441">
          <a:extLst>
            <a:ext uri="{FF2B5EF4-FFF2-40B4-BE49-F238E27FC236}">
              <a16:creationId xmlns:a16="http://schemas.microsoft.com/office/drawing/2014/main" id="{007E9BA2-1994-439D-892B-1AE25E33D36A}"/>
            </a:ext>
          </a:extLst>
        </xdr:cNvPr>
        <xdr:cNvCxnSpPr/>
      </xdr:nvCxnSpPr>
      <xdr:spPr>
        <a:xfrm>
          <a:off x="20434300" y="6840325"/>
          <a:ext cx="889000" cy="33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15939</xdr:rowOff>
    </xdr:from>
    <xdr:ext cx="534377" cy="259045"/>
    <xdr:sp macro="" textlink="">
      <xdr:nvSpPr>
        <xdr:cNvPr id="443" name="n_1mainValue【一般廃棄物処理施設】&#10;一人当たり有形固定資産（償却資産）額">
          <a:extLst>
            <a:ext uri="{FF2B5EF4-FFF2-40B4-BE49-F238E27FC236}">
              <a16:creationId xmlns:a16="http://schemas.microsoft.com/office/drawing/2014/main" id="{B15F75DA-5CD6-497F-B2F2-B7837C8BFB2C}"/>
            </a:ext>
          </a:extLst>
        </xdr:cNvPr>
        <xdr:cNvSpPr txBox="1"/>
      </xdr:nvSpPr>
      <xdr:spPr>
        <a:xfrm>
          <a:off x="21043411" y="721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24252</xdr:rowOff>
    </xdr:from>
    <xdr:ext cx="599010" cy="259045"/>
    <xdr:sp macro="" textlink="">
      <xdr:nvSpPr>
        <xdr:cNvPr id="444" name="n_2mainValue【一般廃棄物処理施設】&#10;一人当たり有形固定資産（償却資産）額">
          <a:extLst>
            <a:ext uri="{FF2B5EF4-FFF2-40B4-BE49-F238E27FC236}">
              <a16:creationId xmlns:a16="http://schemas.microsoft.com/office/drawing/2014/main" id="{EDB15E73-1A9A-4281-A846-48B92245995D}"/>
            </a:ext>
          </a:extLst>
        </xdr:cNvPr>
        <xdr:cNvSpPr txBox="1"/>
      </xdr:nvSpPr>
      <xdr:spPr>
        <a:xfrm>
          <a:off x="20134795" y="6882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a:extLst>
            <a:ext uri="{FF2B5EF4-FFF2-40B4-BE49-F238E27FC236}">
              <a16:creationId xmlns:a16="http://schemas.microsoft.com/office/drawing/2014/main" id="{42F4D4FF-C1F7-4454-9D03-89CFEE01DDB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a:extLst>
            <a:ext uri="{FF2B5EF4-FFF2-40B4-BE49-F238E27FC236}">
              <a16:creationId xmlns:a16="http://schemas.microsoft.com/office/drawing/2014/main" id="{0D36B8FD-6744-44E0-A785-A444227F96D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a:extLst>
            <a:ext uri="{FF2B5EF4-FFF2-40B4-BE49-F238E27FC236}">
              <a16:creationId xmlns:a16="http://schemas.microsoft.com/office/drawing/2014/main" id="{14E3AFA1-7875-4E07-AD42-6AE3F6C0DE0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a:extLst>
            <a:ext uri="{FF2B5EF4-FFF2-40B4-BE49-F238E27FC236}">
              <a16:creationId xmlns:a16="http://schemas.microsoft.com/office/drawing/2014/main" id="{7488A6EE-5652-4D51-8C56-44597016B0D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a:extLst>
            <a:ext uri="{FF2B5EF4-FFF2-40B4-BE49-F238E27FC236}">
              <a16:creationId xmlns:a16="http://schemas.microsoft.com/office/drawing/2014/main" id="{4729BDCD-B0BD-458D-AEE9-DE6B63DF49A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a:extLst>
            <a:ext uri="{FF2B5EF4-FFF2-40B4-BE49-F238E27FC236}">
              <a16:creationId xmlns:a16="http://schemas.microsoft.com/office/drawing/2014/main" id="{E74A002F-4A89-49FF-AB02-0132E7D5532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a:extLst>
            <a:ext uri="{FF2B5EF4-FFF2-40B4-BE49-F238E27FC236}">
              <a16:creationId xmlns:a16="http://schemas.microsoft.com/office/drawing/2014/main" id="{6CA5DC5A-382F-4767-ACF1-72F991E00A1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a:extLst>
            <a:ext uri="{FF2B5EF4-FFF2-40B4-BE49-F238E27FC236}">
              <a16:creationId xmlns:a16="http://schemas.microsoft.com/office/drawing/2014/main" id="{6BF375F9-6BE7-4A23-8F5F-7DE73F23C839}"/>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53" name="正方形/長方形 452">
          <a:extLst>
            <a:ext uri="{FF2B5EF4-FFF2-40B4-BE49-F238E27FC236}">
              <a16:creationId xmlns:a16="http://schemas.microsoft.com/office/drawing/2014/main" id="{3753EA57-00CF-45C3-8CB9-A2ABA6D079B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4" name="正方形/長方形 453">
          <a:extLst>
            <a:ext uri="{FF2B5EF4-FFF2-40B4-BE49-F238E27FC236}">
              <a16:creationId xmlns:a16="http://schemas.microsoft.com/office/drawing/2014/main" id="{1CB357C5-F725-4BF0-AF97-4C1310468E5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5" name="正方形/長方形 454">
          <a:extLst>
            <a:ext uri="{FF2B5EF4-FFF2-40B4-BE49-F238E27FC236}">
              <a16:creationId xmlns:a16="http://schemas.microsoft.com/office/drawing/2014/main" id="{964B938F-444A-43A4-8DC1-5D0FB1C8A96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6" name="正方形/長方形 455">
          <a:extLst>
            <a:ext uri="{FF2B5EF4-FFF2-40B4-BE49-F238E27FC236}">
              <a16:creationId xmlns:a16="http://schemas.microsoft.com/office/drawing/2014/main" id="{0224B5C1-F3EC-484B-9B18-1DD37CBE3F5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7" name="正方形/長方形 456">
          <a:extLst>
            <a:ext uri="{FF2B5EF4-FFF2-40B4-BE49-F238E27FC236}">
              <a16:creationId xmlns:a16="http://schemas.microsoft.com/office/drawing/2014/main" id="{1A0C7E60-9FBD-4AF3-B3CD-59F1A440337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8" name="正方形/長方形 457">
          <a:extLst>
            <a:ext uri="{FF2B5EF4-FFF2-40B4-BE49-F238E27FC236}">
              <a16:creationId xmlns:a16="http://schemas.microsoft.com/office/drawing/2014/main" id="{7AF9DF80-537D-4B3A-8032-2F0B28408EA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9" name="正方形/長方形 458">
          <a:extLst>
            <a:ext uri="{FF2B5EF4-FFF2-40B4-BE49-F238E27FC236}">
              <a16:creationId xmlns:a16="http://schemas.microsoft.com/office/drawing/2014/main" id="{DD7B1F6E-6FE2-4D54-B7CF-0984DE2D7F8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0" name="正方形/長方形 459">
          <a:extLst>
            <a:ext uri="{FF2B5EF4-FFF2-40B4-BE49-F238E27FC236}">
              <a16:creationId xmlns:a16="http://schemas.microsoft.com/office/drawing/2014/main" id="{25F20CB8-3276-4926-B173-DFF0B0B68A54}"/>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61" name="正方形/長方形 460">
          <a:extLst>
            <a:ext uri="{FF2B5EF4-FFF2-40B4-BE49-F238E27FC236}">
              <a16:creationId xmlns:a16="http://schemas.microsoft.com/office/drawing/2014/main" id="{2C8992A9-B195-4442-B32C-168A5342F68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2" name="正方形/長方形 461">
          <a:extLst>
            <a:ext uri="{FF2B5EF4-FFF2-40B4-BE49-F238E27FC236}">
              <a16:creationId xmlns:a16="http://schemas.microsoft.com/office/drawing/2014/main" id="{0A2D2183-30CA-4338-982B-7A315C0BB3D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3" name="正方形/長方形 462">
          <a:extLst>
            <a:ext uri="{FF2B5EF4-FFF2-40B4-BE49-F238E27FC236}">
              <a16:creationId xmlns:a16="http://schemas.microsoft.com/office/drawing/2014/main" id="{5C4BA576-5D2E-4D3A-9409-DFBC70D87E5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4" name="正方形/長方形 463">
          <a:extLst>
            <a:ext uri="{FF2B5EF4-FFF2-40B4-BE49-F238E27FC236}">
              <a16:creationId xmlns:a16="http://schemas.microsoft.com/office/drawing/2014/main" id="{AA02F4C4-FBA5-4200-B328-D45CD564BCB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5" name="正方形/長方形 464">
          <a:extLst>
            <a:ext uri="{FF2B5EF4-FFF2-40B4-BE49-F238E27FC236}">
              <a16:creationId xmlns:a16="http://schemas.microsoft.com/office/drawing/2014/main" id="{A46D23D9-086A-4AFF-B827-0D932CA6887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6" name="正方形/長方形 465">
          <a:extLst>
            <a:ext uri="{FF2B5EF4-FFF2-40B4-BE49-F238E27FC236}">
              <a16:creationId xmlns:a16="http://schemas.microsoft.com/office/drawing/2014/main" id="{5BCD7D1C-7756-4762-81BB-AE493050D6A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7" name="正方形/長方形 466">
          <a:extLst>
            <a:ext uri="{FF2B5EF4-FFF2-40B4-BE49-F238E27FC236}">
              <a16:creationId xmlns:a16="http://schemas.microsoft.com/office/drawing/2014/main" id="{978A10EA-933E-479D-A6B5-21375F87670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8" name="正方形/長方形 467">
          <a:extLst>
            <a:ext uri="{FF2B5EF4-FFF2-40B4-BE49-F238E27FC236}">
              <a16:creationId xmlns:a16="http://schemas.microsoft.com/office/drawing/2014/main" id="{A2675D8F-A9DF-4EE6-BBAA-730813FC5D5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9" name="テキスト ボックス 468">
          <a:extLst>
            <a:ext uri="{FF2B5EF4-FFF2-40B4-BE49-F238E27FC236}">
              <a16:creationId xmlns:a16="http://schemas.microsoft.com/office/drawing/2014/main" id="{85740AB5-FC0B-4679-BB9F-06828D44C3C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0" name="直線コネクタ 469">
          <a:extLst>
            <a:ext uri="{FF2B5EF4-FFF2-40B4-BE49-F238E27FC236}">
              <a16:creationId xmlns:a16="http://schemas.microsoft.com/office/drawing/2014/main" id="{D7A36252-4738-41B3-BB35-C8A037EA4B0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1" name="直線コネクタ 470">
          <a:extLst>
            <a:ext uri="{FF2B5EF4-FFF2-40B4-BE49-F238E27FC236}">
              <a16:creationId xmlns:a16="http://schemas.microsoft.com/office/drawing/2014/main" id="{C9B5793D-EAF3-45DC-A904-FEF65DB56D9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2" name="テキスト ボックス 471">
          <a:extLst>
            <a:ext uri="{FF2B5EF4-FFF2-40B4-BE49-F238E27FC236}">
              <a16:creationId xmlns:a16="http://schemas.microsoft.com/office/drawing/2014/main" id="{F9C1C4C4-EC4C-4802-BBE4-4F04A9EDA35A}"/>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3" name="直線コネクタ 472">
          <a:extLst>
            <a:ext uri="{FF2B5EF4-FFF2-40B4-BE49-F238E27FC236}">
              <a16:creationId xmlns:a16="http://schemas.microsoft.com/office/drawing/2014/main" id="{6DF0FF46-BF9E-41A8-B8A5-B018DDABCE7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4" name="テキスト ボックス 473">
          <a:extLst>
            <a:ext uri="{FF2B5EF4-FFF2-40B4-BE49-F238E27FC236}">
              <a16:creationId xmlns:a16="http://schemas.microsoft.com/office/drawing/2014/main" id="{BB358438-9FA9-4CC9-850B-B19D2A9DB49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5" name="直線コネクタ 474">
          <a:extLst>
            <a:ext uri="{FF2B5EF4-FFF2-40B4-BE49-F238E27FC236}">
              <a16:creationId xmlns:a16="http://schemas.microsoft.com/office/drawing/2014/main" id="{AF2911BF-0DA8-4782-859B-D7EFC3274C4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6" name="テキスト ボックス 475">
          <a:extLst>
            <a:ext uri="{FF2B5EF4-FFF2-40B4-BE49-F238E27FC236}">
              <a16:creationId xmlns:a16="http://schemas.microsoft.com/office/drawing/2014/main" id="{7C22786C-8748-4A75-813B-1A6DE08AD47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7" name="直線コネクタ 476">
          <a:extLst>
            <a:ext uri="{FF2B5EF4-FFF2-40B4-BE49-F238E27FC236}">
              <a16:creationId xmlns:a16="http://schemas.microsoft.com/office/drawing/2014/main" id="{3FF8393B-BD55-4CF2-B80D-3575B778E5C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8" name="テキスト ボックス 477">
          <a:extLst>
            <a:ext uri="{FF2B5EF4-FFF2-40B4-BE49-F238E27FC236}">
              <a16:creationId xmlns:a16="http://schemas.microsoft.com/office/drawing/2014/main" id="{A1793891-9D8E-499F-9CEF-282A0491599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9" name="直線コネクタ 478">
          <a:extLst>
            <a:ext uri="{FF2B5EF4-FFF2-40B4-BE49-F238E27FC236}">
              <a16:creationId xmlns:a16="http://schemas.microsoft.com/office/drawing/2014/main" id="{B6057DAF-42D1-4129-AAD6-E855B930199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0" name="テキスト ボックス 479">
          <a:extLst>
            <a:ext uri="{FF2B5EF4-FFF2-40B4-BE49-F238E27FC236}">
              <a16:creationId xmlns:a16="http://schemas.microsoft.com/office/drawing/2014/main" id="{7236B9C5-6294-40E6-8DF3-6FDF27109A0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1" name="直線コネクタ 480">
          <a:extLst>
            <a:ext uri="{FF2B5EF4-FFF2-40B4-BE49-F238E27FC236}">
              <a16:creationId xmlns:a16="http://schemas.microsoft.com/office/drawing/2014/main" id="{A701283C-EB9E-4676-AC88-DC90DE4D3A5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2" name="テキスト ボックス 481">
          <a:extLst>
            <a:ext uri="{FF2B5EF4-FFF2-40B4-BE49-F238E27FC236}">
              <a16:creationId xmlns:a16="http://schemas.microsoft.com/office/drawing/2014/main" id="{F9FA5E37-F19E-4885-94CB-C8DAA3F025D2}"/>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3" name="直線コネクタ 482">
          <a:extLst>
            <a:ext uri="{FF2B5EF4-FFF2-40B4-BE49-F238E27FC236}">
              <a16:creationId xmlns:a16="http://schemas.microsoft.com/office/drawing/2014/main" id="{FD70C7D8-311F-4C18-8AAC-0EA39EF8156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4" name="テキスト ボックス 483">
          <a:extLst>
            <a:ext uri="{FF2B5EF4-FFF2-40B4-BE49-F238E27FC236}">
              <a16:creationId xmlns:a16="http://schemas.microsoft.com/office/drawing/2014/main" id="{022E8CF9-52B0-4A8A-ABB9-06919AF6C78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5" name="【消防施設】&#10;有形固定資産減価償却率グラフ枠">
          <a:extLst>
            <a:ext uri="{FF2B5EF4-FFF2-40B4-BE49-F238E27FC236}">
              <a16:creationId xmlns:a16="http://schemas.microsoft.com/office/drawing/2014/main" id="{707E9663-E665-43B6-83FF-0C08962CE0B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54429</xdr:rowOff>
    </xdr:to>
    <xdr:cxnSp macro="">
      <xdr:nvCxnSpPr>
        <xdr:cNvPr id="486" name="直線コネクタ 485">
          <a:extLst>
            <a:ext uri="{FF2B5EF4-FFF2-40B4-BE49-F238E27FC236}">
              <a16:creationId xmlns:a16="http://schemas.microsoft.com/office/drawing/2014/main" id="{963B0F0E-A55B-4BF4-99EE-CDBC75B09A33}"/>
            </a:ext>
          </a:extLst>
        </xdr:cNvPr>
        <xdr:cNvCxnSpPr/>
      </xdr:nvCxnSpPr>
      <xdr:spPr>
        <a:xfrm flipV="1">
          <a:off x="16318864" y="1336221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487" name="【消防施設】&#10;有形固定資産減価償却率最小値テキスト">
          <a:extLst>
            <a:ext uri="{FF2B5EF4-FFF2-40B4-BE49-F238E27FC236}">
              <a16:creationId xmlns:a16="http://schemas.microsoft.com/office/drawing/2014/main" id="{67BB00E8-5C1B-4E59-B534-8F289525E26C}"/>
            </a:ext>
          </a:extLst>
        </xdr:cNvPr>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488" name="直線コネクタ 487">
          <a:extLst>
            <a:ext uri="{FF2B5EF4-FFF2-40B4-BE49-F238E27FC236}">
              <a16:creationId xmlns:a16="http://schemas.microsoft.com/office/drawing/2014/main" id="{5BBA23B0-E211-4609-A47A-34D9F6DB4002}"/>
            </a:ext>
          </a:extLst>
        </xdr:cNvPr>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405111" cy="259045"/>
    <xdr:sp macro="" textlink="">
      <xdr:nvSpPr>
        <xdr:cNvPr id="489" name="【消防施設】&#10;有形固定資産減価償却率最大値テキスト">
          <a:extLst>
            <a:ext uri="{FF2B5EF4-FFF2-40B4-BE49-F238E27FC236}">
              <a16:creationId xmlns:a16="http://schemas.microsoft.com/office/drawing/2014/main" id="{A9215FC5-D50E-41D4-8EB8-54BFEBB99ADE}"/>
            </a:ext>
          </a:extLst>
        </xdr:cNvPr>
        <xdr:cNvSpPr txBox="1"/>
      </xdr:nvSpPr>
      <xdr:spPr>
        <a:xfrm>
          <a:off x="16357600" y="1313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490" name="直線コネクタ 489">
          <a:extLst>
            <a:ext uri="{FF2B5EF4-FFF2-40B4-BE49-F238E27FC236}">
              <a16:creationId xmlns:a16="http://schemas.microsoft.com/office/drawing/2014/main" id="{A6121D2A-7869-4D3A-AE62-D750CF2FD414}"/>
            </a:ext>
          </a:extLst>
        </xdr:cNvPr>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80390</xdr:rowOff>
    </xdr:from>
    <xdr:ext cx="405111" cy="259045"/>
    <xdr:sp macro="" textlink="">
      <xdr:nvSpPr>
        <xdr:cNvPr id="491" name="【消防施設】&#10;有形固定資産減価償却率平均値テキスト">
          <a:extLst>
            <a:ext uri="{FF2B5EF4-FFF2-40B4-BE49-F238E27FC236}">
              <a16:creationId xmlns:a16="http://schemas.microsoft.com/office/drawing/2014/main" id="{722C74DD-4A6A-4F3C-A59A-BC86D4DDC99D}"/>
            </a:ext>
          </a:extLst>
        </xdr:cNvPr>
        <xdr:cNvSpPr txBox="1"/>
      </xdr:nvSpPr>
      <xdr:spPr>
        <a:xfrm>
          <a:off x="16357600" y="13796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57513</xdr:rowOff>
    </xdr:from>
    <xdr:to>
      <xdr:col>85</xdr:col>
      <xdr:colOff>177800</xdr:colOff>
      <xdr:row>81</xdr:row>
      <xdr:rowOff>159113</xdr:rowOff>
    </xdr:to>
    <xdr:sp macro="" textlink="">
      <xdr:nvSpPr>
        <xdr:cNvPr id="492" name="フローチャート: 判断 491">
          <a:extLst>
            <a:ext uri="{FF2B5EF4-FFF2-40B4-BE49-F238E27FC236}">
              <a16:creationId xmlns:a16="http://schemas.microsoft.com/office/drawing/2014/main" id="{09FB2E44-EEFF-4674-96F1-6369C735E23C}"/>
            </a:ext>
          </a:extLst>
        </xdr:cNvPr>
        <xdr:cNvSpPr/>
      </xdr:nvSpPr>
      <xdr:spPr>
        <a:xfrm>
          <a:off x="162687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88537</xdr:rowOff>
    </xdr:from>
    <xdr:to>
      <xdr:col>81</xdr:col>
      <xdr:colOff>101600</xdr:colOff>
      <xdr:row>82</xdr:row>
      <xdr:rowOff>18687</xdr:rowOff>
    </xdr:to>
    <xdr:sp macro="" textlink="">
      <xdr:nvSpPr>
        <xdr:cNvPr id="493" name="フローチャート: 判断 492">
          <a:extLst>
            <a:ext uri="{FF2B5EF4-FFF2-40B4-BE49-F238E27FC236}">
              <a16:creationId xmlns:a16="http://schemas.microsoft.com/office/drawing/2014/main" id="{069698C3-4648-476E-8A56-DDB332570746}"/>
            </a:ext>
          </a:extLst>
        </xdr:cNvPr>
        <xdr:cNvSpPr/>
      </xdr:nvSpPr>
      <xdr:spPr>
        <a:xfrm>
          <a:off x="154305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35214</xdr:rowOff>
    </xdr:from>
    <xdr:ext cx="405111" cy="259045"/>
    <xdr:sp macro="" textlink="">
      <xdr:nvSpPr>
        <xdr:cNvPr id="494" name="n_1aveValue【消防施設】&#10;有形固定資産減価償却率">
          <a:extLst>
            <a:ext uri="{FF2B5EF4-FFF2-40B4-BE49-F238E27FC236}">
              <a16:creationId xmlns:a16="http://schemas.microsoft.com/office/drawing/2014/main" id="{5E8EED97-BD7D-4A4E-B901-6B292E58A5F3}"/>
            </a:ext>
          </a:extLst>
        </xdr:cNvPr>
        <xdr:cNvSpPr txBox="1"/>
      </xdr:nvSpPr>
      <xdr:spPr>
        <a:xfrm>
          <a:off x="15266044" y="137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142421</xdr:rowOff>
    </xdr:from>
    <xdr:to>
      <xdr:col>76</xdr:col>
      <xdr:colOff>165100</xdr:colOff>
      <xdr:row>82</xdr:row>
      <xdr:rowOff>72571</xdr:rowOff>
    </xdr:to>
    <xdr:sp macro="" textlink="">
      <xdr:nvSpPr>
        <xdr:cNvPr id="495" name="フローチャート: 判断 494">
          <a:extLst>
            <a:ext uri="{FF2B5EF4-FFF2-40B4-BE49-F238E27FC236}">
              <a16:creationId xmlns:a16="http://schemas.microsoft.com/office/drawing/2014/main" id="{3445D247-8BA3-41AB-93DE-08061E04D204}"/>
            </a:ext>
          </a:extLst>
        </xdr:cNvPr>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89098</xdr:rowOff>
    </xdr:from>
    <xdr:ext cx="405111" cy="259045"/>
    <xdr:sp macro="" textlink="">
      <xdr:nvSpPr>
        <xdr:cNvPr id="496" name="n_2aveValue【消防施設】&#10;有形固定資産減価償却率">
          <a:extLst>
            <a:ext uri="{FF2B5EF4-FFF2-40B4-BE49-F238E27FC236}">
              <a16:creationId xmlns:a16="http://schemas.microsoft.com/office/drawing/2014/main" id="{C58560EA-A020-4939-802E-E9BDA4BF9566}"/>
            </a:ext>
          </a:extLst>
        </xdr:cNvPr>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111398</xdr:rowOff>
    </xdr:from>
    <xdr:to>
      <xdr:col>72</xdr:col>
      <xdr:colOff>38100</xdr:colOff>
      <xdr:row>81</xdr:row>
      <xdr:rowOff>41548</xdr:rowOff>
    </xdr:to>
    <xdr:sp macro="" textlink="">
      <xdr:nvSpPr>
        <xdr:cNvPr id="497" name="フローチャート: 判断 496">
          <a:extLst>
            <a:ext uri="{FF2B5EF4-FFF2-40B4-BE49-F238E27FC236}">
              <a16:creationId xmlns:a16="http://schemas.microsoft.com/office/drawing/2014/main" id="{55F37EFB-221D-49A0-ACC2-9CBCA6EB1E78}"/>
            </a:ext>
          </a:extLst>
        </xdr:cNvPr>
        <xdr:cNvSpPr/>
      </xdr:nvSpPr>
      <xdr:spPr>
        <a:xfrm>
          <a:off x="13652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58075</xdr:rowOff>
    </xdr:from>
    <xdr:ext cx="405111" cy="259045"/>
    <xdr:sp macro="" textlink="">
      <xdr:nvSpPr>
        <xdr:cNvPr id="498" name="n_3aveValue【消防施設】&#10;有形固定資産減価償却率">
          <a:extLst>
            <a:ext uri="{FF2B5EF4-FFF2-40B4-BE49-F238E27FC236}">
              <a16:creationId xmlns:a16="http://schemas.microsoft.com/office/drawing/2014/main" id="{5513AEEC-FDA8-4759-96DA-247EC5150102}"/>
            </a:ext>
          </a:extLst>
        </xdr:cNvPr>
        <xdr:cNvSpPr txBox="1"/>
      </xdr:nvSpPr>
      <xdr:spPr>
        <a:xfrm>
          <a:off x="135007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99" name="テキスト ボックス 498">
          <a:extLst>
            <a:ext uri="{FF2B5EF4-FFF2-40B4-BE49-F238E27FC236}">
              <a16:creationId xmlns:a16="http://schemas.microsoft.com/office/drawing/2014/main" id="{347C9ACF-9A79-4B0A-A37B-46761A7EF89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03E0A45D-9726-4808-B42B-3F3D7501078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id="{E9DFA9F7-B01A-4702-A5C7-CABF196BD67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2" name="テキスト ボックス 501">
          <a:extLst>
            <a:ext uri="{FF2B5EF4-FFF2-40B4-BE49-F238E27FC236}">
              <a16:creationId xmlns:a16="http://schemas.microsoft.com/office/drawing/2014/main" id="{E6267020-69F8-4918-874D-AA4DF12E6AC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3" name="テキスト ボックス 502">
          <a:extLst>
            <a:ext uri="{FF2B5EF4-FFF2-40B4-BE49-F238E27FC236}">
              <a16:creationId xmlns:a16="http://schemas.microsoft.com/office/drawing/2014/main" id="{8594FA53-8CB5-47E6-8451-48DB9F352AE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59145</xdr:rowOff>
    </xdr:from>
    <xdr:to>
      <xdr:col>85</xdr:col>
      <xdr:colOff>177800</xdr:colOff>
      <xdr:row>84</xdr:row>
      <xdr:rowOff>160745</xdr:rowOff>
    </xdr:to>
    <xdr:sp macro="" textlink="">
      <xdr:nvSpPr>
        <xdr:cNvPr id="504" name="楕円 503">
          <a:extLst>
            <a:ext uri="{FF2B5EF4-FFF2-40B4-BE49-F238E27FC236}">
              <a16:creationId xmlns:a16="http://schemas.microsoft.com/office/drawing/2014/main" id="{E9C533D8-A9C5-4169-BA01-F8CD359A2494}"/>
            </a:ext>
          </a:extLst>
        </xdr:cNvPr>
        <xdr:cNvSpPr/>
      </xdr:nvSpPr>
      <xdr:spPr>
        <a:xfrm>
          <a:off x="162687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37572</xdr:rowOff>
    </xdr:from>
    <xdr:ext cx="405111" cy="259045"/>
    <xdr:sp macro="" textlink="">
      <xdr:nvSpPr>
        <xdr:cNvPr id="505" name="【消防施設】&#10;有形固定資産減価償却率該当値テキスト">
          <a:extLst>
            <a:ext uri="{FF2B5EF4-FFF2-40B4-BE49-F238E27FC236}">
              <a16:creationId xmlns:a16="http://schemas.microsoft.com/office/drawing/2014/main" id="{156E8159-D75D-4937-94FC-B4E516B675E9}"/>
            </a:ext>
          </a:extLst>
        </xdr:cNvPr>
        <xdr:cNvSpPr txBox="1"/>
      </xdr:nvSpPr>
      <xdr:spPr>
        <a:xfrm>
          <a:off x="16357600"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26488</xdr:rowOff>
    </xdr:from>
    <xdr:to>
      <xdr:col>81</xdr:col>
      <xdr:colOff>101600</xdr:colOff>
      <xdr:row>84</xdr:row>
      <xdr:rowOff>128088</xdr:rowOff>
    </xdr:to>
    <xdr:sp macro="" textlink="">
      <xdr:nvSpPr>
        <xdr:cNvPr id="506" name="楕円 505">
          <a:extLst>
            <a:ext uri="{FF2B5EF4-FFF2-40B4-BE49-F238E27FC236}">
              <a16:creationId xmlns:a16="http://schemas.microsoft.com/office/drawing/2014/main" id="{28EB84AB-9151-4A40-B1FB-8E3451C82962}"/>
            </a:ext>
          </a:extLst>
        </xdr:cNvPr>
        <xdr:cNvSpPr/>
      </xdr:nvSpPr>
      <xdr:spPr>
        <a:xfrm>
          <a:off x="154305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77288</xdr:rowOff>
    </xdr:from>
    <xdr:to>
      <xdr:col>85</xdr:col>
      <xdr:colOff>127000</xdr:colOff>
      <xdr:row>84</xdr:row>
      <xdr:rowOff>109945</xdr:rowOff>
    </xdr:to>
    <xdr:cxnSp macro="">
      <xdr:nvCxnSpPr>
        <xdr:cNvPr id="507" name="直線コネクタ 506">
          <a:extLst>
            <a:ext uri="{FF2B5EF4-FFF2-40B4-BE49-F238E27FC236}">
              <a16:creationId xmlns:a16="http://schemas.microsoft.com/office/drawing/2014/main" id="{7B7B3D93-0ACC-4833-92C2-F2C86FC39C1C}"/>
            </a:ext>
          </a:extLst>
        </xdr:cNvPr>
        <xdr:cNvCxnSpPr/>
      </xdr:nvCxnSpPr>
      <xdr:spPr>
        <a:xfrm>
          <a:off x="15481300" y="1447908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19957</xdr:rowOff>
    </xdr:from>
    <xdr:to>
      <xdr:col>76</xdr:col>
      <xdr:colOff>165100</xdr:colOff>
      <xdr:row>84</xdr:row>
      <xdr:rowOff>121557</xdr:rowOff>
    </xdr:to>
    <xdr:sp macro="" textlink="">
      <xdr:nvSpPr>
        <xdr:cNvPr id="508" name="楕円 507">
          <a:extLst>
            <a:ext uri="{FF2B5EF4-FFF2-40B4-BE49-F238E27FC236}">
              <a16:creationId xmlns:a16="http://schemas.microsoft.com/office/drawing/2014/main" id="{DC53109B-A957-4C55-B966-6B9ECCC7E989}"/>
            </a:ext>
          </a:extLst>
        </xdr:cNvPr>
        <xdr:cNvSpPr/>
      </xdr:nvSpPr>
      <xdr:spPr>
        <a:xfrm>
          <a:off x="14541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70757</xdr:rowOff>
    </xdr:from>
    <xdr:to>
      <xdr:col>81</xdr:col>
      <xdr:colOff>50800</xdr:colOff>
      <xdr:row>84</xdr:row>
      <xdr:rowOff>77288</xdr:rowOff>
    </xdr:to>
    <xdr:cxnSp macro="">
      <xdr:nvCxnSpPr>
        <xdr:cNvPr id="509" name="直線コネクタ 508">
          <a:extLst>
            <a:ext uri="{FF2B5EF4-FFF2-40B4-BE49-F238E27FC236}">
              <a16:creationId xmlns:a16="http://schemas.microsoft.com/office/drawing/2014/main" id="{CC4274AC-3131-45FF-9A62-FCFD59999CEC}"/>
            </a:ext>
          </a:extLst>
        </xdr:cNvPr>
        <xdr:cNvCxnSpPr/>
      </xdr:nvCxnSpPr>
      <xdr:spPr>
        <a:xfrm>
          <a:off x="14592300" y="144725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119215</xdr:rowOff>
    </xdr:from>
    <xdr:ext cx="405111" cy="259045"/>
    <xdr:sp macro="" textlink="">
      <xdr:nvSpPr>
        <xdr:cNvPr id="510" name="n_1mainValue【消防施設】&#10;有形固定資産減価償却率">
          <a:extLst>
            <a:ext uri="{FF2B5EF4-FFF2-40B4-BE49-F238E27FC236}">
              <a16:creationId xmlns:a16="http://schemas.microsoft.com/office/drawing/2014/main" id="{95589AED-AB80-4AB2-A292-D29449B67B25}"/>
            </a:ext>
          </a:extLst>
        </xdr:cNvPr>
        <xdr:cNvSpPr txBox="1"/>
      </xdr:nvSpPr>
      <xdr:spPr>
        <a:xfrm>
          <a:off x="15266044" y="1452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112684</xdr:rowOff>
    </xdr:from>
    <xdr:ext cx="405111" cy="259045"/>
    <xdr:sp macro="" textlink="">
      <xdr:nvSpPr>
        <xdr:cNvPr id="511" name="n_2mainValue【消防施設】&#10;有形固定資産減価償却率">
          <a:extLst>
            <a:ext uri="{FF2B5EF4-FFF2-40B4-BE49-F238E27FC236}">
              <a16:creationId xmlns:a16="http://schemas.microsoft.com/office/drawing/2014/main" id="{04149EE7-9166-44D1-BF0D-A0BE7F8813B4}"/>
            </a:ext>
          </a:extLst>
        </xdr:cNvPr>
        <xdr:cNvSpPr txBox="1"/>
      </xdr:nvSpPr>
      <xdr:spPr>
        <a:xfrm>
          <a:off x="14389744" y="1451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2" name="正方形/長方形 511">
          <a:extLst>
            <a:ext uri="{FF2B5EF4-FFF2-40B4-BE49-F238E27FC236}">
              <a16:creationId xmlns:a16="http://schemas.microsoft.com/office/drawing/2014/main" id="{94F27B75-D874-4EAD-9434-F40B75BE431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3" name="正方形/長方形 512">
          <a:extLst>
            <a:ext uri="{FF2B5EF4-FFF2-40B4-BE49-F238E27FC236}">
              <a16:creationId xmlns:a16="http://schemas.microsoft.com/office/drawing/2014/main" id="{9DE537E9-4837-4AA6-BC36-248080A3113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4" name="正方形/長方形 513">
          <a:extLst>
            <a:ext uri="{FF2B5EF4-FFF2-40B4-BE49-F238E27FC236}">
              <a16:creationId xmlns:a16="http://schemas.microsoft.com/office/drawing/2014/main" id="{F1E75D08-2576-4934-B051-730576CA419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5" name="正方形/長方形 514">
          <a:extLst>
            <a:ext uri="{FF2B5EF4-FFF2-40B4-BE49-F238E27FC236}">
              <a16:creationId xmlns:a16="http://schemas.microsoft.com/office/drawing/2014/main" id="{18D1DD71-3F8A-4C2A-AE1A-E3F74F7FD6B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6" name="正方形/長方形 515">
          <a:extLst>
            <a:ext uri="{FF2B5EF4-FFF2-40B4-BE49-F238E27FC236}">
              <a16:creationId xmlns:a16="http://schemas.microsoft.com/office/drawing/2014/main" id="{83878CF3-08C2-4A1F-A8AD-F9D31D021AB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7" name="正方形/長方形 516">
          <a:extLst>
            <a:ext uri="{FF2B5EF4-FFF2-40B4-BE49-F238E27FC236}">
              <a16:creationId xmlns:a16="http://schemas.microsoft.com/office/drawing/2014/main" id="{E10D6C52-8160-4FA9-A60A-7CC583809F8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8" name="正方形/長方形 517">
          <a:extLst>
            <a:ext uri="{FF2B5EF4-FFF2-40B4-BE49-F238E27FC236}">
              <a16:creationId xmlns:a16="http://schemas.microsoft.com/office/drawing/2014/main" id="{4190DF75-629A-4B43-8031-0F6C1944356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9" name="正方形/長方形 518">
          <a:extLst>
            <a:ext uri="{FF2B5EF4-FFF2-40B4-BE49-F238E27FC236}">
              <a16:creationId xmlns:a16="http://schemas.microsoft.com/office/drawing/2014/main" id="{FFEF7D63-17A2-4950-BD87-AF6818C9863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0" name="テキスト ボックス 519">
          <a:extLst>
            <a:ext uri="{FF2B5EF4-FFF2-40B4-BE49-F238E27FC236}">
              <a16:creationId xmlns:a16="http://schemas.microsoft.com/office/drawing/2014/main" id="{697FF577-F9D3-41F4-A864-12810A8B99E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1" name="直線コネクタ 520">
          <a:extLst>
            <a:ext uri="{FF2B5EF4-FFF2-40B4-BE49-F238E27FC236}">
              <a16:creationId xmlns:a16="http://schemas.microsoft.com/office/drawing/2014/main" id="{33C1C2E8-C146-4E36-817E-8CF7451A52C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22" name="直線コネクタ 521">
          <a:extLst>
            <a:ext uri="{FF2B5EF4-FFF2-40B4-BE49-F238E27FC236}">
              <a16:creationId xmlns:a16="http://schemas.microsoft.com/office/drawing/2014/main" id="{3B7B29A1-AADD-496B-80CE-7C17E966F67B}"/>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23" name="テキスト ボックス 522">
          <a:extLst>
            <a:ext uri="{FF2B5EF4-FFF2-40B4-BE49-F238E27FC236}">
              <a16:creationId xmlns:a16="http://schemas.microsoft.com/office/drawing/2014/main" id="{E9858339-8376-4DBC-9980-437E1BFC2B68}"/>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4" name="直線コネクタ 523">
          <a:extLst>
            <a:ext uri="{FF2B5EF4-FFF2-40B4-BE49-F238E27FC236}">
              <a16:creationId xmlns:a16="http://schemas.microsoft.com/office/drawing/2014/main" id="{7DE5C2BB-51C4-425A-871F-198D6F57C437}"/>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5" name="テキスト ボックス 524">
          <a:extLst>
            <a:ext uri="{FF2B5EF4-FFF2-40B4-BE49-F238E27FC236}">
              <a16:creationId xmlns:a16="http://schemas.microsoft.com/office/drawing/2014/main" id="{83ED4FAC-E204-46E5-8EB9-CD342B6A625B}"/>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6" name="直線コネクタ 525">
          <a:extLst>
            <a:ext uri="{FF2B5EF4-FFF2-40B4-BE49-F238E27FC236}">
              <a16:creationId xmlns:a16="http://schemas.microsoft.com/office/drawing/2014/main" id="{E829599E-2115-445E-AF33-A86906F9E3C1}"/>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7" name="テキスト ボックス 526">
          <a:extLst>
            <a:ext uri="{FF2B5EF4-FFF2-40B4-BE49-F238E27FC236}">
              <a16:creationId xmlns:a16="http://schemas.microsoft.com/office/drawing/2014/main" id="{29AC7568-07D3-4D71-BE5E-6423D7E53A8A}"/>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8" name="直線コネクタ 527">
          <a:extLst>
            <a:ext uri="{FF2B5EF4-FFF2-40B4-BE49-F238E27FC236}">
              <a16:creationId xmlns:a16="http://schemas.microsoft.com/office/drawing/2014/main" id="{6C99EB9A-28E1-4233-A35D-7A028FEFD698}"/>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9" name="テキスト ボックス 528">
          <a:extLst>
            <a:ext uri="{FF2B5EF4-FFF2-40B4-BE49-F238E27FC236}">
              <a16:creationId xmlns:a16="http://schemas.microsoft.com/office/drawing/2014/main" id="{FA962496-09B2-4185-B8B2-645E9316E70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0" name="直線コネクタ 529">
          <a:extLst>
            <a:ext uri="{FF2B5EF4-FFF2-40B4-BE49-F238E27FC236}">
              <a16:creationId xmlns:a16="http://schemas.microsoft.com/office/drawing/2014/main" id="{6DB03D2D-B912-4FB5-AD8E-84691042541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1" name="テキスト ボックス 530">
          <a:extLst>
            <a:ext uri="{FF2B5EF4-FFF2-40B4-BE49-F238E27FC236}">
              <a16:creationId xmlns:a16="http://schemas.microsoft.com/office/drawing/2014/main" id="{A10AAA61-6ACF-4EE8-B45B-D53AB5C7B84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2" name="【消防施設】&#10;一人当たり面積グラフ枠">
          <a:extLst>
            <a:ext uri="{FF2B5EF4-FFF2-40B4-BE49-F238E27FC236}">
              <a16:creationId xmlns:a16="http://schemas.microsoft.com/office/drawing/2014/main" id="{DA761015-88CE-40DE-A12A-33F90065C0D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168402</xdr:rowOff>
    </xdr:from>
    <xdr:to>
      <xdr:col>116</xdr:col>
      <xdr:colOff>62864</xdr:colOff>
      <xdr:row>86</xdr:row>
      <xdr:rowOff>26670</xdr:rowOff>
    </xdr:to>
    <xdr:cxnSp macro="">
      <xdr:nvCxnSpPr>
        <xdr:cNvPr id="533" name="直線コネクタ 532">
          <a:extLst>
            <a:ext uri="{FF2B5EF4-FFF2-40B4-BE49-F238E27FC236}">
              <a16:creationId xmlns:a16="http://schemas.microsoft.com/office/drawing/2014/main" id="{80C7BE9A-81F5-4E0E-8D91-243977FF2918}"/>
            </a:ext>
          </a:extLst>
        </xdr:cNvPr>
        <xdr:cNvCxnSpPr/>
      </xdr:nvCxnSpPr>
      <xdr:spPr>
        <a:xfrm flipV="1">
          <a:off x="22160864" y="135415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534" name="【消防施設】&#10;一人当たり面積最小値テキスト">
          <a:extLst>
            <a:ext uri="{FF2B5EF4-FFF2-40B4-BE49-F238E27FC236}">
              <a16:creationId xmlns:a16="http://schemas.microsoft.com/office/drawing/2014/main" id="{C9DC927A-00B2-4CC7-A8F3-42965FF938E8}"/>
            </a:ext>
          </a:extLst>
        </xdr:cNvPr>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535" name="直線コネクタ 534">
          <a:extLst>
            <a:ext uri="{FF2B5EF4-FFF2-40B4-BE49-F238E27FC236}">
              <a16:creationId xmlns:a16="http://schemas.microsoft.com/office/drawing/2014/main" id="{1BE55151-ED32-485C-A5A6-1FDF1B5BDAA4}"/>
            </a:ext>
          </a:extLst>
        </xdr:cNvPr>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115079</xdr:rowOff>
    </xdr:from>
    <xdr:ext cx="469744" cy="259045"/>
    <xdr:sp macro="" textlink="">
      <xdr:nvSpPr>
        <xdr:cNvPr id="536" name="【消防施設】&#10;一人当たり面積最大値テキスト">
          <a:extLst>
            <a:ext uri="{FF2B5EF4-FFF2-40B4-BE49-F238E27FC236}">
              <a16:creationId xmlns:a16="http://schemas.microsoft.com/office/drawing/2014/main" id="{30AC3C12-8E53-4DF8-93AE-4E6C0876C3EB}"/>
            </a:ext>
          </a:extLst>
        </xdr:cNvPr>
        <xdr:cNvSpPr txBox="1"/>
      </xdr:nvSpPr>
      <xdr:spPr>
        <a:xfrm>
          <a:off x="22199600" y="1331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168402</xdr:rowOff>
    </xdr:from>
    <xdr:to>
      <xdr:col>116</xdr:col>
      <xdr:colOff>152400</xdr:colOff>
      <xdr:row>78</xdr:row>
      <xdr:rowOff>168402</xdr:rowOff>
    </xdr:to>
    <xdr:cxnSp macro="">
      <xdr:nvCxnSpPr>
        <xdr:cNvPr id="537" name="直線コネクタ 536">
          <a:extLst>
            <a:ext uri="{FF2B5EF4-FFF2-40B4-BE49-F238E27FC236}">
              <a16:creationId xmlns:a16="http://schemas.microsoft.com/office/drawing/2014/main" id="{1BC17FE4-196A-495C-B688-C769DFD9BD23}"/>
            </a:ext>
          </a:extLst>
        </xdr:cNvPr>
        <xdr:cNvCxnSpPr/>
      </xdr:nvCxnSpPr>
      <xdr:spPr>
        <a:xfrm>
          <a:off x="22072600" y="1354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9162</xdr:rowOff>
    </xdr:from>
    <xdr:ext cx="469744" cy="259045"/>
    <xdr:sp macro="" textlink="">
      <xdr:nvSpPr>
        <xdr:cNvPr id="538" name="【消防施設】&#10;一人当たり面積平均値テキスト">
          <a:extLst>
            <a:ext uri="{FF2B5EF4-FFF2-40B4-BE49-F238E27FC236}">
              <a16:creationId xmlns:a16="http://schemas.microsoft.com/office/drawing/2014/main" id="{50545D2D-788C-44C2-A6E0-1F8BE9E0A0FB}"/>
            </a:ext>
          </a:extLst>
        </xdr:cNvPr>
        <xdr:cNvSpPr txBox="1"/>
      </xdr:nvSpPr>
      <xdr:spPr>
        <a:xfrm>
          <a:off x="22199600" y="14410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30735</xdr:rowOff>
    </xdr:from>
    <xdr:to>
      <xdr:col>116</xdr:col>
      <xdr:colOff>114300</xdr:colOff>
      <xdr:row>84</xdr:row>
      <xdr:rowOff>132335</xdr:rowOff>
    </xdr:to>
    <xdr:sp macro="" textlink="">
      <xdr:nvSpPr>
        <xdr:cNvPr id="539" name="フローチャート: 判断 538">
          <a:extLst>
            <a:ext uri="{FF2B5EF4-FFF2-40B4-BE49-F238E27FC236}">
              <a16:creationId xmlns:a16="http://schemas.microsoft.com/office/drawing/2014/main" id="{0C5A7C27-3424-49D1-9571-0A02D307010A}"/>
            </a:ext>
          </a:extLst>
        </xdr:cNvPr>
        <xdr:cNvSpPr/>
      </xdr:nvSpPr>
      <xdr:spPr>
        <a:xfrm>
          <a:off x="221107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540" name="フローチャート: 判断 539">
          <a:extLst>
            <a:ext uri="{FF2B5EF4-FFF2-40B4-BE49-F238E27FC236}">
              <a16:creationId xmlns:a16="http://schemas.microsoft.com/office/drawing/2014/main" id="{FEC9E3C2-C2FD-4445-A4B5-3E5CDC79ADC0}"/>
            </a:ext>
          </a:extLst>
        </xdr:cNvPr>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153179</xdr:rowOff>
    </xdr:from>
    <xdr:ext cx="469744" cy="259045"/>
    <xdr:sp macro="" textlink="">
      <xdr:nvSpPr>
        <xdr:cNvPr id="541" name="n_1aveValue【消防施設】&#10;一人当たり面積">
          <a:extLst>
            <a:ext uri="{FF2B5EF4-FFF2-40B4-BE49-F238E27FC236}">
              <a16:creationId xmlns:a16="http://schemas.microsoft.com/office/drawing/2014/main" id="{D5FC9B00-D88C-4EDA-9876-44B90A10D12A}"/>
            </a:ext>
          </a:extLst>
        </xdr:cNvPr>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60452</xdr:rowOff>
    </xdr:from>
    <xdr:to>
      <xdr:col>107</xdr:col>
      <xdr:colOff>101600</xdr:colOff>
      <xdr:row>84</xdr:row>
      <xdr:rowOff>162052</xdr:rowOff>
    </xdr:to>
    <xdr:sp macro="" textlink="">
      <xdr:nvSpPr>
        <xdr:cNvPr id="542" name="フローチャート: 判断 541">
          <a:extLst>
            <a:ext uri="{FF2B5EF4-FFF2-40B4-BE49-F238E27FC236}">
              <a16:creationId xmlns:a16="http://schemas.microsoft.com/office/drawing/2014/main" id="{35BCB8B8-F10F-402E-81A3-6A2C82377C64}"/>
            </a:ext>
          </a:extLst>
        </xdr:cNvPr>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153179</xdr:rowOff>
    </xdr:from>
    <xdr:ext cx="469744" cy="259045"/>
    <xdr:sp macro="" textlink="">
      <xdr:nvSpPr>
        <xdr:cNvPr id="543" name="n_2aveValue【消防施設】&#10;一人当たり面積">
          <a:extLst>
            <a:ext uri="{FF2B5EF4-FFF2-40B4-BE49-F238E27FC236}">
              <a16:creationId xmlns:a16="http://schemas.microsoft.com/office/drawing/2014/main" id="{A260157B-3906-42DA-BBC9-D20986DCCDA3}"/>
            </a:ext>
          </a:extLst>
        </xdr:cNvPr>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21589</xdr:rowOff>
    </xdr:from>
    <xdr:to>
      <xdr:col>102</xdr:col>
      <xdr:colOff>165100</xdr:colOff>
      <xdr:row>84</xdr:row>
      <xdr:rowOff>123189</xdr:rowOff>
    </xdr:to>
    <xdr:sp macro="" textlink="">
      <xdr:nvSpPr>
        <xdr:cNvPr id="544" name="フローチャート: 判断 543">
          <a:extLst>
            <a:ext uri="{FF2B5EF4-FFF2-40B4-BE49-F238E27FC236}">
              <a16:creationId xmlns:a16="http://schemas.microsoft.com/office/drawing/2014/main" id="{03896A7F-16B7-4B7B-92F4-BABCC88911D7}"/>
            </a:ext>
          </a:extLst>
        </xdr:cNvPr>
        <xdr:cNvSpPr/>
      </xdr:nvSpPr>
      <xdr:spPr>
        <a:xfrm>
          <a:off x="19494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139716</xdr:rowOff>
    </xdr:from>
    <xdr:ext cx="469744" cy="259045"/>
    <xdr:sp macro="" textlink="">
      <xdr:nvSpPr>
        <xdr:cNvPr id="545" name="n_3aveValue【消防施設】&#10;一人当たり面積">
          <a:extLst>
            <a:ext uri="{FF2B5EF4-FFF2-40B4-BE49-F238E27FC236}">
              <a16:creationId xmlns:a16="http://schemas.microsoft.com/office/drawing/2014/main" id="{F6E2B713-2AB2-4550-852A-B085E6F1A061}"/>
            </a:ext>
          </a:extLst>
        </xdr:cNvPr>
        <xdr:cNvSpPr txBox="1"/>
      </xdr:nvSpPr>
      <xdr:spPr>
        <a:xfrm>
          <a:off x="19310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E7BF324C-09C7-427A-8503-92A1158EF93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id="{4E4247BD-ABCB-460E-9958-D9872740702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020AA4DE-26A9-48DD-A98A-CA01D53CDC1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9" name="テキスト ボックス 548">
          <a:extLst>
            <a:ext uri="{FF2B5EF4-FFF2-40B4-BE49-F238E27FC236}">
              <a16:creationId xmlns:a16="http://schemas.microsoft.com/office/drawing/2014/main" id="{8BD9C0A1-62F6-43C6-9AE5-2E2AAF48F32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5530F7D5-7525-4290-87C3-2D2B9576B3E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xdr:rowOff>
    </xdr:from>
    <xdr:to>
      <xdr:col>116</xdr:col>
      <xdr:colOff>114300</xdr:colOff>
      <xdr:row>84</xdr:row>
      <xdr:rowOff>118618</xdr:rowOff>
    </xdr:to>
    <xdr:sp macro="" textlink="">
      <xdr:nvSpPr>
        <xdr:cNvPr id="551" name="楕円 550">
          <a:extLst>
            <a:ext uri="{FF2B5EF4-FFF2-40B4-BE49-F238E27FC236}">
              <a16:creationId xmlns:a16="http://schemas.microsoft.com/office/drawing/2014/main" id="{AFFCA406-EF09-4CF5-88C2-992417B460C7}"/>
            </a:ext>
          </a:extLst>
        </xdr:cNvPr>
        <xdr:cNvSpPr/>
      </xdr:nvSpPr>
      <xdr:spPr>
        <a:xfrm>
          <a:off x="22110700" y="1441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39895</xdr:rowOff>
    </xdr:from>
    <xdr:ext cx="469744" cy="259045"/>
    <xdr:sp macro="" textlink="">
      <xdr:nvSpPr>
        <xdr:cNvPr id="552" name="【消防施設】&#10;一人当たり面積該当値テキスト">
          <a:extLst>
            <a:ext uri="{FF2B5EF4-FFF2-40B4-BE49-F238E27FC236}">
              <a16:creationId xmlns:a16="http://schemas.microsoft.com/office/drawing/2014/main" id="{22CA4D06-A109-47A2-B6A0-156016C26CCD}"/>
            </a:ext>
          </a:extLst>
        </xdr:cNvPr>
        <xdr:cNvSpPr txBox="1"/>
      </xdr:nvSpPr>
      <xdr:spPr>
        <a:xfrm>
          <a:off x="22199600" y="1427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12446</xdr:rowOff>
    </xdr:from>
    <xdr:to>
      <xdr:col>112</xdr:col>
      <xdr:colOff>38100</xdr:colOff>
      <xdr:row>84</xdr:row>
      <xdr:rowOff>114046</xdr:rowOff>
    </xdr:to>
    <xdr:sp macro="" textlink="">
      <xdr:nvSpPr>
        <xdr:cNvPr id="553" name="楕円 552">
          <a:extLst>
            <a:ext uri="{FF2B5EF4-FFF2-40B4-BE49-F238E27FC236}">
              <a16:creationId xmlns:a16="http://schemas.microsoft.com/office/drawing/2014/main" id="{FFE902C7-FD01-446B-B1C8-7FA821AB922A}"/>
            </a:ext>
          </a:extLst>
        </xdr:cNvPr>
        <xdr:cNvSpPr/>
      </xdr:nvSpPr>
      <xdr:spPr>
        <a:xfrm>
          <a:off x="21272500" y="144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63246</xdr:rowOff>
    </xdr:from>
    <xdr:to>
      <xdr:col>116</xdr:col>
      <xdr:colOff>63500</xdr:colOff>
      <xdr:row>84</xdr:row>
      <xdr:rowOff>67818</xdr:rowOff>
    </xdr:to>
    <xdr:cxnSp macro="">
      <xdr:nvCxnSpPr>
        <xdr:cNvPr id="554" name="直線コネクタ 553">
          <a:extLst>
            <a:ext uri="{FF2B5EF4-FFF2-40B4-BE49-F238E27FC236}">
              <a16:creationId xmlns:a16="http://schemas.microsoft.com/office/drawing/2014/main" id="{0F614D92-5D7B-45B7-9291-FE65FD53098D}"/>
            </a:ext>
          </a:extLst>
        </xdr:cNvPr>
        <xdr:cNvCxnSpPr/>
      </xdr:nvCxnSpPr>
      <xdr:spPr>
        <a:xfrm>
          <a:off x="21323300" y="1446504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28448</xdr:rowOff>
    </xdr:from>
    <xdr:to>
      <xdr:col>107</xdr:col>
      <xdr:colOff>101600</xdr:colOff>
      <xdr:row>84</xdr:row>
      <xdr:rowOff>130048</xdr:rowOff>
    </xdr:to>
    <xdr:sp macro="" textlink="">
      <xdr:nvSpPr>
        <xdr:cNvPr id="555" name="楕円 554">
          <a:extLst>
            <a:ext uri="{FF2B5EF4-FFF2-40B4-BE49-F238E27FC236}">
              <a16:creationId xmlns:a16="http://schemas.microsoft.com/office/drawing/2014/main" id="{0E5BB083-ED65-489B-B1A8-5AB1FAE82FB7}"/>
            </a:ext>
          </a:extLst>
        </xdr:cNvPr>
        <xdr:cNvSpPr/>
      </xdr:nvSpPr>
      <xdr:spPr>
        <a:xfrm>
          <a:off x="20383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63246</xdr:rowOff>
    </xdr:from>
    <xdr:to>
      <xdr:col>111</xdr:col>
      <xdr:colOff>177800</xdr:colOff>
      <xdr:row>84</xdr:row>
      <xdr:rowOff>79248</xdr:rowOff>
    </xdr:to>
    <xdr:cxnSp macro="">
      <xdr:nvCxnSpPr>
        <xdr:cNvPr id="556" name="直線コネクタ 555">
          <a:extLst>
            <a:ext uri="{FF2B5EF4-FFF2-40B4-BE49-F238E27FC236}">
              <a16:creationId xmlns:a16="http://schemas.microsoft.com/office/drawing/2014/main" id="{DA48359F-C10E-4C56-9CDA-77D10E77E99E}"/>
            </a:ext>
          </a:extLst>
        </xdr:cNvPr>
        <xdr:cNvCxnSpPr/>
      </xdr:nvCxnSpPr>
      <xdr:spPr>
        <a:xfrm flipV="1">
          <a:off x="20434300" y="1446504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130573</xdr:rowOff>
    </xdr:from>
    <xdr:ext cx="469744" cy="259045"/>
    <xdr:sp macro="" textlink="">
      <xdr:nvSpPr>
        <xdr:cNvPr id="557" name="n_1mainValue【消防施設】&#10;一人当たり面積">
          <a:extLst>
            <a:ext uri="{FF2B5EF4-FFF2-40B4-BE49-F238E27FC236}">
              <a16:creationId xmlns:a16="http://schemas.microsoft.com/office/drawing/2014/main" id="{A6F37AE2-D7BB-477E-87F7-706E5C09C187}"/>
            </a:ext>
          </a:extLst>
        </xdr:cNvPr>
        <xdr:cNvSpPr txBox="1"/>
      </xdr:nvSpPr>
      <xdr:spPr>
        <a:xfrm>
          <a:off x="21075727" y="1418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146575</xdr:rowOff>
    </xdr:from>
    <xdr:ext cx="469744" cy="259045"/>
    <xdr:sp macro="" textlink="">
      <xdr:nvSpPr>
        <xdr:cNvPr id="558" name="n_2mainValue【消防施設】&#10;一人当たり面積">
          <a:extLst>
            <a:ext uri="{FF2B5EF4-FFF2-40B4-BE49-F238E27FC236}">
              <a16:creationId xmlns:a16="http://schemas.microsoft.com/office/drawing/2014/main" id="{A59075B8-3260-4F40-8D6E-81AAB04EB02A}"/>
            </a:ext>
          </a:extLst>
        </xdr:cNvPr>
        <xdr:cNvSpPr txBox="1"/>
      </xdr:nvSpPr>
      <xdr:spPr>
        <a:xfrm>
          <a:off x="20199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9" name="正方形/長方形 558">
          <a:extLst>
            <a:ext uri="{FF2B5EF4-FFF2-40B4-BE49-F238E27FC236}">
              <a16:creationId xmlns:a16="http://schemas.microsoft.com/office/drawing/2014/main" id="{67BCCF5A-FAA8-44F9-8AA9-17B5C3D4231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0" name="正方形/長方形 559">
          <a:extLst>
            <a:ext uri="{FF2B5EF4-FFF2-40B4-BE49-F238E27FC236}">
              <a16:creationId xmlns:a16="http://schemas.microsoft.com/office/drawing/2014/main" id="{618999A3-2C9D-456C-90A7-4FA64030452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1" name="正方形/長方形 560">
          <a:extLst>
            <a:ext uri="{FF2B5EF4-FFF2-40B4-BE49-F238E27FC236}">
              <a16:creationId xmlns:a16="http://schemas.microsoft.com/office/drawing/2014/main" id="{60901121-18B0-469E-B00E-22FDF340CCF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2" name="正方形/長方形 561">
          <a:extLst>
            <a:ext uri="{FF2B5EF4-FFF2-40B4-BE49-F238E27FC236}">
              <a16:creationId xmlns:a16="http://schemas.microsoft.com/office/drawing/2014/main" id="{888CE22C-4569-484F-872C-158DFA6DCF2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3" name="正方形/長方形 562">
          <a:extLst>
            <a:ext uri="{FF2B5EF4-FFF2-40B4-BE49-F238E27FC236}">
              <a16:creationId xmlns:a16="http://schemas.microsoft.com/office/drawing/2014/main" id="{C76D810C-E454-4068-BB35-BC90B504D30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4" name="正方形/長方形 563">
          <a:extLst>
            <a:ext uri="{FF2B5EF4-FFF2-40B4-BE49-F238E27FC236}">
              <a16:creationId xmlns:a16="http://schemas.microsoft.com/office/drawing/2014/main" id="{E33F5F0F-BD55-424B-8F28-1BFEDA60ED1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5" name="正方形/長方形 564">
          <a:extLst>
            <a:ext uri="{FF2B5EF4-FFF2-40B4-BE49-F238E27FC236}">
              <a16:creationId xmlns:a16="http://schemas.microsoft.com/office/drawing/2014/main" id="{96FB04C3-EBD8-40D1-9564-7EA5BA708BA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正方形/長方形 565">
          <a:extLst>
            <a:ext uri="{FF2B5EF4-FFF2-40B4-BE49-F238E27FC236}">
              <a16:creationId xmlns:a16="http://schemas.microsoft.com/office/drawing/2014/main" id="{6FA103E1-449B-4FF7-A997-BF8A4B90315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7" name="テキスト ボックス 566">
          <a:extLst>
            <a:ext uri="{FF2B5EF4-FFF2-40B4-BE49-F238E27FC236}">
              <a16:creationId xmlns:a16="http://schemas.microsoft.com/office/drawing/2014/main" id="{13FFFE2A-C74F-4B5C-99CD-56ABF6432AA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8" name="直線コネクタ 567">
          <a:extLst>
            <a:ext uri="{FF2B5EF4-FFF2-40B4-BE49-F238E27FC236}">
              <a16:creationId xmlns:a16="http://schemas.microsoft.com/office/drawing/2014/main" id="{ED8B5F1B-C384-4137-8666-5C37CE074BF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9" name="直線コネクタ 568">
          <a:extLst>
            <a:ext uri="{FF2B5EF4-FFF2-40B4-BE49-F238E27FC236}">
              <a16:creationId xmlns:a16="http://schemas.microsoft.com/office/drawing/2014/main" id="{93BCF4F9-986B-485E-B2C6-A4DAD2DB29F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0" name="テキスト ボックス 569">
          <a:extLst>
            <a:ext uri="{FF2B5EF4-FFF2-40B4-BE49-F238E27FC236}">
              <a16:creationId xmlns:a16="http://schemas.microsoft.com/office/drawing/2014/main" id="{8BB38AD9-164D-4E69-9C09-2EECFABB811D}"/>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1" name="直線コネクタ 570">
          <a:extLst>
            <a:ext uri="{FF2B5EF4-FFF2-40B4-BE49-F238E27FC236}">
              <a16:creationId xmlns:a16="http://schemas.microsoft.com/office/drawing/2014/main" id="{5CDCA565-6AC3-4202-9E3F-C375ADC09C6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2" name="テキスト ボックス 571">
          <a:extLst>
            <a:ext uri="{FF2B5EF4-FFF2-40B4-BE49-F238E27FC236}">
              <a16:creationId xmlns:a16="http://schemas.microsoft.com/office/drawing/2014/main" id="{211AECFC-DD12-4FB8-88F7-2A57001524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3" name="直線コネクタ 572">
          <a:extLst>
            <a:ext uri="{FF2B5EF4-FFF2-40B4-BE49-F238E27FC236}">
              <a16:creationId xmlns:a16="http://schemas.microsoft.com/office/drawing/2014/main" id="{8BB25E84-74CF-4C83-B174-59BB55FB2B5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4" name="テキスト ボックス 573">
          <a:extLst>
            <a:ext uri="{FF2B5EF4-FFF2-40B4-BE49-F238E27FC236}">
              <a16:creationId xmlns:a16="http://schemas.microsoft.com/office/drawing/2014/main" id="{518D4E0F-912F-496D-B4B7-86ECAADA163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5" name="直線コネクタ 574">
          <a:extLst>
            <a:ext uri="{FF2B5EF4-FFF2-40B4-BE49-F238E27FC236}">
              <a16:creationId xmlns:a16="http://schemas.microsoft.com/office/drawing/2014/main" id="{7F420141-0713-447A-BE0C-DA8DA528990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6" name="テキスト ボックス 575">
          <a:extLst>
            <a:ext uri="{FF2B5EF4-FFF2-40B4-BE49-F238E27FC236}">
              <a16:creationId xmlns:a16="http://schemas.microsoft.com/office/drawing/2014/main" id="{AF6180C7-0313-428D-B642-8E225DBABB3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7" name="直線コネクタ 576">
          <a:extLst>
            <a:ext uri="{FF2B5EF4-FFF2-40B4-BE49-F238E27FC236}">
              <a16:creationId xmlns:a16="http://schemas.microsoft.com/office/drawing/2014/main" id="{FC06A8C8-61FC-48EE-A995-BBB89096175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8" name="テキスト ボックス 577">
          <a:extLst>
            <a:ext uri="{FF2B5EF4-FFF2-40B4-BE49-F238E27FC236}">
              <a16:creationId xmlns:a16="http://schemas.microsoft.com/office/drawing/2014/main" id="{A64463A5-0D5B-43A3-A2CB-FEB64B40171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9" name="直線コネクタ 578">
          <a:extLst>
            <a:ext uri="{FF2B5EF4-FFF2-40B4-BE49-F238E27FC236}">
              <a16:creationId xmlns:a16="http://schemas.microsoft.com/office/drawing/2014/main" id="{6DC935BB-E004-4332-8F6B-7D6026CA2CE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0" name="テキスト ボックス 579">
          <a:extLst>
            <a:ext uri="{FF2B5EF4-FFF2-40B4-BE49-F238E27FC236}">
              <a16:creationId xmlns:a16="http://schemas.microsoft.com/office/drawing/2014/main" id="{7988F1F9-828B-4282-803F-4F3E8E7F7579}"/>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1" name="直線コネクタ 580">
          <a:extLst>
            <a:ext uri="{FF2B5EF4-FFF2-40B4-BE49-F238E27FC236}">
              <a16:creationId xmlns:a16="http://schemas.microsoft.com/office/drawing/2014/main" id="{8C0601A2-938A-4BA6-94C7-52D7744667A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2" name="テキスト ボックス 581">
          <a:extLst>
            <a:ext uri="{FF2B5EF4-FFF2-40B4-BE49-F238E27FC236}">
              <a16:creationId xmlns:a16="http://schemas.microsoft.com/office/drawing/2014/main" id="{A5C84A22-A3EB-44A5-9E14-ADC1FDD31AF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3" name="【庁舎】&#10;有形固定資産減価償却率グラフ枠">
          <a:extLst>
            <a:ext uri="{FF2B5EF4-FFF2-40B4-BE49-F238E27FC236}">
              <a16:creationId xmlns:a16="http://schemas.microsoft.com/office/drawing/2014/main" id="{FDCFFDA8-C637-4381-98F1-F8C56589703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108</xdr:row>
      <xdr:rowOff>141514</xdr:rowOff>
    </xdr:to>
    <xdr:cxnSp macro="">
      <xdr:nvCxnSpPr>
        <xdr:cNvPr id="584" name="直線コネクタ 583">
          <a:extLst>
            <a:ext uri="{FF2B5EF4-FFF2-40B4-BE49-F238E27FC236}">
              <a16:creationId xmlns:a16="http://schemas.microsoft.com/office/drawing/2014/main" id="{E795EF2C-D939-4244-9947-6017926A5857}"/>
            </a:ext>
          </a:extLst>
        </xdr:cNvPr>
        <xdr:cNvCxnSpPr/>
      </xdr:nvCxnSpPr>
      <xdr:spPr>
        <a:xfrm flipV="1">
          <a:off x="16318864" y="17093837"/>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585" name="【庁舎】&#10;有形固定資産減価償却率最小値テキスト">
          <a:extLst>
            <a:ext uri="{FF2B5EF4-FFF2-40B4-BE49-F238E27FC236}">
              <a16:creationId xmlns:a16="http://schemas.microsoft.com/office/drawing/2014/main" id="{BCE6E149-61ED-4E86-A009-F243F49E520D}"/>
            </a:ext>
          </a:extLst>
        </xdr:cNvPr>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586" name="直線コネクタ 585">
          <a:extLst>
            <a:ext uri="{FF2B5EF4-FFF2-40B4-BE49-F238E27FC236}">
              <a16:creationId xmlns:a16="http://schemas.microsoft.com/office/drawing/2014/main" id="{04D6DE0C-3E6D-4E52-987E-7C5DDAA83A06}"/>
            </a:ext>
          </a:extLst>
        </xdr:cNvPr>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587" name="【庁舎】&#10;有形固定資産減価償却率最大値テキスト">
          <a:extLst>
            <a:ext uri="{FF2B5EF4-FFF2-40B4-BE49-F238E27FC236}">
              <a16:creationId xmlns:a16="http://schemas.microsoft.com/office/drawing/2014/main" id="{6C6E2683-0FFF-4339-BFF4-ADBD441DBB25}"/>
            </a:ext>
          </a:extLst>
        </xdr:cNvPr>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588" name="直線コネクタ 587">
          <a:extLst>
            <a:ext uri="{FF2B5EF4-FFF2-40B4-BE49-F238E27FC236}">
              <a16:creationId xmlns:a16="http://schemas.microsoft.com/office/drawing/2014/main" id="{4E461743-34C3-4EE6-B92E-7CA24CD46693}"/>
            </a:ext>
          </a:extLst>
        </xdr:cNvPr>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45011</xdr:rowOff>
    </xdr:from>
    <xdr:ext cx="405111" cy="259045"/>
    <xdr:sp macro="" textlink="">
      <xdr:nvSpPr>
        <xdr:cNvPr id="589" name="【庁舎】&#10;有形固定資産減価償却率平均値テキスト">
          <a:extLst>
            <a:ext uri="{FF2B5EF4-FFF2-40B4-BE49-F238E27FC236}">
              <a16:creationId xmlns:a16="http://schemas.microsoft.com/office/drawing/2014/main" id="{FF2677E4-8CEA-41A3-BE1C-E704800F7CEE}"/>
            </a:ext>
          </a:extLst>
        </xdr:cNvPr>
        <xdr:cNvSpPr txBox="1"/>
      </xdr:nvSpPr>
      <xdr:spPr>
        <a:xfrm>
          <a:off x="16357600" y="1753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590" name="フローチャート: 判断 589">
          <a:extLst>
            <a:ext uri="{FF2B5EF4-FFF2-40B4-BE49-F238E27FC236}">
              <a16:creationId xmlns:a16="http://schemas.microsoft.com/office/drawing/2014/main" id="{60318385-AC8A-4CC2-A1D3-89A7EDBDAD0E}"/>
            </a:ext>
          </a:extLst>
        </xdr:cNvPr>
        <xdr:cNvSpPr/>
      </xdr:nvSpPr>
      <xdr:spPr>
        <a:xfrm>
          <a:off x="162687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35198</xdr:rowOff>
    </xdr:from>
    <xdr:to>
      <xdr:col>81</xdr:col>
      <xdr:colOff>101600</xdr:colOff>
      <xdr:row>103</xdr:row>
      <xdr:rowOff>136798</xdr:rowOff>
    </xdr:to>
    <xdr:sp macro="" textlink="">
      <xdr:nvSpPr>
        <xdr:cNvPr id="591" name="フローチャート: 判断 590">
          <a:extLst>
            <a:ext uri="{FF2B5EF4-FFF2-40B4-BE49-F238E27FC236}">
              <a16:creationId xmlns:a16="http://schemas.microsoft.com/office/drawing/2014/main" id="{52284B69-1002-4C74-8908-A462F77EF4B0}"/>
            </a:ext>
          </a:extLst>
        </xdr:cNvPr>
        <xdr:cNvSpPr/>
      </xdr:nvSpPr>
      <xdr:spPr>
        <a:xfrm>
          <a:off x="15430500" y="1769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153325</xdr:rowOff>
    </xdr:from>
    <xdr:ext cx="405111" cy="259045"/>
    <xdr:sp macro="" textlink="">
      <xdr:nvSpPr>
        <xdr:cNvPr id="592" name="n_1aveValue【庁舎】&#10;有形固定資産減価償却率">
          <a:extLst>
            <a:ext uri="{FF2B5EF4-FFF2-40B4-BE49-F238E27FC236}">
              <a16:creationId xmlns:a16="http://schemas.microsoft.com/office/drawing/2014/main" id="{407BD759-C857-48E5-9F9D-497666EC14EF}"/>
            </a:ext>
          </a:extLst>
        </xdr:cNvPr>
        <xdr:cNvSpPr txBox="1"/>
      </xdr:nvSpPr>
      <xdr:spPr>
        <a:xfrm>
          <a:off x="15266044" y="1746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53158</xdr:rowOff>
    </xdr:from>
    <xdr:to>
      <xdr:col>76</xdr:col>
      <xdr:colOff>165100</xdr:colOff>
      <xdr:row>103</xdr:row>
      <xdr:rowOff>154758</xdr:rowOff>
    </xdr:to>
    <xdr:sp macro="" textlink="">
      <xdr:nvSpPr>
        <xdr:cNvPr id="593" name="フローチャート: 判断 592">
          <a:extLst>
            <a:ext uri="{FF2B5EF4-FFF2-40B4-BE49-F238E27FC236}">
              <a16:creationId xmlns:a16="http://schemas.microsoft.com/office/drawing/2014/main" id="{5DBEC606-548E-45AA-A1F3-BAB68FDA7EB4}"/>
            </a:ext>
          </a:extLst>
        </xdr:cNvPr>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171285</xdr:rowOff>
    </xdr:from>
    <xdr:ext cx="405111" cy="259045"/>
    <xdr:sp macro="" textlink="">
      <xdr:nvSpPr>
        <xdr:cNvPr id="594" name="n_2aveValue【庁舎】&#10;有形固定資産減価償却率">
          <a:extLst>
            <a:ext uri="{FF2B5EF4-FFF2-40B4-BE49-F238E27FC236}">
              <a16:creationId xmlns:a16="http://schemas.microsoft.com/office/drawing/2014/main" id="{99F7208E-9E8B-45BF-8B02-730E71CBE372}"/>
            </a:ext>
          </a:extLst>
        </xdr:cNvPr>
        <xdr:cNvSpPr txBox="1"/>
      </xdr:nvSpPr>
      <xdr:spPr>
        <a:xfrm>
          <a:off x="14389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64588</xdr:rowOff>
    </xdr:from>
    <xdr:to>
      <xdr:col>72</xdr:col>
      <xdr:colOff>38100</xdr:colOff>
      <xdr:row>103</xdr:row>
      <xdr:rowOff>166188</xdr:rowOff>
    </xdr:to>
    <xdr:sp macro="" textlink="">
      <xdr:nvSpPr>
        <xdr:cNvPr id="595" name="フローチャート: 判断 594">
          <a:extLst>
            <a:ext uri="{FF2B5EF4-FFF2-40B4-BE49-F238E27FC236}">
              <a16:creationId xmlns:a16="http://schemas.microsoft.com/office/drawing/2014/main" id="{3DAA2D1F-A7F2-4C3E-BF7A-C1EE92F08916}"/>
            </a:ext>
          </a:extLst>
        </xdr:cNvPr>
        <xdr:cNvSpPr/>
      </xdr:nvSpPr>
      <xdr:spPr>
        <a:xfrm>
          <a:off x="136525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11265</xdr:rowOff>
    </xdr:from>
    <xdr:ext cx="405111" cy="259045"/>
    <xdr:sp macro="" textlink="">
      <xdr:nvSpPr>
        <xdr:cNvPr id="596" name="n_3aveValue【庁舎】&#10;有形固定資産減価償却率">
          <a:extLst>
            <a:ext uri="{FF2B5EF4-FFF2-40B4-BE49-F238E27FC236}">
              <a16:creationId xmlns:a16="http://schemas.microsoft.com/office/drawing/2014/main" id="{0187E27D-6EFE-406C-B504-5DA4E415CE99}"/>
            </a:ext>
          </a:extLst>
        </xdr:cNvPr>
        <xdr:cNvSpPr txBox="1"/>
      </xdr:nvSpPr>
      <xdr:spPr>
        <a:xfrm>
          <a:off x="13500744" y="1749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97" name="テキスト ボックス 596">
          <a:extLst>
            <a:ext uri="{FF2B5EF4-FFF2-40B4-BE49-F238E27FC236}">
              <a16:creationId xmlns:a16="http://schemas.microsoft.com/office/drawing/2014/main" id="{909E9F87-6F6A-4BA3-89F2-3F1D2EC29D1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8" name="テキスト ボックス 597">
          <a:extLst>
            <a:ext uri="{FF2B5EF4-FFF2-40B4-BE49-F238E27FC236}">
              <a16:creationId xmlns:a16="http://schemas.microsoft.com/office/drawing/2014/main" id="{75A4F938-4004-4DBA-A088-C508E50DDD2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9" name="テキスト ボックス 598">
          <a:extLst>
            <a:ext uri="{FF2B5EF4-FFF2-40B4-BE49-F238E27FC236}">
              <a16:creationId xmlns:a16="http://schemas.microsoft.com/office/drawing/2014/main" id="{979C6604-1B91-4521-BD0F-10D08A1F93C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3FAFE787-17BD-4C3F-A932-2CCF4F37BE6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1" name="テキスト ボックス 600">
          <a:extLst>
            <a:ext uri="{FF2B5EF4-FFF2-40B4-BE49-F238E27FC236}">
              <a16:creationId xmlns:a16="http://schemas.microsoft.com/office/drawing/2014/main" id="{4994F6AD-74ED-46E4-9353-CFDADF45E1C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602" name="楕円 601">
          <a:extLst>
            <a:ext uri="{FF2B5EF4-FFF2-40B4-BE49-F238E27FC236}">
              <a16:creationId xmlns:a16="http://schemas.microsoft.com/office/drawing/2014/main" id="{77EDC99B-F47F-40BD-9137-55B449397CF5}"/>
            </a:ext>
          </a:extLst>
        </xdr:cNvPr>
        <xdr:cNvSpPr/>
      </xdr:nvSpPr>
      <xdr:spPr>
        <a:xfrm>
          <a:off x="162687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136089</xdr:rowOff>
    </xdr:from>
    <xdr:ext cx="405111" cy="259045"/>
    <xdr:sp macro="" textlink="">
      <xdr:nvSpPr>
        <xdr:cNvPr id="603" name="【庁舎】&#10;有形固定資産減価償却率該当値テキスト">
          <a:extLst>
            <a:ext uri="{FF2B5EF4-FFF2-40B4-BE49-F238E27FC236}">
              <a16:creationId xmlns:a16="http://schemas.microsoft.com/office/drawing/2014/main" id="{67A1EC25-768C-4D1B-BCCF-ABB160A434E8}"/>
            </a:ext>
          </a:extLst>
        </xdr:cNvPr>
        <xdr:cNvSpPr txBox="1"/>
      </xdr:nvSpPr>
      <xdr:spPr>
        <a:xfrm>
          <a:off x="16357600" y="1779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30299</xdr:rowOff>
    </xdr:from>
    <xdr:to>
      <xdr:col>81</xdr:col>
      <xdr:colOff>101600</xdr:colOff>
      <xdr:row>104</xdr:row>
      <xdr:rowOff>131899</xdr:rowOff>
    </xdr:to>
    <xdr:sp macro="" textlink="">
      <xdr:nvSpPr>
        <xdr:cNvPr id="604" name="楕円 603">
          <a:extLst>
            <a:ext uri="{FF2B5EF4-FFF2-40B4-BE49-F238E27FC236}">
              <a16:creationId xmlns:a16="http://schemas.microsoft.com/office/drawing/2014/main" id="{B52B21C0-B703-4608-82F4-4BA387DE2CE3}"/>
            </a:ext>
          </a:extLst>
        </xdr:cNvPr>
        <xdr:cNvSpPr/>
      </xdr:nvSpPr>
      <xdr:spPr>
        <a:xfrm>
          <a:off x="15430500" y="178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37012</xdr:rowOff>
    </xdr:from>
    <xdr:to>
      <xdr:col>85</xdr:col>
      <xdr:colOff>127000</xdr:colOff>
      <xdr:row>104</xdr:row>
      <xdr:rowOff>81099</xdr:rowOff>
    </xdr:to>
    <xdr:cxnSp macro="">
      <xdr:nvCxnSpPr>
        <xdr:cNvPr id="605" name="直線コネクタ 604">
          <a:extLst>
            <a:ext uri="{FF2B5EF4-FFF2-40B4-BE49-F238E27FC236}">
              <a16:creationId xmlns:a16="http://schemas.microsoft.com/office/drawing/2014/main" id="{A917F257-3042-4A83-A684-3D63915DD4E9}"/>
            </a:ext>
          </a:extLst>
        </xdr:cNvPr>
        <xdr:cNvCxnSpPr/>
      </xdr:nvCxnSpPr>
      <xdr:spPr>
        <a:xfrm flipV="1">
          <a:off x="15481300" y="17867812"/>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74386</xdr:rowOff>
    </xdr:from>
    <xdr:to>
      <xdr:col>76</xdr:col>
      <xdr:colOff>165100</xdr:colOff>
      <xdr:row>105</xdr:row>
      <xdr:rowOff>4536</xdr:rowOff>
    </xdr:to>
    <xdr:sp macro="" textlink="">
      <xdr:nvSpPr>
        <xdr:cNvPr id="606" name="楕円 605">
          <a:extLst>
            <a:ext uri="{FF2B5EF4-FFF2-40B4-BE49-F238E27FC236}">
              <a16:creationId xmlns:a16="http://schemas.microsoft.com/office/drawing/2014/main" id="{820E5014-9EDD-4BCB-ACC8-E6A092226AC6}"/>
            </a:ext>
          </a:extLst>
        </xdr:cNvPr>
        <xdr:cNvSpPr/>
      </xdr:nvSpPr>
      <xdr:spPr>
        <a:xfrm>
          <a:off x="14541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81099</xdr:rowOff>
    </xdr:from>
    <xdr:to>
      <xdr:col>81</xdr:col>
      <xdr:colOff>50800</xdr:colOff>
      <xdr:row>104</xdr:row>
      <xdr:rowOff>125186</xdr:rowOff>
    </xdr:to>
    <xdr:cxnSp macro="">
      <xdr:nvCxnSpPr>
        <xdr:cNvPr id="607" name="直線コネクタ 606">
          <a:extLst>
            <a:ext uri="{FF2B5EF4-FFF2-40B4-BE49-F238E27FC236}">
              <a16:creationId xmlns:a16="http://schemas.microsoft.com/office/drawing/2014/main" id="{50129E2E-784F-4149-B6D6-E7D5C66A77CF}"/>
            </a:ext>
          </a:extLst>
        </xdr:cNvPr>
        <xdr:cNvCxnSpPr/>
      </xdr:nvCxnSpPr>
      <xdr:spPr>
        <a:xfrm flipV="1">
          <a:off x="14592300" y="1791189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123026</xdr:rowOff>
    </xdr:from>
    <xdr:ext cx="405111" cy="259045"/>
    <xdr:sp macro="" textlink="">
      <xdr:nvSpPr>
        <xdr:cNvPr id="608" name="n_1mainValue【庁舎】&#10;有形固定資産減価償却率">
          <a:extLst>
            <a:ext uri="{FF2B5EF4-FFF2-40B4-BE49-F238E27FC236}">
              <a16:creationId xmlns:a16="http://schemas.microsoft.com/office/drawing/2014/main" id="{F22E8C4B-D2B2-42AB-81C5-8E8862B428EB}"/>
            </a:ext>
          </a:extLst>
        </xdr:cNvPr>
        <xdr:cNvSpPr txBox="1"/>
      </xdr:nvSpPr>
      <xdr:spPr>
        <a:xfrm>
          <a:off x="152660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167113</xdr:rowOff>
    </xdr:from>
    <xdr:ext cx="405111" cy="259045"/>
    <xdr:sp macro="" textlink="">
      <xdr:nvSpPr>
        <xdr:cNvPr id="609" name="n_2mainValue【庁舎】&#10;有形固定資産減価償却率">
          <a:extLst>
            <a:ext uri="{FF2B5EF4-FFF2-40B4-BE49-F238E27FC236}">
              <a16:creationId xmlns:a16="http://schemas.microsoft.com/office/drawing/2014/main" id="{B703F4DB-0073-4285-93AD-EF0EFC180E32}"/>
            </a:ext>
          </a:extLst>
        </xdr:cNvPr>
        <xdr:cNvSpPr txBox="1"/>
      </xdr:nvSpPr>
      <xdr:spPr>
        <a:xfrm>
          <a:off x="14389744"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0" name="正方形/長方形 609">
          <a:extLst>
            <a:ext uri="{FF2B5EF4-FFF2-40B4-BE49-F238E27FC236}">
              <a16:creationId xmlns:a16="http://schemas.microsoft.com/office/drawing/2014/main" id="{B94F5A7A-471D-40F6-B6FA-66DFC656284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1" name="正方形/長方形 610">
          <a:extLst>
            <a:ext uri="{FF2B5EF4-FFF2-40B4-BE49-F238E27FC236}">
              <a16:creationId xmlns:a16="http://schemas.microsoft.com/office/drawing/2014/main" id="{7E741CCC-94BA-42AA-8080-CA959CDDC87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2" name="正方形/長方形 611">
          <a:extLst>
            <a:ext uri="{FF2B5EF4-FFF2-40B4-BE49-F238E27FC236}">
              <a16:creationId xmlns:a16="http://schemas.microsoft.com/office/drawing/2014/main" id="{CC9073B9-9143-4DE0-8427-769436E30BD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3" name="正方形/長方形 612">
          <a:extLst>
            <a:ext uri="{FF2B5EF4-FFF2-40B4-BE49-F238E27FC236}">
              <a16:creationId xmlns:a16="http://schemas.microsoft.com/office/drawing/2014/main" id="{795C1E79-2290-44EB-806A-84016FBE4AD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4" name="正方形/長方形 613">
          <a:extLst>
            <a:ext uri="{FF2B5EF4-FFF2-40B4-BE49-F238E27FC236}">
              <a16:creationId xmlns:a16="http://schemas.microsoft.com/office/drawing/2014/main" id="{F571B621-F155-4183-A6DB-0FCDFA47213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5" name="正方形/長方形 614">
          <a:extLst>
            <a:ext uri="{FF2B5EF4-FFF2-40B4-BE49-F238E27FC236}">
              <a16:creationId xmlns:a16="http://schemas.microsoft.com/office/drawing/2014/main" id="{49C0B68D-1C41-45B3-9B9D-542B99F8C0E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6" name="正方形/長方形 615">
          <a:extLst>
            <a:ext uri="{FF2B5EF4-FFF2-40B4-BE49-F238E27FC236}">
              <a16:creationId xmlns:a16="http://schemas.microsoft.com/office/drawing/2014/main" id="{DE443E8C-E9C8-44F8-AD76-329C2D7549F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7" name="正方形/長方形 616">
          <a:extLst>
            <a:ext uri="{FF2B5EF4-FFF2-40B4-BE49-F238E27FC236}">
              <a16:creationId xmlns:a16="http://schemas.microsoft.com/office/drawing/2014/main" id="{4FFE288B-144F-4313-80B2-A5E6DFEC3F2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8" name="テキスト ボックス 617">
          <a:extLst>
            <a:ext uri="{FF2B5EF4-FFF2-40B4-BE49-F238E27FC236}">
              <a16:creationId xmlns:a16="http://schemas.microsoft.com/office/drawing/2014/main" id="{D83E677D-8BB9-4E9A-A43F-47EE9061EA2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9" name="直線コネクタ 618">
          <a:extLst>
            <a:ext uri="{FF2B5EF4-FFF2-40B4-BE49-F238E27FC236}">
              <a16:creationId xmlns:a16="http://schemas.microsoft.com/office/drawing/2014/main" id="{8747EAF4-8C87-419F-9AC3-1B6EF5DB42F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0" name="直線コネクタ 619">
          <a:extLst>
            <a:ext uri="{FF2B5EF4-FFF2-40B4-BE49-F238E27FC236}">
              <a16:creationId xmlns:a16="http://schemas.microsoft.com/office/drawing/2014/main" id="{7834B769-AEB7-4B83-BE6F-8E9D6DD0019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1" name="テキスト ボックス 620">
          <a:extLst>
            <a:ext uri="{FF2B5EF4-FFF2-40B4-BE49-F238E27FC236}">
              <a16:creationId xmlns:a16="http://schemas.microsoft.com/office/drawing/2014/main" id="{0A2EE36E-2043-4F31-B976-3F62885FF90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2" name="直線コネクタ 621">
          <a:extLst>
            <a:ext uri="{FF2B5EF4-FFF2-40B4-BE49-F238E27FC236}">
              <a16:creationId xmlns:a16="http://schemas.microsoft.com/office/drawing/2014/main" id="{21171D93-DA51-475C-84C3-F699D26B3F2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3" name="テキスト ボックス 622">
          <a:extLst>
            <a:ext uri="{FF2B5EF4-FFF2-40B4-BE49-F238E27FC236}">
              <a16:creationId xmlns:a16="http://schemas.microsoft.com/office/drawing/2014/main" id="{AC453609-4371-4E3A-A486-032432777A5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4" name="直線コネクタ 623">
          <a:extLst>
            <a:ext uri="{FF2B5EF4-FFF2-40B4-BE49-F238E27FC236}">
              <a16:creationId xmlns:a16="http://schemas.microsoft.com/office/drawing/2014/main" id="{BD780C33-6CC4-4DBA-8EE8-13DABB57B2D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5" name="テキスト ボックス 624">
          <a:extLst>
            <a:ext uri="{FF2B5EF4-FFF2-40B4-BE49-F238E27FC236}">
              <a16:creationId xmlns:a16="http://schemas.microsoft.com/office/drawing/2014/main" id="{49C730FF-3722-44B6-8A34-CD021AD1D03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6" name="直線コネクタ 625">
          <a:extLst>
            <a:ext uri="{FF2B5EF4-FFF2-40B4-BE49-F238E27FC236}">
              <a16:creationId xmlns:a16="http://schemas.microsoft.com/office/drawing/2014/main" id="{68E661A1-2CF8-42F1-95A2-DBCD57B3673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7" name="テキスト ボックス 626">
          <a:extLst>
            <a:ext uri="{FF2B5EF4-FFF2-40B4-BE49-F238E27FC236}">
              <a16:creationId xmlns:a16="http://schemas.microsoft.com/office/drawing/2014/main" id="{6F7FA431-2057-429F-A057-FA2F99CC1BF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8" name="直線コネクタ 627">
          <a:extLst>
            <a:ext uri="{FF2B5EF4-FFF2-40B4-BE49-F238E27FC236}">
              <a16:creationId xmlns:a16="http://schemas.microsoft.com/office/drawing/2014/main" id="{DF06AE65-2BF4-485F-AC08-0B6BCD7D4AD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9" name="テキスト ボックス 628">
          <a:extLst>
            <a:ext uri="{FF2B5EF4-FFF2-40B4-BE49-F238E27FC236}">
              <a16:creationId xmlns:a16="http://schemas.microsoft.com/office/drawing/2014/main" id="{96D21BF3-943C-48F4-8755-A19FCE7AF83B}"/>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0" name="直線コネクタ 629">
          <a:extLst>
            <a:ext uri="{FF2B5EF4-FFF2-40B4-BE49-F238E27FC236}">
              <a16:creationId xmlns:a16="http://schemas.microsoft.com/office/drawing/2014/main" id="{E76A4C39-C3EF-4E19-BCD3-A6A14D9D2BC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1" name="テキスト ボックス 630">
          <a:extLst>
            <a:ext uri="{FF2B5EF4-FFF2-40B4-BE49-F238E27FC236}">
              <a16:creationId xmlns:a16="http://schemas.microsoft.com/office/drawing/2014/main" id="{588BC62F-3C88-411D-A8B8-EC99DA836EE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2" name="【庁舎】&#10;一人当たり面積グラフ枠">
          <a:extLst>
            <a:ext uri="{FF2B5EF4-FFF2-40B4-BE49-F238E27FC236}">
              <a16:creationId xmlns:a16="http://schemas.microsoft.com/office/drawing/2014/main" id="{ABB09128-C2C8-4E85-8BC9-B598A769E01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64770</xdr:rowOff>
    </xdr:from>
    <xdr:to>
      <xdr:col>116</xdr:col>
      <xdr:colOff>62864</xdr:colOff>
      <xdr:row>108</xdr:row>
      <xdr:rowOff>114681</xdr:rowOff>
    </xdr:to>
    <xdr:cxnSp macro="">
      <xdr:nvCxnSpPr>
        <xdr:cNvPr id="633" name="直線コネクタ 632">
          <a:extLst>
            <a:ext uri="{FF2B5EF4-FFF2-40B4-BE49-F238E27FC236}">
              <a16:creationId xmlns:a16="http://schemas.microsoft.com/office/drawing/2014/main" id="{FCE625CB-50DC-4A07-A683-CDEF980446E8}"/>
            </a:ext>
          </a:extLst>
        </xdr:cNvPr>
        <xdr:cNvCxnSpPr/>
      </xdr:nvCxnSpPr>
      <xdr:spPr>
        <a:xfrm flipV="1">
          <a:off x="22160864" y="17381220"/>
          <a:ext cx="0"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118508</xdr:rowOff>
    </xdr:from>
    <xdr:ext cx="469744" cy="259045"/>
    <xdr:sp macro="" textlink="">
      <xdr:nvSpPr>
        <xdr:cNvPr id="634" name="【庁舎】&#10;一人当たり面積最小値テキスト">
          <a:extLst>
            <a:ext uri="{FF2B5EF4-FFF2-40B4-BE49-F238E27FC236}">
              <a16:creationId xmlns:a16="http://schemas.microsoft.com/office/drawing/2014/main" id="{F2D68D1F-7450-4D36-8B90-B6BE57C8184D}"/>
            </a:ext>
          </a:extLst>
        </xdr:cNvPr>
        <xdr:cNvSpPr txBox="1"/>
      </xdr:nvSpPr>
      <xdr:spPr>
        <a:xfrm>
          <a:off x="22199600"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114681</xdr:rowOff>
    </xdr:from>
    <xdr:to>
      <xdr:col>116</xdr:col>
      <xdr:colOff>152400</xdr:colOff>
      <xdr:row>108</xdr:row>
      <xdr:rowOff>114681</xdr:rowOff>
    </xdr:to>
    <xdr:cxnSp macro="">
      <xdr:nvCxnSpPr>
        <xdr:cNvPr id="635" name="直線コネクタ 634">
          <a:extLst>
            <a:ext uri="{FF2B5EF4-FFF2-40B4-BE49-F238E27FC236}">
              <a16:creationId xmlns:a16="http://schemas.microsoft.com/office/drawing/2014/main" id="{094542A7-770F-4BAE-8657-A461FFE37A72}"/>
            </a:ext>
          </a:extLst>
        </xdr:cNvPr>
        <xdr:cNvCxnSpPr/>
      </xdr:nvCxnSpPr>
      <xdr:spPr>
        <a:xfrm>
          <a:off x="22072600" y="186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11447</xdr:rowOff>
    </xdr:from>
    <xdr:ext cx="469744" cy="259045"/>
    <xdr:sp macro="" textlink="">
      <xdr:nvSpPr>
        <xdr:cNvPr id="636" name="【庁舎】&#10;一人当たり面積最大値テキスト">
          <a:extLst>
            <a:ext uri="{FF2B5EF4-FFF2-40B4-BE49-F238E27FC236}">
              <a16:creationId xmlns:a16="http://schemas.microsoft.com/office/drawing/2014/main" id="{DB7DC39F-10AF-4E30-ADFC-68DC32832BFB}"/>
            </a:ext>
          </a:extLst>
        </xdr:cNvPr>
        <xdr:cNvSpPr txBox="1"/>
      </xdr:nvSpPr>
      <xdr:spPr>
        <a:xfrm>
          <a:off x="22199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64770</xdr:rowOff>
    </xdr:from>
    <xdr:to>
      <xdr:col>116</xdr:col>
      <xdr:colOff>152400</xdr:colOff>
      <xdr:row>101</xdr:row>
      <xdr:rowOff>64770</xdr:rowOff>
    </xdr:to>
    <xdr:cxnSp macro="">
      <xdr:nvCxnSpPr>
        <xdr:cNvPr id="637" name="直線コネクタ 636">
          <a:extLst>
            <a:ext uri="{FF2B5EF4-FFF2-40B4-BE49-F238E27FC236}">
              <a16:creationId xmlns:a16="http://schemas.microsoft.com/office/drawing/2014/main" id="{576B7F38-FC1F-423C-8D7C-5C81C0756F8E}"/>
            </a:ext>
          </a:extLst>
        </xdr:cNvPr>
        <xdr:cNvCxnSpPr/>
      </xdr:nvCxnSpPr>
      <xdr:spPr>
        <a:xfrm>
          <a:off x="22072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148480</xdr:rowOff>
    </xdr:from>
    <xdr:ext cx="469744" cy="259045"/>
    <xdr:sp macro="" textlink="">
      <xdr:nvSpPr>
        <xdr:cNvPr id="638" name="【庁舎】&#10;一人当たり面積平均値テキスト">
          <a:extLst>
            <a:ext uri="{FF2B5EF4-FFF2-40B4-BE49-F238E27FC236}">
              <a16:creationId xmlns:a16="http://schemas.microsoft.com/office/drawing/2014/main" id="{1265300B-15D5-4D09-B407-91237753E9FF}"/>
            </a:ext>
          </a:extLst>
        </xdr:cNvPr>
        <xdr:cNvSpPr txBox="1"/>
      </xdr:nvSpPr>
      <xdr:spPr>
        <a:xfrm>
          <a:off x="22199600" y="18322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125603</xdr:rowOff>
    </xdr:from>
    <xdr:to>
      <xdr:col>116</xdr:col>
      <xdr:colOff>114300</xdr:colOff>
      <xdr:row>108</xdr:row>
      <xdr:rowOff>55753</xdr:rowOff>
    </xdr:to>
    <xdr:sp macro="" textlink="">
      <xdr:nvSpPr>
        <xdr:cNvPr id="639" name="フローチャート: 判断 638">
          <a:extLst>
            <a:ext uri="{FF2B5EF4-FFF2-40B4-BE49-F238E27FC236}">
              <a16:creationId xmlns:a16="http://schemas.microsoft.com/office/drawing/2014/main" id="{5772A876-36E0-4D46-8F02-6B3B0C1C5B07}"/>
            </a:ext>
          </a:extLst>
        </xdr:cNvPr>
        <xdr:cNvSpPr/>
      </xdr:nvSpPr>
      <xdr:spPr>
        <a:xfrm>
          <a:off x="22110700" y="184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145035</xdr:rowOff>
    </xdr:from>
    <xdr:to>
      <xdr:col>112</xdr:col>
      <xdr:colOff>38100</xdr:colOff>
      <xdr:row>108</xdr:row>
      <xdr:rowOff>75185</xdr:rowOff>
    </xdr:to>
    <xdr:sp macro="" textlink="">
      <xdr:nvSpPr>
        <xdr:cNvPr id="640" name="フローチャート: 判断 639">
          <a:extLst>
            <a:ext uri="{FF2B5EF4-FFF2-40B4-BE49-F238E27FC236}">
              <a16:creationId xmlns:a16="http://schemas.microsoft.com/office/drawing/2014/main" id="{26F2296B-6B68-48F5-863C-B8ED75707861}"/>
            </a:ext>
          </a:extLst>
        </xdr:cNvPr>
        <xdr:cNvSpPr/>
      </xdr:nvSpPr>
      <xdr:spPr>
        <a:xfrm>
          <a:off x="21272500" y="184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91712</xdr:rowOff>
    </xdr:from>
    <xdr:ext cx="469744" cy="259045"/>
    <xdr:sp macro="" textlink="">
      <xdr:nvSpPr>
        <xdr:cNvPr id="641" name="n_1aveValue【庁舎】&#10;一人当たり面積">
          <a:extLst>
            <a:ext uri="{FF2B5EF4-FFF2-40B4-BE49-F238E27FC236}">
              <a16:creationId xmlns:a16="http://schemas.microsoft.com/office/drawing/2014/main" id="{3F47EF9A-63A8-455C-AB02-C3443B696CFE}"/>
            </a:ext>
          </a:extLst>
        </xdr:cNvPr>
        <xdr:cNvSpPr txBox="1"/>
      </xdr:nvSpPr>
      <xdr:spPr>
        <a:xfrm>
          <a:off x="21075727" y="1826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149606</xdr:rowOff>
    </xdr:from>
    <xdr:to>
      <xdr:col>107</xdr:col>
      <xdr:colOff>101600</xdr:colOff>
      <xdr:row>108</xdr:row>
      <xdr:rowOff>79756</xdr:rowOff>
    </xdr:to>
    <xdr:sp macro="" textlink="">
      <xdr:nvSpPr>
        <xdr:cNvPr id="642" name="フローチャート: 判断 641">
          <a:extLst>
            <a:ext uri="{FF2B5EF4-FFF2-40B4-BE49-F238E27FC236}">
              <a16:creationId xmlns:a16="http://schemas.microsoft.com/office/drawing/2014/main" id="{8DB83663-79B8-4473-B3F3-D45E96E8D5FC}"/>
            </a:ext>
          </a:extLst>
        </xdr:cNvPr>
        <xdr:cNvSpPr/>
      </xdr:nvSpPr>
      <xdr:spPr>
        <a:xfrm>
          <a:off x="203835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96283</xdr:rowOff>
    </xdr:from>
    <xdr:ext cx="469744" cy="259045"/>
    <xdr:sp macro="" textlink="">
      <xdr:nvSpPr>
        <xdr:cNvPr id="643" name="n_2aveValue【庁舎】&#10;一人当たり面積">
          <a:extLst>
            <a:ext uri="{FF2B5EF4-FFF2-40B4-BE49-F238E27FC236}">
              <a16:creationId xmlns:a16="http://schemas.microsoft.com/office/drawing/2014/main" id="{AAF9C7A0-3E36-48B0-B3ED-FEDCBB01B4F4}"/>
            </a:ext>
          </a:extLst>
        </xdr:cNvPr>
        <xdr:cNvSpPr txBox="1"/>
      </xdr:nvSpPr>
      <xdr:spPr>
        <a:xfrm>
          <a:off x="20199427" y="1826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157607</xdr:rowOff>
    </xdr:from>
    <xdr:to>
      <xdr:col>102</xdr:col>
      <xdr:colOff>165100</xdr:colOff>
      <xdr:row>108</xdr:row>
      <xdr:rowOff>87757</xdr:rowOff>
    </xdr:to>
    <xdr:sp macro="" textlink="">
      <xdr:nvSpPr>
        <xdr:cNvPr id="644" name="フローチャート: 判断 643">
          <a:extLst>
            <a:ext uri="{FF2B5EF4-FFF2-40B4-BE49-F238E27FC236}">
              <a16:creationId xmlns:a16="http://schemas.microsoft.com/office/drawing/2014/main" id="{B13747A5-2417-4B81-AEA4-D54E9C14864B}"/>
            </a:ext>
          </a:extLst>
        </xdr:cNvPr>
        <xdr:cNvSpPr/>
      </xdr:nvSpPr>
      <xdr:spPr>
        <a:xfrm>
          <a:off x="19494500" y="1850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104284</xdr:rowOff>
    </xdr:from>
    <xdr:ext cx="469744" cy="259045"/>
    <xdr:sp macro="" textlink="">
      <xdr:nvSpPr>
        <xdr:cNvPr id="645" name="n_3aveValue【庁舎】&#10;一人当たり面積">
          <a:extLst>
            <a:ext uri="{FF2B5EF4-FFF2-40B4-BE49-F238E27FC236}">
              <a16:creationId xmlns:a16="http://schemas.microsoft.com/office/drawing/2014/main" id="{45318267-8394-455A-86E4-3351E81E54B2}"/>
            </a:ext>
          </a:extLst>
        </xdr:cNvPr>
        <xdr:cNvSpPr txBox="1"/>
      </xdr:nvSpPr>
      <xdr:spPr>
        <a:xfrm>
          <a:off x="19310427" y="18277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ED31C888-87E7-4BA2-BABD-F0A702C719F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98CAC773-B68B-4906-9F8D-328348E0B5D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55B66A4A-0940-4F38-99A3-29424A3D17D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26E0DAA8-4F5E-41FA-85BB-90F60713EDC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4E910C09-FB2E-460D-919E-552B7AF7E52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164846</xdr:rowOff>
    </xdr:from>
    <xdr:to>
      <xdr:col>116</xdr:col>
      <xdr:colOff>114300</xdr:colOff>
      <xdr:row>108</xdr:row>
      <xdr:rowOff>94996</xdr:rowOff>
    </xdr:to>
    <xdr:sp macro="" textlink="">
      <xdr:nvSpPr>
        <xdr:cNvPr id="651" name="楕円 650">
          <a:extLst>
            <a:ext uri="{FF2B5EF4-FFF2-40B4-BE49-F238E27FC236}">
              <a16:creationId xmlns:a16="http://schemas.microsoft.com/office/drawing/2014/main" id="{5AD43546-DDF6-470E-A5DE-3E371C2195BE}"/>
            </a:ext>
          </a:extLst>
        </xdr:cNvPr>
        <xdr:cNvSpPr/>
      </xdr:nvSpPr>
      <xdr:spPr>
        <a:xfrm>
          <a:off x="22110700" y="1850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104030</xdr:rowOff>
    </xdr:from>
    <xdr:ext cx="469744" cy="259045"/>
    <xdr:sp macro="" textlink="">
      <xdr:nvSpPr>
        <xdr:cNvPr id="652" name="【庁舎】&#10;一人当たり面積該当値テキスト">
          <a:extLst>
            <a:ext uri="{FF2B5EF4-FFF2-40B4-BE49-F238E27FC236}">
              <a16:creationId xmlns:a16="http://schemas.microsoft.com/office/drawing/2014/main" id="{1C283498-0941-4F5F-8B54-0A2FB0F99428}"/>
            </a:ext>
          </a:extLst>
        </xdr:cNvPr>
        <xdr:cNvSpPr txBox="1"/>
      </xdr:nvSpPr>
      <xdr:spPr>
        <a:xfrm>
          <a:off x="22199600" y="1844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165608</xdr:rowOff>
    </xdr:from>
    <xdr:to>
      <xdr:col>112</xdr:col>
      <xdr:colOff>38100</xdr:colOff>
      <xdr:row>108</xdr:row>
      <xdr:rowOff>95758</xdr:rowOff>
    </xdr:to>
    <xdr:sp macro="" textlink="">
      <xdr:nvSpPr>
        <xdr:cNvPr id="653" name="楕円 652">
          <a:extLst>
            <a:ext uri="{FF2B5EF4-FFF2-40B4-BE49-F238E27FC236}">
              <a16:creationId xmlns:a16="http://schemas.microsoft.com/office/drawing/2014/main" id="{1BF033B4-0155-477D-BB06-A8E39D67A680}"/>
            </a:ext>
          </a:extLst>
        </xdr:cNvPr>
        <xdr:cNvSpPr/>
      </xdr:nvSpPr>
      <xdr:spPr>
        <a:xfrm>
          <a:off x="21272500" y="1851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44196</xdr:rowOff>
    </xdr:from>
    <xdr:to>
      <xdr:col>116</xdr:col>
      <xdr:colOff>63500</xdr:colOff>
      <xdr:row>108</xdr:row>
      <xdr:rowOff>44958</xdr:rowOff>
    </xdr:to>
    <xdr:cxnSp macro="">
      <xdr:nvCxnSpPr>
        <xdr:cNvPr id="654" name="直線コネクタ 653">
          <a:extLst>
            <a:ext uri="{FF2B5EF4-FFF2-40B4-BE49-F238E27FC236}">
              <a16:creationId xmlns:a16="http://schemas.microsoft.com/office/drawing/2014/main" id="{EAD8C01A-3EC9-4E28-816D-FAA4DCB841E4}"/>
            </a:ext>
          </a:extLst>
        </xdr:cNvPr>
        <xdr:cNvCxnSpPr/>
      </xdr:nvCxnSpPr>
      <xdr:spPr>
        <a:xfrm flipV="1">
          <a:off x="21323300" y="1856079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166751</xdr:rowOff>
    </xdr:from>
    <xdr:to>
      <xdr:col>107</xdr:col>
      <xdr:colOff>101600</xdr:colOff>
      <xdr:row>108</xdr:row>
      <xdr:rowOff>96901</xdr:rowOff>
    </xdr:to>
    <xdr:sp macro="" textlink="">
      <xdr:nvSpPr>
        <xdr:cNvPr id="655" name="楕円 654">
          <a:extLst>
            <a:ext uri="{FF2B5EF4-FFF2-40B4-BE49-F238E27FC236}">
              <a16:creationId xmlns:a16="http://schemas.microsoft.com/office/drawing/2014/main" id="{B4B6C608-3F12-476D-BE85-A7C5342D953F}"/>
            </a:ext>
          </a:extLst>
        </xdr:cNvPr>
        <xdr:cNvSpPr/>
      </xdr:nvSpPr>
      <xdr:spPr>
        <a:xfrm>
          <a:off x="20383500" y="1851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44958</xdr:rowOff>
    </xdr:from>
    <xdr:to>
      <xdr:col>111</xdr:col>
      <xdr:colOff>177800</xdr:colOff>
      <xdr:row>108</xdr:row>
      <xdr:rowOff>46101</xdr:rowOff>
    </xdr:to>
    <xdr:cxnSp macro="">
      <xdr:nvCxnSpPr>
        <xdr:cNvPr id="656" name="直線コネクタ 655">
          <a:extLst>
            <a:ext uri="{FF2B5EF4-FFF2-40B4-BE49-F238E27FC236}">
              <a16:creationId xmlns:a16="http://schemas.microsoft.com/office/drawing/2014/main" id="{9A9F8750-1A94-4577-8180-EA9830B965B8}"/>
            </a:ext>
          </a:extLst>
        </xdr:cNvPr>
        <xdr:cNvCxnSpPr/>
      </xdr:nvCxnSpPr>
      <xdr:spPr>
        <a:xfrm flipV="1">
          <a:off x="20434300" y="1856155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86885</xdr:rowOff>
    </xdr:from>
    <xdr:ext cx="469744" cy="259045"/>
    <xdr:sp macro="" textlink="">
      <xdr:nvSpPr>
        <xdr:cNvPr id="657" name="n_1mainValue【庁舎】&#10;一人当たり面積">
          <a:extLst>
            <a:ext uri="{FF2B5EF4-FFF2-40B4-BE49-F238E27FC236}">
              <a16:creationId xmlns:a16="http://schemas.microsoft.com/office/drawing/2014/main" id="{226C878A-A57F-4F4A-99B7-A29BC7974DC9}"/>
            </a:ext>
          </a:extLst>
        </xdr:cNvPr>
        <xdr:cNvSpPr txBox="1"/>
      </xdr:nvSpPr>
      <xdr:spPr>
        <a:xfrm>
          <a:off x="21075727" y="1860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88028</xdr:rowOff>
    </xdr:from>
    <xdr:ext cx="469744" cy="259045"/>
    <xdr:sp macro="" textlink="">
      <xdr:nvSpPr>
        <xdr:cNvPr id="658" name="n_2mainValue【庁舎】&#10;一人当たり面積">
          <a:extLst>
            <a:ext uri="{FF2B5EF4-FFF2-40B4-BE49-F238E27FC236}">
              <a16:creationId xmlns:a16="http://schemas.microsoft.com/office/drawing/2014/main" id="{E6C41CAB-AE70-4B78-93DD-F5A97E40467F}"/>
            </a:ext>
          </a:extLst>
        </xdr:cNvPr>
        <xdr:cNvSpPr txBox="1"/>
      </xdr:nvSpPr>
      <xdr:spPr>
        <a:xfrm>
          <a:off x="20199427" y="1860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9" name="正方形/長方形 658">
          <a:extLst>
            <a:ext uri="{FF2B5EF4-FFF2-40B4-BE49-F238E27FC236}">
              <a16:creationId xmlns:a16="http://schemas.microsoft.com/office/drawing/2014/main" id="{F0BB0813-EBF9-4E3A-B9E8-9E804353CA5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0" name="正方形/長方形 659">
          <a:extLst>
            <a:ext uri="{FF2B5EF4-FFF2-40B4-BE49-F238E27FC236}">
              <a16:creationId xmlns:a16="http://schemas.microsoft.com/office/drawing/2014/main" id="{4CFB7C6A-2AB4-4C3E-94AE-CE34BB7CB97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1" name="テキスト ボックス 660">
          <a:extLst>
            <a:ext uri="{FF2B5EF4-FFF2-40B4-BE49-F238E27FC236}">
              <a16:creationId xmlns:a16="http://schemas.microsoft.com/office/drawing/2014/main" id="{6322776C-5C70-418E-9284-26802641798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有形固定資産減価償却率は前年度と比較すると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体育館・プール、福祉施設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については上昇傾向にあり、類似団体と比べても高い水準にある。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今後、福祉施設については、複合化も視野に入れて更新を検討していく必要がある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。また、他の施設についても計画に基づき、老朽化に留意しつつ適切に管理を行っていく。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宮崎県新富町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17,487
17,390
61.53
12,375,546
11,918,641
313,105
3,962,590
6,119,523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昨年より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税収</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は減少しているが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財政力指数は改善している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町内に中心となる産業がないことや、人口減少等により、財政基盤が弱く、類似団体平均を大きく下回っている。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今後は歳入の確保がより困難になってくるため、歳出の徹底的な見直しにより、財政の健全化を図る。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140305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32971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151086</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140305</xdr:rowOff>
    </xdr:from>
    <xdr:to>
      <xdr:col>19</xdr:col>
      <xdr:colOff>133350</xdr:colOff>
      <xdr:row>42</xdr:row>
      <xdr:rowOff>163285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34120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43</xdr:row>
      <xdr:rowOff>14817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36418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97868</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26307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50092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89505</xdr:rowOff>
    </xdr:from>
    <xdr:to>
      <xdr:col>19</xdr:col>
      <xdr:colOff>184150</xdr:colOff>
      <xdr:row>43</xdr:row>
      <xdr:rowOff>19655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4432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37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27412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及び公債費の増加、地方税及び地方交付税が大幅に減少したため昨年より悪化しており、類似団体平均を上回っている。補助費については一部事務組合の負担金が増加したためであり、優先度の低い事務事業について計画的に廃止・縮小を進め、経常経費の削減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64</xdr:row>
      <xdr:rowOff>63500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096391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135181</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765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162560</xdr:rowOff>
    </xdr:from>
    <xdr:to>
      <xdr:col>19</xdr:col>
      <xdr:colOff>133350</xdr:colOff>
      <xdr:row>63</xdr:row>
      <xdr:rowOff>162560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963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41746</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671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59146</xdr:rowOff>
    </xdr:from>
    <xdr:to>
      <xdr:col>15</xdr:col>
      <xdr:colOff>82550</xdr:colOff>
      <xdr:row>63</xdr:row>
      <xdr:rowOff>162560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86049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24510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59146</xdr:rowOff>
    </xdr:from>
    <xdr:to>
      <xdr:col>11</xdr:col>
      <xdr:colOff>31750</xdr:colOff>
      <xdr:row>63</xdr:row>
      <xdr:rowOff>72934</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flipV="1">
          <a:off x="1447800" y="1086049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100512</xdr:rowOff>
    </xdr:from>
    <xdr:to>
      <xdr:col>11</xdr:col>
      <xdr:colOff>82550</xdr:colOff>
      <xdr:row>63</xdr:row>
      <xdr:rowOff>30662</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40839</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9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160218</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111760</xdr:rowOff>
    </xdr:from>
    <xdr:to>
      <xdr:col>15</xdr:col>
      <xdr:colOff>133350</xdr:colOff>
      <xdr:row>64</xdr:row>
      <xdr:rowOff>41910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8346</xdr:rowOff>
    </xdr:from>
    <xdr:to>
      <xdr:col>11</xdr:col>
      <xdr:colOff>82550</xdr:colOff>
      <xdr:row>63</xdr:row>
      <xdr:rowOff>109946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8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94723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89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22134</xdr:rowOff>
    </xdr:from>
    <xdr:to>
      <xdr:col>7</xdr:col>
      <xdr:colOff>31750</xdr:colOff>
      <xdr:row>63</xdr:row>
      <xdr:rowOff>123734</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133911</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592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[129,131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職員の平均年齢が上昇したこと及び再任用職員</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名雇用したことにより職員人件費の増加、農地利用最適化推進委員の本格始動により委員報酬が増加したことが要因となり人件費総額が増加となった。　物件費については公衆無線</a:t>
          </a:r>
          <a:r>
            <a:rPr kumimoji="1" lang="en-US" altLang="ja-JP" sz="1100">
              <a:latin typeface="ＭＳ Ｐゴシック" panose="020B0600070205080204" pitchFamily="50" charset="-128"/>
              <a:ea typeface="ＭＳ Ｐゴシック" panose="020B0600070205080204" pitchFamily="50" charset="-128"/>
            </a:rPr>
            <a:t>LAN</a:t>
          </a:r>
          <a:r>
            <a:rPr kumimoji="1" lang="ja-JP" altLang="en-US" sz="1100">
              <a:latin typeface="ＭＳ Ｐゴシック" panose="020B0600070205080204" pitchFamily="50" charset="-128"/>
              <a:ea typeface="ＭＳ Ｐゴシック" panose="020B0600070205080204" pitchFamily="50" charset="-128"/>
            </a:rPr>
            <a:t>保守委託費等により増加となった。</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類似団体平均より下回っているが今後、さらに業務効率化及び経費節減による取り組みを継続し、持続可能な財政運営に努めていく。</a:t>
          </a: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67425</xdr:rowOff>
    </xdr:from>
    <xdr:to>
      <xdr:col>23</xdr:col>
      <xdr:colOff>133350</xdr:colOff>
      <xdr:row>81</xdr:row>
      <xdr:rowOff>78330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3954875"/>
          <a:ext cx="838200" cy="1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74137</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3961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67425</xdr:rowOff>
    </xdr:from>
    <xdr:to>
      <xdr:col>19</xdr:col>
      <xdr:colOff>133350</xdr:colOff>
      <xdr:row>81</xdr:row>
      <xdr:rowOff>68721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3225800" y="13954875"/>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159301</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046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68721</xdr:rowOff>
    </xdr:from>
    <xdr:to>
      <xdr:col>15</xdr:col>
      <xdr:colOff>82550</xdr:colOff>
      <xdr:row>81</xdr:row>
      <xdr:rowOff>71205</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2336800" y="13956171"/>
          <a:ext cx="889000" cy="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159617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04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71205</xdr:rowOff>
    </xdr:from>
    <xdr:to>
      <xdr:col>11</xdr:col>
      <xdr:colOff>31750</xdr:colOff>
      <xdr:row>81</xdr:row>
      <xdr:rowOff>73479</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flipV="1">
          <a:off x="1447800" y="13958655"/>
          <a:ext cx="889000" cy="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64436</xdr:rowOff>
    </xdr:from>
    <xdr:to>
      <xdr:col>11</xdr:col>
      <xdr:colOff>82550</xdr:colOff>
      <xdr:row>81</xdr:row>
      <xdr:rowOff>166036</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95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150813</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03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58134</xdr:rowOff>
    </xdr:from>
    <xdr:to>
      <xdr:col>7</xdr:col>
      <xdr:colOff>31750</xdr:colOff>
      <xdr:row>81</xdr:row>
      <xdr:rowOff>159734</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94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144511</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03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27530</xdr:rowOff>
    </xdr:from>
    <xdr:to>
      <xdr:col>23</xdr:col>
      <xdr:colOff>184150</xdr:colOff>
      <xdr:row>81</xdr:row>
      <xdr:rowOff>129130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391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120257</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38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16625</xdr:rowOff>
    </xdr:from>
    <xdr:to>
      <xdr:col>19</xdr:col>
      <xdr:colOff>184150</xdr:colOff>
      <xdr:row>81</xdr:row>
      <xdr:rowOff>118225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390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128402</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67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17921</xdr:rowOff>
    </xdr:from>
    <xdr:to>
      <xdr:col>15</xdr:col>
      <xdr:colOff>133350</xdr:colOff>
      <xdr:row>81</xdr:row>
      <xdr:rowOff>119521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390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129698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674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20405</xdr:rowOff>
    </xdr:from>
    <xdr:to>
      <xdr:col>11</xdr:col>
      <xdr:colOff>82550</xdr:colOff>
      <xdr:row>81</xdr:row>
      <xdr:rowOff>122005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90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132182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67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22679</xdr:rowOff>
    </xdr:from>
    <xdr:to>
      <xdr:col>7</xdr:col>
      <xdr:colOff>31750</xdr:colOff>
      <xdr:row>81</xdr:row>
      <xdr:rowOff>124279</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91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134456</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67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給与水準については類似団体平均と同水準となっている。今後も他地方公共団体との給与水準の均衡に考慮しつつ、住民の理解と支持が得られる給与制度と勤務条件の確立を目指し、各種手当等の点検を行うなどの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13123</xdr:rowOff>
    </xdr:from>
    <xdr:to>
      <xdr:col>81</xdr:col>
      <xdr:colOff>44450</xdr:colOff>
      <xdr:row>86</xdr:row>
      <xdr:rowOff>69427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75782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129981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0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69427</xdr:rowOff>
    </xdr:from>
    <xdr:to>
      <xdr:col>77</xdr:col>
      <xdr:colOff>44450</xdr:colOff>
      <xdr:row>86</xdr:row>
      <xdr:rowOff>77470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8141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98231</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0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77470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76586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98231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13123</xdr:rowOff>
    </xdr:from>
    <xdr:to>
      <xdr:col>68</xdr:col>
      <xdr:colOff>152400</xdr:colOff>
      <xdr:row>86</xdr:row>
      <xdr:rowOff>21166</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75782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133773</xdr:rowOff>
    </xdr:from>
    <xdr:to>
      <xdr:col>68</xdr:col>
      <xdr:colOff>203200</xdr:colOff>
      <xdr:row>86</xdr:row>
      <xdr:rowOff>63923</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74100</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58014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133773</xdr:rowOff>
    </xdr:from>
    <xdr:to>
      <xdr:col>81</xdr:col>
      <xdr:colOff>95250</xdr:colOff>
      <xdr:row>86</xdr:row>
      <xdr:rowOff>63923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150300</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18627</xdr:rowOff>
    </xdr:from>
    <xdr:to>
      <xdr:col>77</xdr:col>
      <xdr:colOff>95250</xdr:colOff>
      <xdr:row>86</xdr:row>
      <xdr:rowOff>120227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105004</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84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26670</xdr:rowOff>
    </xdr:from>
    <xdr:to>
      <xdr:col>73</xdr:col>
      <xdr:colOff>44450</xdr:colOff>
      <xdr:row>86</xdr:row>
      <xdr:rowOff>128270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133773</xdr:rowOff>
    </xdr:from>
    <xdr:to>
      <xdr:col>64</xdr:col>
      <xdr:colOff>152400</xdr:colOff>
      <xdr:row>86</xdr:row>
      <xdr:rowOff>63923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48700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昨年と比較してもほぼ同等の数値となっており、類似団体平均を大きく下回っている。　今後も職員１人１人のスキルアップや事務事業の見直し・効率化は図ることで適正な定員管理に努める。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5624</xdr:rowOff>
    </xdr:from>
    <xdr:to>
      <xdr:col>81</xdr:col>
      <xdr:colOff>44450</xdr:colOff>
      <xdr:row>61</xdr:row>
      <xdr:rowOff>10220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464074"/>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110749</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569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154094</xdr:rowOff>
    </xdr:from>
    <xdr:to>
      <xdr:col>77</xdr:col>
      <xdr:colOff>44450</xdr:colOff>
      <xdr:row>61</xdr:row>
      <xdr:rowOff>5624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441094"/>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146050</xdr:rowOff>
    </xdr:from>
    <xdr:to>
      <xdr:col>72</xdr:col>
      <xdr:colOff>203200</xdr:colOff>
      <xdr:row>60</xdr:row>
      <xdr:rowOff>154094</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4330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36363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142603</xdr:rowOff>
    </xdr:from>
    <xdr:to>
      <xdr:col>68</xdr:col>
      <xdr:colOff>152400</xdr:colOff>
      <xdr:row>60</xdr:row>
      <xdr:rowOff>146050</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42960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105349</xdr:rowOff>
    </xdr:from>
    <xdr:to>
      <xdr:col>68</xdr:col>
      <xdr:colOff>203200</xdr:colOff>
      <xdr:row>62</xdr:row>
      <xdr:rowOff>35499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20276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65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3041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130870</xdr:rowOff>
    </xdr:from>
    <xdr:to>
      <xdr:col>81</xdr:col>
      <xdr:colOff>95250</xdr:colOff>
      <xdr:row>61</xdr:row>
      <xdr:rowOff>61020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4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147397</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26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126274</xdr:rowOff>
    </xdr:from>
    <xdr:to>
      <xdr:col>77</xdr:col>
      <xdr:colOff>95250</xdr:colOff>
      <xdr:row>61</xdr:row>
      <xdr:rowOff>56424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66601</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182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103294</xdr:rowOff>
    </xdr:from>
    <xdr:to>
      <xdr:col>73</xdr:col>
      <xdr:colOff>44450</xdr:colOff>
      <xdr:row>61</xdr:row>
      <xdr:rowOff>33444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43621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95250</xdr:rowOff>
    </xdr:from>
    <xdr:to>
      <xdr:col>68</xdr:col>
      <xdr:colOff>203200</xdr:colOff>
      <xdr:row>61</xdr:row>
      <xdr:rowOff>25400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35577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91803</xdr:rowOff>
    </xdr:from>
    <xdr:to>
      <xdr:col>64</xdr:col>
      <xdr:colOff>152400</xdr:colOff>
      <xdr:row>61</xdr:row>
      <xdr:rowOff>21953</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32130</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年度に借入をした一般単独事業債の借換を、平成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年度に償還予定だった償還金まで含めて行ったことで今年度に影響して増加したこと及び、地方税・地方交付税が大幅に減少したことにより</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ポイント悪化し、類似団体平均を上回っている。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今後も地方税・地方交付税は減少傾向であることが見込まれるため、緊急度・住民ニーズを的確に把握した事業の選択により、起債に大きく頼ることのない財政運営に努める。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153416</xdr:rowOff>
    </xdr:from>
    <xdr:to>
      <xdr:col>81</xdr:col>
      <xdr:colOff>44450</xdr:colOff>
      <xdr:row>41</xdr:row>
      <xdr:rowOff>167894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18286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124460</xdr:rowOff>
    </xdr:from>
    <xdr:to>
      <xdr:col>77</xdr:col>
      <xdr:colOff>44450</xdr:colOff>
      <xdr:row>41</xdr:row>
      <xdr:rowOff>153416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15391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95504</xdr:rowOff>
    </xdr:from>
    <xdr:to>
      <xdr:col>72</xdr:col>
      <xdr:colOff>203200</xdr:colOff>
      <xdr:row>41</xdr:row>
      <xdr:rowOff>124460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12495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170959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95504</xdr:rowOff>
    </xdr:from>
    <xdr:to>
      <xdr:col>68</xdr:col>
      <xdr:colOff>152400</xdr:colOff>
      <xdr:row>41</xdr:row>
      <xdr:rowOff>105156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12495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80281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117094</xdr:rowOff>
    </xdr:from>
    <xdr:to>
      <xdr:col>81</xdr:col>
      <xdr:colOff>95250</xdr:colOff>
      <xdr:row>42</xdr:row>
      <xdr:rowOff>47244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89171</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11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102616</xdr:rowOff>
    </xdr:from>
    <xdr:to>
      <xdr:col>77</xdr:col>
      <xdr:colOff>95250</xdr:colOff>
      <xdr:row>42</xdr:row>
      <xdr:rowOff>32766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17543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73660</xdr:rowOff>
    </xdr:from>
    <xdr:to>
      <xdr:col>73</xdr:col>
      <xdr:colOff>44450</xdr:colOff>
      <xdr:row>42</xdr:row>
      <xdr:rowOff>3810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44704</xdr:rowOff>
    </xdr:from>
    <xdr:to>
      <xdr:col>68</xdr:col>
      <xdr:colOff>203200</xdr:colOff>
      <xdr:row>41</xdr:row>
      <xdr:rowOff>146304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156481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54356</xdr:rowOff>
    </xdr:from>
    <xdr:to>
      <xdr:col>64</xdr:col>
      <xdr:colOff>152400</xdr:colOff>
      <xdr:row>41</xdr:row>
      <xdr:rowOff>155956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166133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85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前年度と比較し</a:t>
          </a:r>
          <a:r>
            <a:rPr kumimoji="1" lang="en-US" altLang="ja-JP" sz="1100">
              <a:latin typeface="ＭＳ Ｐゴシック" panose="020B0600070205080204" pitchFamily="50" charset="-128"/>
              <a:ea typeface="ＭＳ Ｐゴシック" panose="020B0600070205080204" pitchFamily="50" charset="-128"/>
            </a:rPr>
            <a:t>3.7</a:t>
          </a:r>
          <a:r>
            <a:rPr kumimoji="1" lang="ja-JP" altLang="en-US" sz="1100">
              <a:latin typeface="ＭＳ Ｐゴシック" panose="020B0600070205080204" pitchFamily="50" charset="-128"/>
              <a:ea typeface="ＭＳ Ｐゴシック" panose="020B0600070205080204" pitchFamily="50" charset="-128"/>
            </a:rPr>
            <a:t>ポイント減（好転）し、</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年続けての改善となった。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主な要因として、地方債残高の減少及びふるさと納税増収により充当可能基金が増加したためである。</a:t>
          </a:r>
        </a:p>
        <a:p>
          <a:r>
            <a:rPr kumimoji="1" lang="ja-JP" altLang="en-US" sz="1100">
              <a:latin typeface="ＭＳ Ｐゴシック" panose="020B0600070205080204" pitchFamily="50" charset="-128"/>
              <a:ea typeface="ＭＳ Ｐゴシック" panose="020B0600070205080204" pitchFamily="50" charset="-128"/>
            </a:rPr>
            <a:t>　近年では類似団体平均程度になるほど改善しているが大型建設事業の予定があるため将来負担比率悪化の不安要素となっている。今後も後世への負担を少しでも軽減するよう、新規事業の実施等について総点検を図り、財政の健全化を図る。 </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8687</xdr:rowOff>
    </xdr:from>
    <xdr:to>
      <xdr:col>81</xdr:col>
      <xdr:colOff>44450</xdr:colOff>
      <xdr:row>15</xdr:row>
      <xdr:rowOff>26543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580437"/>
          <a:ext cx="8382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115460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26543</xdr:rowOff>
    </xdr:from>
    <xdr:to>
      <xdr:col>77</xdr:col>
      <xdr:colOff>44450</xdr:colOff>
      <xdr:row>15</xdr:row>
      <xdr:rowOff>83972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598293"/>
          <a:ext cx="889000" cy="5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77868</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0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83972</xdr:rowOff>
    </xdr:from>
    <xdr:to>
      <xdr:col>72</xdr:col>
      <xdr:colOff>203200</xdr:colOff>
      <xdr:row>15</xdr:row>
      <xdr:rowOff>134645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655722"/>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158775</xdr:rowOff>
    </xdr:from>
    <xdr:to>
      <xdr:col>73</xdr:col>
      <xdr:colOff>44450</xdr:colOff>
      <xdr:row>15</xdr:row>
      <xdr:rowOff>88925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99102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101346</xdr:rowOff>
    </xdr:from>
    <xdr:to>
      <xdr:col>68</xdr:col>
      <xdr:colOff>152400</xdr:colOff>
      <xdr:row>15</xdr:row>
      <xdr:rowOff>134645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673096"/>
          <a:ext cx="8890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45237</xdr:rowOff>
    </xdr:from>
    <xdr:to>
      <xdr:col>68</xdr:col>
      <xdr:colOff>203200</xdr:colOff>
      <xdr:row>15</xdr:row>
      <xdr:rowOff>146837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1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157014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8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63576</xdr:rowOff>
    </xdr:from>
    <xdr:to>
      <xdr:col>64</xdr:col>
      <xdr:colOff>152400</xdr:colOff>
      <xdr:row>15</xdr:row>
      <xdr:rowOff>165176</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149953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72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129337</xdr:rowOff>
    </xdr:from>
    <xdr:to>
      <xdr:col>81</xdr:col>
      <xdr:colOff>95250</xdr:colOff>
      <xdr:row>15</xdr:row>
      <xdr:rowOff>59487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5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101414</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50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147193</xdr:rowOff>
    </xdr:from>
    <xdr:to>
      <xdr:col>77</xdr:col>
      <xdr:colOff>95250</xdr:colOff>
      <xdr:row>15</xdr:row>
      <xdr:rowOff>77343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54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62120</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633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33172</xdr:rowOff>
    </xdr:from>
    <xdr:to>
      <xdr:col>73</xdr:col>
      <xdr:colOff>44450</xdr:colOff>
      <xdr:row>15</xdr:row>
      <xdr:rowOff>134772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60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119549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69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83845</xdr:rowOff>
    </xdr:from>
    <xdr:to>
      <xdr:col>68</xdr:col>
      <xdr:colOff>203200</xdr:colOff>
      <xdr:row>16</xdr:row>
      <xdr:rowOff>13995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65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170222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741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6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162323</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宮崎県新富町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17,487
17,390
61.53
12,375,546
11,918,641
313,105
3,962,590
6,119,523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職員の平均年齢が上昇したこと及び再任用職員</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名雇用したことにより職員人件費の増加、農地利用最適化推進委員の本格始動により委員報酬が増加したことが要因となり人件費総額が増加となった。類似団体と同程度ではあるが、民間でも実施可能な部分については業務の民間委託化を推進し、人件費の削減に努める。</a:t>
          </a:r>
          <a:r>
            <a:rPr kumimoji="1" lang="ja-JP" altLang="en-US" sz="1100">
              <a:solidFill>
                <a:schemeClr val="dk1"/>
              </a:solidFill>
              <a:effectLst/>
              <a:latin typeface="+mn-lt"/>
              <a:ea typeface="+mn-ea"/>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37846</xdr:rowOff>
    </xdr:from>
    <xdr:to>
      <xdr:col>24</xdr:col>
      <xdr:colOff>25400</xdr:colOff>
      <xdr:row>37</xdr:row>
      <xdr:rowOff>56134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814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37846</xdr:rowOff>
    </xdr:from>
    <xdr:to>
      <xdr:col>19</xdr:col>
      <xdr:colOff>187325</xdr:colOff>
      <xdr:row>37</xdr:row>
      <xdr:rowOff>46990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81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83566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906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83566</xdr:rowOff>
    </xdr:from>
    <xdr:to>
      <xdr:col>11</xdr:col>
      <xdr:colOff>9525</xdr:colOff>
      <xdr:row>37</xdr:row>
      <xdr:rowOff>124714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272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5334</xdr:rowOff>
    </xdr:from>
    <xdr:to>
      <xdr:col>24</xdr:col>
      <xdr:colOff>76200</xdr:colOff>
      <xdr:row>37</xdr:row>
      <xdr:rowOff>106934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148861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158496</xdr:rowOff>
    </xdr:from>
    <xdr:to>
      <xdr:col>20</xdr:col>
      <xdr:colOff>38100</xdr:colOff>
      <xdr:row>37</xdr:row>
      <xdr:rowOff>88646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32766</xdr:rowOff>
    </xdr:from>
    <xdr:to>
      <xdr:col>11</xdr:col>
      <xdr:colOff>60325</xdr:colOff>
      <xdr:row>37</xdr:row>
      <xdr:rowOff>134366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119143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73914</xdr:rowOff>
    </xdr:from>
    <xdr:to>
      <xdr:col>6</xdr:col>
      <xdr:colOff>171450</xdr:colOff>
      <xdr:row>38</xdr:row>
      <xdr:rowOff>4064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160291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物件費については公衆無線</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LAN</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保守委託費等や経常的委託業務のコストが増加となったことにより経常収支比率は悪化している。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類似団体と同水準ではあるが、今後は消費税増税等の影響により物件費の増加が見込まれるため経費の削減に努め、財政を圧迫する上昇傾向に歯止めをかけるよう努める。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54610</xdr:rowOff>
    </xdr:from>
    <xdr:to>
      <xdr:col>82</xdr:col>
      <xdr:colOff>107950</xdr:colOff>
      <xdr:row>17</xdr:row>
      <xdr:rowOff>77470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69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54610</xdr:rowOff>
    </xdr:from>
    <xdr:to>
      <xdr:col>78</xdr:col>
      <xdr:colOff>69850</xdr:colOff>
      <xdr:row>17</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969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134620</xdr:rowOff>
    </xdr:from>
    <xdr:to>
      <xdr:col>73</xdr:col>
      <xdr:colOff>180975</xdr:colOff>
      <xdr:row>17</xdr:row>
      <xdr:rowOff>69850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778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134620</xdr:rowOff>
    </xdr:from>
    <xdr:to>
      <xdr:col>69</xdr:col>
      <xdr:colOff>92075</xdr:colOff>
      <xdr:row>17</xdr:row>
      <xdr:rowOff>54610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8778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31767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26670</xdr:rowOff>
    </xdr:from>
    <xdr:to>
      <xdr:col>82</xdr:col>
      <xdr:colOff>158750</xdr:colOff>
      <xdr:row>17</xdr:row>
      <xdr:rowOff>128270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170197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3810</xdr:rowOff>
    </xdr:from>
    <xdr:to>
      <xdr:col>78</xdr:col>
      <xdr:colOff>120650</xdr:colOff>
      <xdr:row>17</xdr:row>
      <xdr:rowOff>105410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83820</xdr:rowOff>
    </xdr:from>
    <xdr:to>
      <xdr:col>69</xdr:col>
      <xdr:colOff>142875</xdr:colOff>
      <xdr:row>17</xdr:row>
      <xdr:rowOff>13970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170197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90187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扶助費に係る経常収支比率が微減しているのは保育園等への入所数減により保育園や認定こども園への施設型給付費が減少したことが主な要因である。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しかし、類似団体平均を大きく上回っているので事業の縮小、取捨選択をすることで財政を圧迫する上昇傾向に歯止めをかけるよう努める。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152400</xdr:rowOff>
    </xdr:from>
    <xdr:to>
      <xdr:col>24</xdr:col>
      <xdr:colOff>25400</xdr:colOff>
      <xdr:row>58</xdr:row>
      <xdr:rowOff>165100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10096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58</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994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58</xdr:row>
      <xdr:rowOff>50800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44450</xdr:rowOff>
    </xdr:from>
    <xdr:to>
      <xdr:col>11</xdr:col>
      <xdr:colOff>9525</xdr:colOff>
      <xdr:row>58</xdr:row>
      <xdr:rowOff>12700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817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88900</xdr:rowOff>
    </xdr:from>
    <xdr:to>
      <xdr:col>11</xdr:col>
      <xdr:colOff>60325</xdr:colOff>
      <xdr:row>55</xdr:row>
      <xdr:rowOff>19050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29227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101600</xdr:rowOff>
    </xdr:from>
    <xdr:to>
      <xdr:col>24</xdr:col>
      <xdr:colOff>76200</xdr:colOff>
      <xdr:row>59</xdr:row>
      <xdr:rowOff>31750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73677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114300</xdr:rowOff>
    </xdr:from>
    <xdr:to>
      <xdr:col>20</xdr:col>
      <xdr:colOff>38100</xdr:colOff>
      <xdr:row>59</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29227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の経常収支比率が悪化傾向にあるのは町内施設の維持補修費が増加していることが大きな要因となっている。施設の老朽化により今後も維持補修費は増加する見込みのため、施設の除却や集約化・複合化を検討し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また、国民健康保険、介護保険、後期高齢者医療保険などの特別会計への繰出金は今後も財政に与える影響が懸念される。保険料の適正化を図るなど普通会計の負担額を減らしていくように努める。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56</xdr:row>
      <xdr:rowOff>149860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728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113284</xdr:rowOff>
    </xdr:from>
    <xdr:to>
      <xdr:col>78</xdr:col>
      <xdr:colOff>69850</xdr:colOff>
      <xdr:row>56</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7144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113284</xdr:rowOff>
    </xdr:from>
    <xdr:to>
      <xdr:col>73</xdr:col>
      <xdr:colOff>180975</xdr:colOff>
      <xdr:row>56</xdr:row>
      <xdr:rowOff>113284</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714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96283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113284</xdr:rowOff>
    </xdr:from>
    <xdr:to>
      <xdr:col>69</xdr:col>
      <xdr:colOff>92075</xdr:colOff>
      <xdr:row>56</xdr:row>
      <xdr:rowOff>117856</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714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163068</xdr:rowOff>
    </xdr:from>
    <xdr:to>
      <xdr:col>69</xdr:col>
      <xdr:colOff>142875</xdr:colOff>
      <xdr:row>57</xdr:row>
      <xdr:rowOff>93218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77995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91711</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115587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62484</xdr:rowOff>
    </xdr:from>
    <xdr:to>
      <xdr:col>74</xdr:col>
      <xdr:colOff>31750</xdr:colOff>
      <xdr:row>56</xdr:row>
      <xdr:rowOff>164084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2811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62484</xdr:rowOff>
    </xdr:from>
    <xdr:to>
      <xdr:col>69</xdr:col>
      <xdr:colOff>142875</xdr:colOff>
      <xdr:row>56</xdr:row>
      <xdr:rowOff>164084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2811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7383</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一部事務組合の東児湯消防組合負担金及び西都児湯環境整備事務組合負担金の増加、子育て支援事業が増加したことに伴い、経常収支比率は悪化している。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他にも各種団体への補助金が多額になっているため、補助金を交付するのが適当な事業か精査し、必要性の低い補助金は見直しや廃止を行う方針である。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37</xdr:row>
      <xdr:rowOff>14986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33577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163576</xdr:rowOff>
    </xdr:from>
    <xdr:to>
      <xdr:col>78</xdr:col>
      <xdr:colOff>69850</xdr:colOff>
      <xdr:row>37</xdr:row>
      <xdr:rowOff>19558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3357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37</xdr:row>
      <xdr:rowOff>19558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3220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36</xdr:row>
      <xdr:rowOff>149860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2671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107713</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年度に借入をした一般単独事業債の借換を平成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年度に償還予定だった償還金まで含めて行ったことでその分を含めて支払った今年度に影響して増加したため経常収支比率は悪化している。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今後も大型事業に伴う地方債の借入を予定しており、公債費の負担は非常に大きくなっていくと予想されるので財政の健全化に努める。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19558</xdr:rowOff>
    </xdr:from>
    <xdr:to>
      <xdr:col>24</xdr:col>
      <xdr:colOff>25400</xdr:colOff>
      <xdr:row>77</xdr:row>
      <xdr:rowOff>42418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2212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19558</xdr:rowOff>
    </xdr:from>
    <xdr:to>
      <xdr:col>19</xdr:col>
      <xdr:colOff>187325</xdr:colOff>
      <xdr:row>77</xdr:row>
      <xdr:rowOff>28702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221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145287</xdr:rowOff>
    </xdr:from>
    <xdr:to>
      <xdr:col>15</xdr:col>
      <xdr:colOff>98425</xdr:colOff>
      <xdr:row>77</xdr:row>
      <xdr:rowOff>28702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175487"/>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145287</xdr:rowOff>
    </xdr:from>
    <xdr:to>
      <xdr:col>11</xdr:col>
      <xdr:colOff>9525</xdr:colOff>
      <xdr:row>76</xdr:row>
      <xdr:rowOff>168148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17548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163068</xdr:rowOff>
    </xdr:from>
    <xdr:to>
      <xdr:col>24</xdr:col>
      <xdr:colOff>76200</xdr:colOff>
      <xdr:row>77</xdr:row>
      <xdr:rowOff>93218</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8145</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140208</xdr:rowOff>
    </xdr:from>
    <xdr:to>
      <xdr:col>20</xdr:col>
      <xdr:colOff>38100</xdr:colOff>
      <xdr:row>77</xdr:row>
      <xdr:rowOff>70358</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149352</xdr:rowOff>
    </xdr:from>
    <xdr:to>
      <xdr:col>15</xdr:col>
      <xdr:colOff>149225</xdr:colOff>
      <xdr:row>77</xdr:row>
      <xdr:rowOff>79502</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89679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94487</xdr:rowOff>
    </xdr:from>
    <xdr:to>
      <xdr:col>11</xdr:col>
      <xdr:colOff>60325</xdr:colOff>
      <xdr:row>77</xdr:row>
      <xdr:rowOff>24637</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34815</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117348</xdr:rowOff>
    </xdr:from>
    <xdr:to>
      <xdr:col>6</xdr:col>
      <xdr:colOff>171450</xdr:colOff>
      <xdr:row>77</xdr:row>
      <xdr:rowOff>47498</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57675</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扶助費については類似団体平均を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ほとんどの項目で数値が悪化しており、今後の財政状況も厳しくなることが見込まれるため</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、事業の見直しを図り、経常経費の削減に努める。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81</xdr:row>
      <xdr:rowOff>66039</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486640"/>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38116</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92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66039</xdr:rowOff>
    </xdr:from>
    <xdr:to>
      <xdr:col>82</xdr:col>
      <xdr:colOff>196850</xdr:colOff>
      <xdr:row>81</xdr:row>
      <xdr:rowOff>66039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88900</xdr:rowOff>
    </xdr:from>
    <xdr:to>
      <xdr:col>82</xdr:col>
      <xdr:colOff>107950</xdr:colOff>
      <xdr:row>76</xdr:row>
      <xdr:rowOff>149861</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31191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5097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286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81280</xdr:rowOff>
    </xdr:from>
    <xdr:to>
      <xdr:col>78</xdr:col>
      <xdr:colOff>69850</xdr:colOff>
      <xdr:row>76</xdr:row>
      <xdr:rowOff>88900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111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85107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xdr:rowOff>
    </xdr:from>
    <xdr:to>
      <xdr:col>73</xdr:col>
      <xdr:colOff>180975</xdr:colOff>
      <xdr:row>76</xdr:row>
      <xdr:rowOff>81280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042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62247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8889</xdr:rowOff>
    </xdr:from>
    <xdr:to>
      <xdr:col>69</xdr:col>
      <xdr:colOff>92075</xdr:colOff>
      <xdr:row>76</xdr:row>
      <xdr:rowOff>12700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0390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125730</xdr:rowOff>
    </xdr:from>
    <xdr:to>
      <xdr:col>69</xdr:col>
      <xdr:colOff>142875</xdr:colOff>
      <xdr:row>75</xdr:row>
      <xdr:rowOff>55880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66057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38100</xdr:rowOff>
    </xdr:from>
    <xdr:to>
      <xdr:col>65</xdr:col>
      <xdr:colOff>53975</xdr:colOff>
      <xdr:row>75</xdr:row>
      <xdr:rowOff>139700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149877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71138</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38100</xdr:rowOff>
    </xdr:from>
    <xdr:to>
      <xdr:col>78</xdr:col>
      <xdr:colOff>120650</xdr:colOff>
      <xdr:row>76</xdr:row>
      <xdr:rowOff>139700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124477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30480</xdr:rowOff>
    </xdr:from>
    <xdr:to>
      <xdr:col>74</xdr:col>
      <xdr:colOff>31750</xdr:colOff>
      <xdr:row>76</xdr:row>
      <xdr:rowOff>132080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116857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48277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129540</xdr:rowOff>
    </xdr:from>
    <xdr:to>
      <xdr:col>65</xdr:col>
      <xdr:colOff>53975</xdr:colOff>
      <xdr:row>76</xdr:row>
      <xdr:rowOff>59689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44466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07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宮崎県新富町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2363"/>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145706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50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2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147813</xdr:rowOff>
    </xdr:from>
    <xdr:to>
      <xdr:col>29</xdr:col>
      <xdr:colOff>127000</xdr:colOff>
      <xdr:row>19</xdr:row>
      <xdr:rowOff>10784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81538"/>
          <a:ext cx="647700" cy="34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125901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45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10784</xdr:rowOff>
    </xdr:from>
    <xdr:to>
      <xdr:col>26</xdr:col>
      <xdr:colOff>50800</xdr:colOff>
      <xdr:row>19</xdr:row>
      <xdr:rowOff>16173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15959"/>
          <a:ext cx="698500" cy="5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78048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9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15585</xdr:rowOff>
    </xdr:from>
    <xdr:to>
      <xdr:col>22</xdr:col>
      <xdr:colOff>114300</xdr:colOff>
      <xdr:row>19</xdr:row>
      <xdr:rowOff>16173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320760"/>
          <a:ext cx="698500" cy="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101120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15585</xdr:rowOff>
    </xdr:from>
    <xdr:to>
      <xdr:col>18</xdr:col>
      <xdr:colOff>177800</xdr:colOff>
      <xdr:row>19</xdr:row>
      <xdr:rowOff>62872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20760"/>
          <a:ext cx="698500" cy="47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20628</xdr:rowOff>
    </xdr:from>
    <xdr:to>
      <xdr:col>19</xdr:col>
      <xdr:colOff>38100</xdr:colOff>
      <xdr:row>17</xdr:row>
      <xdr:rowOff>122228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132405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5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29103</xdr:rowOff>
    </xdr:from>
    <xdr:to>
      <xdr:col>15</xdr:col>
      <xdr:colOff>101600</xdr:colOff>
      <xdr:row>17</xdr:row>
      <xdr:rowOff>130703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140880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97013</xdr:rowOff>
    </xdr:from>
    <xdr:to>
      <xdr:col>29</xdr:col>
      <xdr:colOff>177800</xdr:colOff>
      <xdr:row>19</xdr:row>
      <xdr:rowOff>27163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30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69090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02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131434</xdr:rowOff>
    </xdr:from>
    <xdr:to>
      <xdr:col>26</xdr:col>
      <xdr:colOff>101600</xdr:colOff>
      <xdr:row>19</xdr:row>
      <xdr:rowOff>61584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65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46361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51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136823</xdr:rowOff>
    </xdr:from>
    <xdr:to>
      <xdr:col>22</xdr:col>
      <xdr:colOff>165100</xdr:colOff>
      <xdr:row>19</xdr:row>
      <xdr:rowOff>66973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70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51750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5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136235</xdr:rowOff>
    </xdr:from>
    <xdr:to>
      <xdr:col>19</xdr:col>
      <xdr:colOff>38100</xdr:colOff>
      <xdr:row>19</xdr:row>
      <xdr:rowOff>66385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69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51162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5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12072</xdr:rowOff>
    </xdr:from>
    <xdr:to>
      <xdr:col>15</xdr:col>
      <xdr:colOff>101600</xdr:colOff>
      <xdr:row>19</xdr:row>
      <xdr:rowOff>113672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17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98449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0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38945"/>
          <a:ext cx="0" cy="1104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43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389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192151</xdr:rowOff>
    </xdr:from>
    <xdr:to>
      <xdr:col>29</xdr:col>
      <xdr:colOff>127000</xdr:colOff>
      <xdr:row>35</xdr:row>
      <xdr:rowOff>224269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802501"/>
          <a:ext cx="647700" cy="32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328585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96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175844</xdr:rowOff>
    </xdr:from>
    <xdr:to>
      <xdr:col>26</xdr:col>
      <xdr:colOff>50800</xdr:colOff>
      <xdr:row>35</xdr:row>
      <xdr:rowOff>224269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786194"/>
          <a:ext cx="698500" cy="48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248328</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1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175844</xdr:rowOff>
    </xdr:from>
    <xdr:to>
      <xdr:col>22</xdr:col>
      <xdr:colOff>114300</xdr:colOff>
      <xdr:row>35</xdr:row>
      <xdr:rowOff>234194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786194"/>
          <a:ext cx="698500" cy="58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220051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234194</xdr:rowOff>
    </xdr:from>
    <xdr:to>
      <xdr:col>18</xdr:col>
      <xdr:colOff>177800</xdr:colOff>
      <xdr:row>35</xdr:row>
      <xdr:rowOff>306165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844544"/>
          <a:ext cx="698500" cy="71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126187</xdr:rowOff>
    </xdr:from>
    <xdr:to>
      <xdr:col>19</xdr:col>
      <xdr:colOff>38100</xdr:colOff>
      <xdr:row>35</xdr:row>
      <xdr:rowOff>227787</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36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237964</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0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81953</xdr:rowOff>
    </xdr:from>
    <xdr:to>
      <xdr:col>15</xdr:col>
      <xdr:colOff>101600</xdr:colOff>
      <xdr:row>35</xdr:row>
      <xdr:rowOff>183553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193730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141351</xdr:rowOff>
    </xdr:from>
    <xdr:to>
      <xdr:col>29</xdr:col>
      <xdr:colOff>177800</xdr:colOff>
      <xdr:row>35</xdr:row>
      <xdr:rowOff>242951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51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113428</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723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173469</xdr:rowOff>
    </xdr:from>
    <xdr:to>
      <xdr:col>26</xdr:col>
      <xdr:colOff>101600</xdr:colOff>
      <xdr:row>35</xdr:row>
      <xdr:rowOff>275069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83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259846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87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125044</xdr:rowOff>
    </xdr:from>
    <xdr:to>
      <xdr:col>22</xdr:col>
      <xdr:colOff>165100</xdr:colOff>
      <xdr:row>35</xdr:row>
      <xdr:rowOff>226644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35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236821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504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183394</xdr:rowOff>
    </xdr:from>
    <xdr:to>
      <xdr:col>19</xdr:col>
      <xdr:colOff>38100</xdr:colOff>
      <xdr:row>35</xdr:row>
      <xdr:rowOff>284994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93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269771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88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255365</xdr:rowOff>
    </xdr:from>
    <xdr:to>
      <xdr:col>15</xdr:col>
      <xdr:colOff>101600</xdr:colOff>
      <xdr:row>36</xdr:row>
      <xdr:rowOff>14065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65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341742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5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宮崎県新富町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17,487
17,390
61.53
12,375,546
11,918,641
313,105
3,962,590
6,119,523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114198</xdr:rowOff>
    </xdr:from>
    <xdr:to>
      <xdr:col>24</xdr:col>
      <xdr:colOff>63500</xdr:colOff>
      <xdr:row>36</xdr:row>
      <xdr:rowOff>134785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86398"/>
          <a:ext cx="838200" cy="2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60748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127356</xdr:rowOff>
    </xdr:from>
    <xdr:to>
      <xdr:col>19</xdr:col>
      <xdr:colOff>177800</xdr:colOff>
      <xdr:row>36</xdr:row>
      <xdr:rowOff>134785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299556"/>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163987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2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95047</xdr:rowOff>
    </xdr:from>
    <xdr:to>
      <xdr:col>15</xdr:col>
      <xdr:colOff>50800</xdr:colOff>
      <xdr:row>36</xdr:row>
      <xdr:rowOff>127356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267247"/>
          <a:ext cx="889000" cy="3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168152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95047</xdr:rowOff>
    </xdr:from>
    <xdr:to>
      <xdr:col>10</xdr:col>
      <xdr:colOff>114300</xdr:colOff>
      <xdr:row>36</xdr:row>
      <xdr:rowOff>97447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67247"/>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79286</xdr:rowOff>
    </xdr:from>
    <xdr:to>
      <xdr:col>10</xdr:col>
      <xdr:colOff>165100</xdr:colOff>
      <xdr:row>36</xdr:row>
      <xdr:rowOff>9436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8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25963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5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72403</xdr:rowOff>
    </xdr:from>
    <xdr:to>
      <xdr:col>6</xdr:col>
      <xdr:colOff>38100</xdr:colOff>
      <xdr:row>36</xdr:row>
      <xdr:rowOff>2553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19080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63398</xdr:rowOff>
    </xdr:from>
    <xdr:to>
      <xdr:col>24</xdr:col>
      <xdr:colOff>114300</xdr:colOff>
      <xdr:row>36</xdr:row>
      <xdr:rowOff>164998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3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41825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1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83985</xdr:rowOff>
    </xdr:from>
    <xdr:to>
      <xdr:col>20</xdr:col>
      <xdr:colOff>38100</xdr:colOff>
      <xdr:row>37</xdr:row>
      <xdr:rowOff>14135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5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5262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4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76556</xdr:rowOff>
    </xdr:from>
    <xdr:to>
      <xdr:col>15</xdr:col>
      <xdr:colOff>101600</xdr:colOff>
      <xdr:row>37</xdr:row>
      <xdr:rowOff>6706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4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169283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4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44247</xdr:rowOff>
    </xdr:from>
    <xdr:to>
      <xdr:col>10</xdr:col>
      <xdr:colOff>165100</xdr:colOff>
      <xdr:row>36</xdr:row>
      <xdr:rowOff>145847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1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136974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0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46647</xdr:rowOff>
    </xdr:from>
    <xdr:to>
      <xdr:col>6</xdr:col>
      <xdr:colOff>38100</xdr:colOff>
      <xdr:row>36</xdr:row>
      <xdr:rowOff>148247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1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139374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1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163044</xdr:rowOff>
    </xdr:from>
    <xdr:to>
      <xdr:col>24</xdr:col>
      <xdr:colOff>63500</xdr:colOff>
      <xdr:row>58</xdr:row>
      <xdr:rowOff>169935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10107144"/>
          <a:ext cx="8382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93138</xdr:rowOff>
    </xdr:from>
    <xdr:ext cx="534377"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86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169301</xdr:rowOff>
    </xdr:from>
    <xdr:to>
      <xdr:col>19</xdr:col>
      <xdr:colOff>177800</xdr:colOff>
      <xdr:row>58</xdr:row>
      <xdr:rowOff>169935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908300" y="10113401"/>
          <a:ext cx="889000"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43318</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530111" y="981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169301</xdr:rowOff>
    </xdr:from>
    <xdr:to>
      <xdr:col>15</xdr:col>
      <xdr:colOff>50800</xdr:colOff>
      <xdr:row>58</xdr:row>
      <xdr:rowOff>170386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10113401"/>
          <a:ext cx="8890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40830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41111" y="981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169576</xdr:rowOff>
    </xdr:from>
    <xdr:to>
      <xdr:col>10</xdr:col>
      <xdr:colOff>114300</xdr:colOff>
      <xdr:row>58</xdr:row>
      <xdr:rowOff>170386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1130300" y="10113676"/>
          <a:ext cx="889000" cy="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96573</xdr:rowOff>
    </xdr:from>
    <xdr:to>
      <xdr:col>10</xdr:col>
      <xdr:colOff>165100</xdr:colOff>
      <xdr:row>59</xdr:row>
      <xdr:rowOff>26723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1004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43250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52111" y="981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104097</xdr:rowOff>
    </xdr:from>
    <xdr:to>
      <xdr:col>6</xdr:col>
      <xdr:colOff>38100</xdr:colOff>
      <xdr:row>59</xdr:row>
      <xdr:rowOff>34247</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1004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50774</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982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112244</xdr:rowOff>
    </xdr:from>
    <xdr:to>
      <xdr:col>24</xdr:col>
      <xdr:colOff>114300</xdr:colOff>
      <xdr:row>59</xdr:row>
      <xdr:rowOff>42394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1005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48689</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99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119135</xdr:rowOff>
    </xdr:from>
    <xdr:to>
      <xdr:col>20</xdr:col>
      <xdr:colOff>38100</xdr:colOff>
      <xdr:row>59</xdr:row>
      <xdr:rowOff>49285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1006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40412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1015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118501</xdr:rowOff>
    </xdr:from>
    <xdr:to>
      <xdr:col>15</xdr:col>
      <xdr:colOff>101600</xdr:colOff>
      <xdr:row>59</xdr:row>
      <xdr:rowOff>48651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1006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39778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1015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119586</xdr:rowOff>
    </xdr:from>
    <xdr:to>
      <xdr:col>10</xdr:col>
      <xdr:colOff>165100</xdr:colOff>
      <xdr:row>59</xdr:row>
      <xdr:rowOff>49736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1006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40863</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1015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118776</xdr:rowOff>
    </xdr:from>
    <xdr:to>
      <xdr:col>6</xdr:col>
      <xdr:colOff>38100</xdr:colOff>
      <xdr:row>59</xdr:row>
      <xdr:rowOff>48926</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1006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40053</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1015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13970</xdr:rowOff>
    </xdr:from>
    <xdr:to>
      <xdr:col>24</xdr:col>
      <xdr:colOff>63500</xdr:colOff>
      <xdr:row>79</xdr:row>
      <xdr:rowOff>31192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558520"/>
          <a:ext cx="838200" cy="1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124768</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5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27000</xdr:rowOff>
    </xdr:from>
    <xdr:to>
      <xdr:col>19</xdr:col>
      <xdr:colOff>177800</xdr:colOff>
      <xdr:row>79</xdr:row>
      <xdr:rowOff>31192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571550"/>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44607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141681</xdr:rowOff>
    </xdr:from>
    <xdr:to>
      <xdr:col>15</xdr:col>
      <xdr:colOff>50800</xdr:colOff>
      <xdr:row>79</xdr:row>
      <xdr:rowOff>27000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514781"/>
          <a:ext cx="8890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61371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126098</xdr:rowOff>
    </xdr:from>
    <xdr:to>
      <xdr:col>10</xdr:col>
      <xdr:colOff>114300</xdr:colOff>
      <xdr:row>78</xdr:row>
      <xdr:rowOff>141681</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499198"/>
          <a:ext cx="8890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159347</xdr:rowOff>
    </xdr:from>
    <xdr:to>
      <xdr:col>10</xdr:col>
      <xdr:colOff>165100</xdr:colOff>
      <xdr:row>78</xdr:row>
      <xdr:rowOff>89497</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106024</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145287</xdr:rowOff>
    </xdr:from>
    <xdr:to>
      <xdr:col>6</xdr:col>
      <xdr:colOff>38100</xdr:colOff>
      <xdr:row>78</xdr:row>
      <xdr:rowOff>75437</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91964</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134620</xdr:rowOff>
    </xdr:from>
    <xdr:to>
      <xdr:col>24</xdr:col>
      <xdr:colOff>114300</xdr:colOff>
      <xdr:row>79</xdr:row>
      <xdr:rowOff>64770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0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49547</xdr:rowOff>
    </xdr:from>
    <xdr:ext cx="378565"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22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151842</xdr:rowOff>
    </xdr:from>
    <xdr:to>
      <xdr:col>20</xdr:col>
      <xdr:colOff>38100</xdr:colOff>
      <xdr:row>79</xdr:row>
      <xdr:rowOff>81992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2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73119</xdr:rowOff>
    </xdr:from>
    <xdr:ext cx="378565"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608017" y="13617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147650</xdr:rowOff>
    </xdr:from>
    <xdr:to>
      <xdr:col>15</xdr:col>
      <xdr:colOff>101600</xdr:colOff>
      <xdr:row>79</xdr:row>
      <xdr:rowOff>77800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68927</xdr:rowOff>
    </xdr:from>
    <xdr:ext cx="378565"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719017" y="13613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90881</xdr:rowOff>
    </xdr:from>
    <xdr:to>
      <xdr:col>10</xdr:col>
      <xdr:colOff>165100</xdr:colOff>
      <xdr:row>79</xdr:row>
      <xdr:rowOff>21031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6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12158</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5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75298</xdr:rowOff>
    </xdr:from>
    <xdr:to>
      <xdr:col>6</xdr:col>
      <xdr:colOff>38100</xdr:colOff>
      <xdr:row>79</xdr:row>
      <xdr:rowOff>5448</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4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168025</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4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72002</xdr:rowOff>
    </xdr:from>
    <xdr:to>
      <xdr:col>24</xdr:col>
      <xdr:colOff>63500</xdr:colOff>
      <xdr:row>91</xdr:row>
      <xdr:rowOff>128857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5673952"/>
          <a:ext cx="838200" cy="5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72731</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189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72002</xdr:rowOff>
    </xdr:from>
    <xdr:to>
      <xdr:col>19</xdr:col>
      <xdr:colOff>177800</xdr:colOff>
      <xdr:row>91</xdr:row>
      <xdr:rowOff>153400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5673952"/>
          <a:ext cx="889000" cy="8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26604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153400</xdr:rowOff>
    </xdr:from>
    <xdr:to>
      <xdr:col>15</xdr:col>
      <xdr:colOff>50800</xdr:colOff>
      <xdr:row>92</xdr:row>
      <xdr:rowOff>58922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5755350"/>
          <a:ext cx="889000" cy="7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50182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58922</xdr:rowOff>
    </xdr:from>
    <xdr:to>
      <xdr:col>10</xdr:col>
      <xdr:colOff>114300</xdr:colOff>
      <xdr:row>93</xdr:row>
      <xdr:rowOff>18754</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5832322"/>
          <a:ext cx="889000" cy="13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143585</xdr:rowOff>
    </xdr:from>
    <xdr:to>
      <xdr:col>10</xdr:col>
      <xdr:colOff>165100</xdr:colOff>
      <xdr:row>96</xdr:row>
      <xdr:rowOff>73735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3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64862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52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77437</xdr:rowOff>
    </xdr:from>
    <xdr:to>
      <xdr:col>6</xdr:col>
      <xdr:colOff>38100</xdr:colOff>
      <xdr:row>96</xdr:row>
      <xdr:rowOff>7587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170164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78057</xdr:rowOff>
    </xdr:from>
    <xdr:to>
      <xdr:col>24</xdr:col>
      <xdr:colOff>114300</xdr:colOff>
      <xdr:row>92</xdr:row>
      <xdr:rowOff>8207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568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100934</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53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21202</xdr:rowOff>
    </xdr:from>
    <xdr:to>
      <xdr:col>20</xdr:col>
      <xdr:colOff>38100</xdr:colOff>
      <xdr:row>91</xdr:row>
      <xdr:rowOff>122802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562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139329</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39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102600</xdr:rowOff>
    </xdr:from>
    <xdr:to>
      <xdr:col>15</xdr:col>
      <xdr:colOff>101600</xdr:colOff>
      <xdr:row>92</xdr:row>
      <xdr:rowOff>32750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570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49277</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5479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8122</xdr:rowOff>
    </xdr:from>
    <xdr:to>
      <xdr:col>10</xdr:col>
      <xdr:colOff>165100</xdr:colOff>
      <xdr:row>92</xdr:row>
      <xdr:rowOff>109722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578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126249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555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139404</xdr:rowOff>
    </xdr:from>
    <xdr:to>
      <xdr:col>6</xdr:col>
      <xdr:colOff>38100</xdr:colOff>
      <xdr:row>93</xdr:row>
      <xdr:rowOff>69554</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591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86081</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568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97851</xdr:rowOff>
    </xdr:from>
    <xdr:to>
      <xdr:col>55</xdr:col>
      <xdr:colOff>0</xdr:colOff>
      <xdr:row>34</xdr:row>
      <xdr:rowOff>124528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5584251"/>
          <a:ext cx="838200" cy="36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126275</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127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124528</xdr:rowOff>
    </xdr:from>
    <xdr:to>
      <xdr:col>50</xdr:col>
      <xdr:colOff>114300</xdr:colOff>
      <xdr:row>35</xdr:row>
      <xdr:rowOff>162362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5953828"/>
          <a:ext cx="889000" cy="20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116552</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28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162362</xdr:rowOff>
    </xdr:from>
    <xdr:to>
      <xdr:col>45</xdr:col>
      <xdr:colOff>177800</xdr:colOff>
      <xdr:row>36</xdr:row>
      <xdr:rowOff>101348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163112"/>
          <a:ext cx="889000" cy="11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120240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2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101348</xdr:rowOff>
    </xdr:from>
    <xdr:to>
      <xdr:col>41</xdr:col>
      <xdr:colOff>50800</xdr:colOff>
      <xdr:row>37</xdr:row>
      <xdr:rowOff>322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273548"/>
          <a:ext cx="889000" cy="7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127861</xdr:rowOff>
    </xdr:from>
    <xdr:to>
      <xdr:col>41</xdr:col>
      <xdr:colOff>101600</xdr:colOff>
      <xdr:row>36</xdr:row>
      <xdr:rowOff>58011</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1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74538</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590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47546</xdr:rowOff>
    </xdr:from>
    <xdr:to>
      <xdr:col>36</xdr:col>
      <xdr:colOff>165100</xdr:colOff>
      <xdr:row>36</xdr:row>
      <xdr:rowOff>149146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2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165673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59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47051</xdr:rowOff>
    </xdr:from>
    <xdr:to>
      <xdr:col>55</xdr:col>
      <xdr:colOff>50800</xdr:colOff>
      <xdr:row>32</xdr:row>
      <xdr:rowOff>148651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553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69928</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38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73728</xdr:rowOff>
    </xdr:from>
    <xdr:to>
      <xdr:col>50</xdr:col>
      <xdr:colOff>165100</xdr:colOff>
      <xdr:row>35</xdr:row>
      <xdr:rowOff>3878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59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20405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678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111562</xdr:rowOff>
    </xdr:from>
    <xdr:to>
      <xdr:col>46</xdr:col>
      <xdr:colOff>38100</xdr:colOff>
      <xdr:row>36</xdr:row>
      <xdr:rowOff>41712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11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58239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58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50548</xdr:rowOff>
    </xdr:from>
    <xdr:to>
      <xdr:col>41</xdr:col>
      <xdr:colOff>101600</xdr:colOff>
      <xdr:row>36</xdr:row>
      <xdr:rowOff>152148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22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143275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31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120972</xdr:rowOff>
    </xdr:from>
    <xdr:to>
      <xdr:col>36</xdr:col>
      <xdr:colOff>165100</xdr:colOff>
      <xdr:row>37</xdr:row>
      <xdr:rowOff>51122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29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42249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38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137949</xdr:rowOff>
    </xdr:from>
    <xdr:to>
      <xdr:col>54</xdr:col>
      <xdr:colOff>189865</xdr:colOff>
      <xdr:row>58</xdr:row>
      <xdr:rowOff>101281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81899"/>
          <a:ext cx="1270" cy="1163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105108</xdr:rowOff>
    </xdr:from>
    <xdr:ext cx="469744"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101281</xdr:rowOff>
    </xdr:from>
    <xdr:to>
      <xdr:col>55</xdr:col>
      <xdr:colOff>88900</xdr:colOff>
      <xdr:row>58</xdr:row>
      <xdr:rowOff>101281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4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84626</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137949</xdr:rowOff>
    </xdr:from>
    <xdr:to>
      <xdr:col>55</xdr:col>
      <xdr:colOff>88900</xdr:colOff>
      <xdr:row>51</xdr:row>
      <xdr:rowOff>137949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81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27041</xdr:rowOff>
    </xdr:from>
    <xdr:to>
      <xdr:col>55</xdr:col>
      <xdr:colOff>0</xdr:colOff>
      <xdr:row>56</xdr:row>
      <xdr:rowOff>60247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628241"/>
          <a:ext cx="838200" cy="3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74299</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75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95872</xdr:rowOff>
    </xdr:from>
    <xdr:to>
      <xdr:col>55</xdr:col>
      <xdr:colOff>50800</xdr:colOff>
      <xdr:row>57</xdr:row>
      <xdr:rowOff>26022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60247</xdr:rowOff>
    </xdr:from>
    <xdr:to>
      <xdr:col>50</xdr:col>
      <xdr:colOff>114300</xdr:colOff>
      <xdr:row>56</xdr:row>
      <xdr:rowOff>126350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661447"/>
          <a:ext cx="889000" cy="6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123908</xdr:rowOff>
    </xdr:from>
    <xdr:to>
      <xdr:col>50</xdr:col>
      <xdr:colOff>165100</xdr:colOff>
      <xdr:row>57</xdr:row>
      <xdr:rowOff>54058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45185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8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52503</xdr:rowOff>
    </xdr:from>
    <xdr:to>
      <xdr:col>45</xdr:col>
      <xdr:colOff>177800</xdr:colOff>
      <xdr:row>56</xdr:row>
      <xdr:rowOff>126350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482253"/>
          <a:ext cx="889000" cy="24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124137</xdr:rowOff>
    </xdr:from>
    <xdr:to>
      <xdr:col>46</xdr:col>
      <xdr:colOff>38100</xdr:colOff>
      <xdr:row>57</xdr:row>
      <xdr:rowOff>54287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45414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8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52503</xdr:rowOff>
    </xdr:from>
    <xdr:to>
      <xdr:col>41</xdr:col>
      <xdr:colOff>50800</xdr:colOff>
      <xdr:row>55</xdr:row>
      <xdr:rowOff>94976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482253"/>
          <a:ext cx="889000" cy="4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77118</xdr:rowOff>
    </xdr:from>
    <xdr:to>
      <xdr:col>41</xdr:col>
      <xdr:colOff>101600</xdr:colOff>
      <xdr:row>57</xdr:row>
      <xdr:rowOff>7268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678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169845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77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42242</xdr:rowOff>
    </xdr:from>
    <xdr:to>
      <xdr:col>36</xdr:col>
      <xdr:colOff>165100</xdr:colOff>
      <xdr:row>56</xdr:row>
      <xdr:rowOff>143842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64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134969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73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147691</xdr:rowOff>
    </xdr:from>
    <xdr:to>
      <xdr:col>55</xdr:col>
      <xdr:colOff>50800</xdr:colOff>
      <xdr:row>56</xdr:row>
      <xdr:rowOff>77841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57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170568</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42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9447</xdr:rowOff>
    </xdr:from>
    <xdr:to>
      <xdr:col>50</xdr:col>
      <xdr:colOff>165100</xdr:colOff>
      <xdr:row>56</xdr:row>
      <xdr:rowOff>111047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61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127574</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38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75550</xdr:rowOff>
    </xdr:from>
    <xdr:to>
      <xdr:col>46</xdr:col>
      <xdr:colOff>38100</xdr:colOff>
      <xdr:row>57</xdr:row>
      <xdr:rowOff>5700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67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22227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45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1703</xdr:rowOff>
    </xdr:from>
    <xdr:to>
      <xdr:col>41</xdr:col>
      <xdr:colOff>101600</xdr:colOff>
      <xdr:row>55</xdr:row>
      <xdr:rowOff>103303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43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119830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206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44176</xdr:rowOff>
    </xdr:from>
    <xdr:to>
      <xdr:col>36</xdr:col>
      <xdr:colOff>165100</xdr:colOff>
      <xdr:row>55</xdr:row>
      <xdr:rowOff>145776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47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162303</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24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38169</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11119"/>
          <a:ext cx="1270" cy="14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156296</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38169</xdr:rowOff>
    </xdr:from>
    <xdr:to>
      <xdr:col>55</xdr:col>
      <xdr:colOff>88900</xdr:colOff>
      <xdr:row>71</xdr:row>
      <xdr:rowOff>38169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1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122479</xdr:rowOff>
    </xdr:from>
    <xdr:to>
      <xdr:col>55</xdr:col>
      <xdr:colOff>0</xdr:colOff>
      <xdr:row>77</xdr:row>
      <xdr:rowOff>58057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2981229"/>
          <a:ext cx="838200" cy="27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134622</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36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156195</xdr:rowOff>
    </xdr:from>
    <xdr:to>
      <xdr:col>55</xdr:col>
      <xdr:colOff>50800</xdr:colOff>
      <xdr:row>78</xdr:row>
      <xdr:rowOff>86345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122479</xdr:rowOff>
    </xdr:from>
    <xdr:to>
      <xdr:col>50</xdr:col>
      <xdr:colOff>114300</xdr:colOff>
      <xdr:row>76</xdr:row>
      <xdr:rowOff>8048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2981229"/>
          <a:ext cx="889000" cy="5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5516</xdr:rowOff>
    </xdr:from>
    <xdr:to>
      <xdr:col>50</xdr:col>
      <xdr:colOff>165100</xdr:colOff>
      <xdr:row>78</xdr:row>
      <xdr:rowOff>107116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98243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47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158696</xdr:rowOff>
    </xdr:from>
    <xdr:to>
      <xdr:col>45</xdr:col>
      <xdr:colOff>177800</xdr:colOff>
      <xdr:row>76</xdr:row>
      <xdr:rowOff>8048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2503096"/>
          <a:ext cx="889000" cy="53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150110</xdr:rowOff>
    </xdr:from>
    <xdr:to>
      <xdr:col>46</xdr:col>
      <xdr:colOff>38100</xdr:colOff>
      <xdr:row>78</xdr:row>
      <xdr:rowOff>80260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71387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4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158696</xdr:rowOff>
    </xdr:from>
    <xdr:to>
      <xdr:col>41</xdr:col>
      <xdr:colOff>50800</xdr:colOff>
      <xdr:row>73</xdr:row>
      <xdr:rowOff>163507</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2503096"/>
          <a:ext cx="889000" cy="17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131702</xdr:rowOff>
    </xdr:from>
    <xdr:to>
      <xdr:col>41</xdr:col>
      <xdr:colOff>101600</xdr:colOff>
      <xdr:row>77</xdr:row>
      <xdr:rowOff>61852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16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52979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5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122721</xdr:rowOff>
    </xdr:from>
    <xdr:to>
      <xdr:col>36</xdr:col>
      <xdr:colOff>165100</xdr:colOff>
      <xdr:row>77</xdr:row>
      <xdr:rowOff>52871</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1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43998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4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7257</xdr:rowOff>
    </xdr:from>
    <xdr:to>
      <xdr:col>55</xdr:col>
      <xdr:colOff>50800</xdr:colOff>
      <xdr:row>77</xdr:row>
      <xdr:rowOff>108857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20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30134</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06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71679</xdr:rowOff>
    </xdr:from>
    <xdr:to>
      <xdr:col>50</xdr:col>
      <xdr:colOff>165100</xdr:colOff>
      <xdr:row>76</xdr:row>
      <xdr:rowOff>1829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293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18356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270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128698</xdr:rowOff>
    </xdr:from>
    <xdr:to>
      <xdr:col>46</xdr:col>
      <xdr:colOff>38100</xdr:colOff>
      <xdr:row>76</xdr:row>
      <xdr:rowOff>58849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29874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75375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276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107896</xdr:rowOff>
    </xdr:from>
    <xdr:to>
      <xdr:col>41</xdr:col>
      <xdr:colOff>101600</xdr:colOff>
      <xdr:row>73</xdr:row>
      <xdr:rowOff>38046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245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54573</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61795" y="1222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112707</xdr:rowOff>
    </xdr:from>
    <xdr:to>
      <xdr:col>36</xdr:col>
      <xdr:colOff>165100</xdr:colOff>
      <xdr:row>74</xdr:row>
      <xdr:rowOff>42857</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262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59384</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240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72270</xdr:rowOff>
    </xdr:from>
    <xdr:to>
      <xdr:col>54</xdr:col>
      <xdr:colOff>189865</xdr:colOff>
      <xdr:row>99</xdr:row>
      <xdr:rowOff>315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02770"/>
          <a:ext cx="1270" cy="147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4142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315</xdr:rowOff>
    </xdr:from>
    <xdr:to>
      <xdr:col>55</xdr:col>
      <xdr:colOff>88900</xdr:colOff>
      <xdr:row>99</xdr:row>
      <xdr:rowOff>315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7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18947</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72270</xdr:rowOff>
    </xdr:from>
    <xdr:to>
      <xdr:col>55</xdr:col>
      <xdr:colOff>88900</xdr:colOff>
      <xdr:row>90</xdr:row>
      <xdr:rowOff>72270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0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119095</xdr:rowOff>
    </xdr:from>
    <xdr:to>
      <xdr:col>55</xdr:col>
      <xdr:colOff>0</xdr:colOff>
      <xdr:row>98</xdr:row>
      <xdr:rowOff>55705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749745"/>
          <a:ext cx="838200" cy="10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72945</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32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50068</xdr:rowOff>
    </xdr:from>
    <xdr:to>
      <xdr:col>55</xdr:col>
      <xdr:colOff>50800</xdr:colOff>
      <xdr:row>97</xdr:row>
      <xdr:rowOff>151668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55705</xdr:rowOff>
    </xdr:from>
    <xdr:to>
      <xdr:col>50</xdr:col>
      <xdr:colOff>114300</xdr:colOff>
      <xdr:row>98</xdr:row>
      <xdr:rowOff>121374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857805"/>
          <a:ext cx="889000" cy="6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52659</xdr:rowOff>
    </xdr:from>
    <xdr:to>
      <xdr:col>50</xdr:col>
      <xdr:colOff>165100</xdr:colOff>
      <xdr:row>97</xdr:row>
      <xdr:rowOff>154259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170786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45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96121</xdr:rowOff>
    </xdr:from>
    <xdr:to>
      <xdr:col>45</xdr:col>
      <xdr:colOff>177800</xdr:colOff>
      <xdr:row>98</xdr:row>
      <xdr:rowOff>121374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898221"/>
          <a:ext cx="889000" cy="2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79291</xdr:rowOff>
    </xdr:from>
    <xdr:to>
      <xdr:col>46</xdr:col>
      <xdr:colOff>38100</xdr:colOff>
      <xdr:row>98</xdr:row>
      <xdr:rowOff>9441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7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25968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64102</xdr:rowOff>
    </xdr:from>
    <xdr:to>
      <xdr:col>41</xdr:col>
      <xdr:colOff>50800</xdr:colOff>
      <xdr:row>98</xdr:row>
      <xdr:rowOff>96121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866202"/>
          <a:ext cx="889000" cy="3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120828</xdr:rowOff>
    </xdr:from>
    <xdr:to>
      <xdr:col>41</xdr:col>
      <xdr:colOff>101600</xdr:colOff>
      <xdr:row>98</xdr:row>
      <xdr:rowOff>50978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75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67505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52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95301</xdr:rowOff>
    </xdr:from>
    <xdr:to>
      <xdr:col>36</xdr:col>
      <xdr:colOff>165100</xdr:colOff>
      <xdr:row>98</xdr:row>
      <xdr:rowOff>25451</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41978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5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68295</xdr:rowOff>
    </xdr:from>
    <xdr:to>
      <xdr:col>55</xdr:col>
      <xdr:colOff>50800</xdr:colOff>
      <xdr:row>97</xdr:row>
      <xdr:rowOff>169895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69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46722</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67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4905</xdr:rowOff>
    </xdr:from>
    <xdr:to>
      <xdr:col>50</xdr:col>
      <xdr:colOff>165100</xdr:colOff>
      <xdr:row>98</xdr:row>
      <xdr:rowOff>106505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80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97632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89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70574</xdr:rowOff>
    </xdr:from>
    <xdr:to>
      <xdr:col>46</xdr:col>
      <xdr:colOff>38100</xdr:colOff>
      <xdr:row>99</xdr:row>
      <xdr:rowOff>724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87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163301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96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45321</xdr:rowOff>
    </xdr:from>
    <xdr:to>
      <xdr:col>41</xdr:col>
      <xdr:colOff>101600</xdr:colOff>
      <xdr:row>98</xdr:row>
      <xdr:rowOff>146921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84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138048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94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13302</xdr:rowOff>
    </xdr:from>
    <xdr:to>
      <xdr:col>36</xdr:col>
      <xdr:colOff>165100</xdr:colOff>
      <xdr:row>98</xdr:row>
      <xdr:rowOff>114902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81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106029</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90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169435</xdr:rowOff>
    </xdr:from>
    <xdr:to>
      <xdr:col>85</xdr:col>
      <xdr:colOff>127000</xdr:colOff>
      <xdr:row>38</xdr:row>
      <xdr:rowOff>23606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513085"/>
          <a:ext cx="838200" cy="2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102748</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46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23194</xdr:rowOff>
    </xdr:from>
    <xdr:to>
      <xdr:col>81</xdr:col>
      <xdr:colOff>50800</xdr:colOff>
      <xdr:row>38</xdr:row>
      <xdr:rowOff>23606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538294"/>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83343</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23194</xdr:rowOff>
    </xdr:from>
    <xdr:to>
      <xdr:col>76</xdr:col>
      <xdr:colOff>114300</xdr:colOff>
      <xdr:row>38</xdr:row>
      <xdr:rowOff>25303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538294"/>
          <a:ext cx="889000" cy="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77474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25091</xdr:rowOff>
    </xdr:from>
    <xdr:to>
      <xdr:col>71</xdr:col>
      <xdr:colOff>177800</xdr:colOff>
      <xdr:row>38</xdr:row>
      <xdr:rowOff>25303</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540191"/>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127608</xdr:rowOff>
    </xdr:from>
    <xdr:to>
      <xdr:col>72</xdr:col>
      <xdr:colOff>38100</xdr:colOff>
      <xdr:row>38</xdr:row>
      <xdr:rowOff>57758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47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74285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24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125876</xdr:rowOff>
    </xdr:from>
    <xdr:to>
      <xdr:col>67</xdr:col>
      <xdr:colOff>101600</xdr:colOff>
      <xdr:row>38</xdr:row>
      <xdr:rowOff>56026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72553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118635</xdr:rowOff>
    </xdr:from>
    <xdr:to>
      <xdr:col>85</xdr:col>
      <xdr:colOff>177800</xdr:colOff>
      <xdr:row>38</xdr:row>
      <xdr:rowOff>48785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4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78012</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250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144256</xdr:rowOff>
    </xdr:from>
    <xdr:to>
      <xdr:col>81</xdr:col>
      <xdr:colOff>101600</xdr:colOff>
      <xdr:row>38</xdr:row>
      <xdr:rowOff>74406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48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65533</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2017" y="6580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143844</xdr:rowOff>
    </xdr:from>
    <xdr:to>
      <xdr:col>76</xdr:col>
      <xdr:colOff>165100</xdr:colOff>
      <xdr:row>38</xdr:row>
      <xdr:rowOff>73994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48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65121</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3017" y="6580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145953</xdr:rowOff>
    </xdr:from>
    <xdr:to>
      <xdr:col>72</xdr:col>
      <xdr:colOff>38100</xdr:colOff>
      <xdr:row>38</xdr:row>
      <xdr:rowOff>76102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4896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67230</xdr:rowOff>
    </xdr:from>
    <xdr:ext cx="313932"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46333" y="6582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145741</xdr:rowOff>
    </xdr:from>
    <xdr:to>
      <xdr:col>67</xdr:col>
      <xdr:colOff>101600</xdr:colOff>
      <xdr:row>38</xdr:row>
      <xdr:rowOff>75891</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48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38</xdr:row>
      <xdr:rowOff>67018</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57333" y="6582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107950</xdr:rowOff>
    </xdr:from>
    <xdr:to>
      <xdr:col>76</xdr:col>
      <xdr:colOff>165100</xdr:colOff>
      <xdr:row>56</xdr:row>
      <xdr:rowOff>38100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54627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170270</xdr:rowOff>
    </xdr:from>
    <xdr:to>
      <xdr:col>85</xdr:col>
      <xdr:colOff>127000</xdr:colOff>
      <xdr:row>77</xdr:row>
      <xdr:rowOff>4603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200470"/>
          <a:ext cx="838200" cy="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36876</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95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3958</xdr:rowOff>
    </xdr:from>
    <xdr:to>
      <xdr:col>81</xdr:col>
      <xdr:colOff>50800</xdr:colOff>
      <xdr:row>77</xdr:row>
      <xdr:rowOff>4603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205608"/>
          <a:ext cx="889000" cy="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142733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8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3958</xdr:rowOff>
    </xdr:from>
    <xdr:to>
      <xdr:col>76</xdr:col>
      <xdr:colOff>114300</xdr:colOff>
      <xdr:row>77</xdr:row>
      <xdr:rowOff>19422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205608"/>
          <a:ext cx="889000" cy="1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147351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3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16297</xdr:rowOff>
    </xdr:from>
    <xdr:to>
      <xdr:col>71</xdr:col>
      <xdr:colOff>177800</xdr:colOff>
      <xdr:row>77</xdr:row>
      <xdr:rowOff>19422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217947"/>
          <a:ext cx="8890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22498</xdr:rowOff>
    </xdr:from>
    <xdr:to>
      <xdr:col>72</xdr:col>
      <xdr:colOff>38100</xdr:colOff>
      <xdr:row>76</xdr:row>
      <xdr:rowOff>124098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5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140624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82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5083</xdr:rowOff>
    </xdr:from>
    <xdr:to>
      <xdr:col>67</xdr:col>
      <xdr:colOff>101600</xdr:colOff>
      <xdr:row>76</xdr:row>
      <xdr:rowOff>106683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0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123211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81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119470</xdr:rowOff>
    </xdr:from>
    <xdr:to>
      <xdr:col>85</xdr:col>
      <xdr:colOff>177800</xdr:colOff>
      <xdr:row>77</xdr:row>
      <xdr:rowOff>49620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97897</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12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125253</xdr:rowOff>
    </xdr:from>
    <xdr:to>
      <xdr:col>81</xdr:col>
      <xdr:colOff>101600</xdr:colOff>
      <xdr:row>77</xdr:row>
      <xdr:rowOff>55403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15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46530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24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124608</xdr:rowOff>
    </xdr:from>
    <xdr:to>
      <xdr:col>76</xdr:col>
      <xdr:colOff>165100</xdr:colOff>
      <xdr:row>77</xdr:row>
      <xdr:rowOff>54758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45885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24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140072</xdr:rowOff>
    </xdr:from>
    <xdr:to>
      <xdr:col>72</xdr:col>
      <xdr:colOff>38100</xdr:colOff>
      <xdr:row>77</xdr:row>
      <xdr:rowOff>70222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7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61349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2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136947</xdr:rowOff>
    </xdr:from>
    <xdr:to>
      <xdr:col>67</xdr:col>
      <xdr:colOff>101600</xdr:colOff>
      <xdr:row>77</xdr:row>
      <xdr:rowOff>67097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6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58224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25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45710</xdr:rowOff>
    </xdr:from>
    <xdr:to>
      <xdr:col>85</xdr:col>
      <xdr:colOff>127000</xdr:colOff>
      <xdr:row>97</xdr:row>
      <xdr:rowOff>164947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676360"/>
          <a:ext cx="838200" cy="11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163909</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7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164947</xdr:rowOff>
    </xdr:from>
    <xdr:to>
      <xdr:col>81</xdr:col>
      <xdr:colOff>50800</xdr:colOff>
      <xdr:row>98</xdr:row>
      <xdr:rowOff>40852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795597"/>
          <a:ext cx="889000" cy="4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126075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92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40852</xdr:rowOff>
    </xdr:from>
    <xdr:to>
      <xdr:col>76</xdr:col>
      <xdr:colOff>114300</xdr:colOff>
      <xdr:row>98</xdr:row>
      <xdr:rowOff>85310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842952"/>
          <a:ext cx="889000" cy="4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132802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93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85310</xdr:rowOff>
    </xdr:from>
    <xdr:to>
      <xdr:col>71</xdr:col>
      <xdr:colOff>177800</xdr:colOff>
      <xdr:row>98</xdr:row>
      <xdr:rowOff>92016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887410"/>
          <a:ext cx="8890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42616</xdr:rowOff>
    </xdr:from>
    <xdr:to>
      <xdr:col>72</xdr:col>
      <xdr:colOff>38100</xdr:colOff>
      <xdr:row>98</xdr:row>
      <xdr:rowOff>144216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84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135343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93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39063</xdr:rowOff>
    </xdr:from>
    <xdr:to>
      <xdr:col>67</xdr:col>
      <xdr:colOff>101600</xdr:colOff>
      <xdr:row>98</xdr:row>
      <xdr:rowOff>140663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8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157190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61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166360</xdr:rowOff>
    </xdr:from>
    <xdr:to>
      <xdr:col>85</xdr:col>
      <xdr:colOff>177800</xdr:colOff>
      <xdr:row>97</xdr:row>
      <xdr:rowOff>96510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62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17787</xdr:rowOff>
    </xdr:from>
    <xdr:ext cx="599010"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47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114147</xdr:rowOff>
    </xdr:from>
    <xdr:to>
      <xdr:col>81</xdr:col>
      <xdr:colOff>101600</xdr:colOff>
      <xdr:row>98</xdr:row>
      <xdr:rowOff>44297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74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60824</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52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161502</xdr:rowOff>
    </xdr:from>
    <xdr:to>
      <xdr:col>76</xdr:col>
      <xdr:colOff>165100</xdr:colOff>
      <xdr:row>98</xdr:row>
      <xdr:rowOff>91652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79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108179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56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34510</xdr:rowOff>
    </xdr:from>
    <xdr:to>
      <xdr:col>72</xdr:col>
      <xdr:colOff>38100</xdr:colOff>
      <xdr:row>98</xdr:row>
      <xdr:rowOff>136110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3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152637</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6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41216</xdr:rowOff>
    </xdr:from>
    <xdr:to>
      <xdr:col>67</xdr:col>
      <xdr:colOff>101600</xdr:colOff>
      <xdr:row>98</xdr:row>
      <xdr:rowOff>142816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4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133943</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93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42850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1323300" y="6729400"/>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97299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44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31572</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718122"/>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153230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31572</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6718122"/>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44797</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5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7214</xdr:rowOff>
    </xdr:from>
    <xdr:to>
      <xdr:col>102</xdr:col>
      <xdr:colOff>165100</xdr:colOff>
      <xdr:row>38</xdr:row>
      <xdr:rowOff>108814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125341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89053</xdr:rowOff>
    </xdr:from>
    <xdr:to>
      <xdr:col>98</xdr:col>
      <xdr:colOff>38100</xdr:colOff>
      <xdr:row>39</xdr:row>
      <xdr:rowOff>19203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60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35729</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3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163500</xdr:rowOff>
    </xdr:from>
    <xdr:to>
      <xdr:col>116</xdr:col>
      <xdr:colOff>114300</xdr:colOff>
      <xdr:row>39</xdr:row>
      <xdr:rowOff>93650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78427</xdr:rowOff>
    </xdr:from>
    <xdr:ext cx="313932"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93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152222</xdr:rowOff>
    </xdr:from>
    <xdr:to>
      <xdr:col>107</xdr:col>
      <xdr:colOff>101600</xdr:colOff>
      <xdr:row>39</xdr:row>
      <xdr:rowOff>82372</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6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73499</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5017" y="6760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10816</xdr:rowOff>
    </xdr:from>
    <xdr:to>
      <xdr:col>116</xdr:col>
      <xdr:colOff>63500</xdr:colOff>
      <xdr:row>58</xdr:row>
      <xdr:rowOff>12827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9954916"/>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136227</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08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xdr:rowOff>
    </xdr:from>
    <xdr:to>
      <xdr:col>111</xdr:col>
      <xdr:colOff>177800</xdr:colOff>
      <xdr:row>58</xdr:row>
      <xdr:rowOff>10816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9945497"/>
          <a:ext cx="889000" cy="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67464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01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xdr:rowOff>
    </xdr:from>
    <xdr:to>
      <xdr:col>107</xdr:col>
      <xdr:colOff>50800</xdr:colOff>
      <xdr:row>58</xdr:row>
      <xdr:rowOff>5832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9945497"/>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82277</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02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4643</xdr:rowOff>
    </xdr:from>
    <xdr:to>
      <xdr:col>102</xdr:col>
      <xdr:colOff>114300</xdr:colOff>
      <xdr:row>58</xdr:row>
      <xdr:rowOff>5832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9948743"/>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94707</xdr:rowOff>
    </xdr:from>
    <xdr:to>
      <xdr:col>102</xdr:col>
      <xdr:colOff>165100</xdr:colOff>
      <xdr:row>58</xdr:row>
      <xdr:rowOff>24857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867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41384</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64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8204</xdr:rowOff>
    </xdr:from>
    <xdr:to>
      <xdr:col>98</xdr:col>
      <xdr:colOff>38100</xdr:colOff>
      <xdr:row>58</xdr:row>
      <xdr:rowOff>109804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100931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04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133477</xdr:rowOff>
    </xdr:from>
    <xdr:to>
      <xdr:col>116</xdr:col>
      <xdr:colOff>114300</xdr:colOff>
      <xdr:row>58</xdr:row>
      <xdr:rowOff>63627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90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92854</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6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131466</xdr:rowOff>
    </xdr:from>
    <xdr:to>
      <xdr:col>112</xdr:col>
      <xdr:colOff>38100</xdr:colOff>
      <xdr:row>58</xdr:row>
      <xdr:rowOff>61616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90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78143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967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122047</xdr:rowOff>
    </xdr:from>
    <xdr:to>
      <xdr:col>107</xdr:col>
      <xdr:colOff>101600</xdr:colOff>
      <xdr:row>58</xdr:row>
      <xdr:rowOff>52197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89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68724</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669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126482</xdr:rowOff>
    </xdr:from>
    <xdr:to>
      <xdr:col>102</xdr:col>
      <xdr:colOff>165100</xdr:colOff>
      <xdr:row>58</xdr:row>
      <xdr:rowOff>56632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89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47759</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99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125293</xdr:rowOff>
    </xdr:from>
    <xdr:to>
      <xdr:col>98</xdr:col>
      <xdr:colOff>38100</xdr:colOff>
      <xdr:row>58</xdr:row>
      <xdr:rowOff>55443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89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71970</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67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15358</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7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7741</xdr:rowOff>
    </xdr:from>
    <xdr:to>
      <xdr:col>116</xdr:col>
      <xdr:colOff>63500</xdr:colOff>
      <xdr:row>77</xdr:row>
      <xdr:rowOff>17684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1323300" y="13209391"/>
          <a:ext cx="838200" cy="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154068</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66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7741</xdr:rowOff>
    </xdr:from>
    <xdr:to>
      <xdr:col>111</xdr:col>
      <xdr:colOff>177800</xdr:colOff>
      <xdr:row>77</xdr:row>
      <xdr:rowOff>30411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209391"/>
          <a:ext cx="889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71124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58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30411</xdr:rowOff>
    </xdr:from>
    <xdr:to>
      <xdr:col>107</xdr:col>
      <xdr:colOff>50800</xdr:colOff>
      <xdr:row>77</xdr:row>
      <xdr:rowOff>63081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3232061"/>
          <a:ext cx="889000" cy="3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70724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5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63081</xdr:rowOff>
    </xdr:from>
    <xdr:to>
      <xdr:col>102</xdr:col>
      <xdr:colOff>114300</xdr:colOff>
      <xdr:row>77</xdr:row>
      <xdr:rowOff>106172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264731"/>
          <a:ext cx="889000" cy="4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118370</xdr:rowOff>
    </xdr:from>
    <xdr:to>
      <xdr:col>102</xdr:col>
      <xdr:colOff>165100</xdr:colOff>
      <xdr:row>75</xdr:row>
      <xdr:rowOff>48520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65047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145841</xdr:rowOff>
    </xdr:from>
    <xdr:to>
      <xdr:col>98</xdr:col>
      <xdr:colOff>38100</xdr:colOff>
      <xdr:row>75</xdr:row>
      <xdr:rowOff>75991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92518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60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138334</xdr:rowOff>
    </xdr:from>
    <xdr:to>
      <xdr:col>116</xdr:col>
      <xdr:colOff>114300</xdr:colOff>
      <xdr:row>77</xdr:row>
      <xdr:rowOff>68484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16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116761</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14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128391</xdr:rowOff>
    </xdr:from>
    <xdr:to>
      <xdr:col>112</xdr:col>
      <xdr:colOff>38100</xdr:colOff>
      <xdr:row>77</xdr:row>
      <xdr:rowOff>58541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15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49668</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2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151061</xdr:rowOff>
    </xdr:from>
    <xdr:to>
      <xdr:col>107</xdr:col>
      <xdr:colOff>101600</xdr:colOff>
      <xdr:row>77</xdr:row>
      <xdr:rowOff>81211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18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72338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2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12281</xdr:rowOff>
    </xdr:from>
    <xdr:to>
      <xdr:col>102</xdr:col>
      <xdr:colOff>165100</xdr:colOff>
      <xdr:row>77</xdr:row>
      <xdr:rowOff>113881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21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105008</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30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55372</xdr:rowOff>
    </xdr:from>
    <xdr:to>
      <xdr:col>98</xdr:col>
      <xdr:colOff>38100</xdr:colOff>
      <xdr:row>77</xdr:row>
      <xdr:rowOff>156972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25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148099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34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増加幅が大きい費目、類似団体平均を大きく上回っている費目を抽出して記載する。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補助費等</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住民一人当たり</a:t>
          </a:r>
          <a:r>
            <a:rPr kumimoji="1" lang="en-US" altLang="ja-JP" sz="1100">
              <a:latin typeface="ＭＳ Ｐゴシック" panose="020B0600070205080204" pitchFamily="50" charset="-128"/>
              <a:ea typeface="ＭＳ Ｐゴシック" panose="020B0600070205080204" pitchFamily="50" charset="-128"/>
            </a:rPr>
            <a:t>150,492</a:t>
          </a:r>
          <a:r>
            <a:rPr kumimoji="1" lang="ja-JP" altLang="en-US" sz="1100">
              <a:latin typeface="ＭＳ Ｐゴシック" panose="020B0600070205080204" pitchFamily="50" charset="-128"/>
              <a:ea typeface="ＭＳ Ｐゴシック" panose="020B0600070205080204" pitchFamily="50" charset="-128"/>
            </a:rPr>
            <a:t>円で前年度より</a:t>
          </a:r>
          <a:r>
            <a:rPr kumimoji="1" lang="en-US" altLang="ja-JP" sz="1100">
              <a:latin typeface="ＭＳ Ｐゴシック" panose="020B0600070205080204" pitchFamily="50" charset="-128"/>
              <a:ea typeface="ＭＳ Ｐゴシック" panose="020B0600070205080204" pitchFamily="50" charset="-128"/>
            </a:rPr>
            <a:t>48,501</a:t>
          </a:r>
          <a:r>
            <a:rPr kumimoji="1" lang="ja-JP" altLang="en-US" sz="1100">
              <a:latin typeface="ＭＳ Ｐゴシック" panose="020B0600070205080204" pitchFamily="50" charset="-128"/>
              <a:ea typeface="ＭＳ Ｐゴシック" panose="020B0600070205080204" pitchFamily="50" charset="-128"/>
            </a:rPr>
            <a:t>円増加している。補助費等が近年大幅な増加傾向にあるのは、ふるさと納税推進経費を含むこゆ地域づくり推進機構補助金の増加が大きな要因を占めている。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扶助費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住民一人当たり</a:t>
          </a:r>
          <a:r>
            <a:rPr kumimoji="1" lang="en-US" altLang="ja-JP" sz="1100">
              <a:latin typeface="ＭＳ Ｐゴシック" panose="020B0600070205080204" pitchFamily="50" charset="-128"/>
              <a:ea typeface="ＭＳ Ｐゴシック" panose="020B0600070205080204" pitchFamily="50" charset="-128"/>
            </a:rPr>
            <a:t>102,164</a:t>
          </a:r>
          <a:r>
            <a:rPr kumimoji="1" lang="ja-JP" altLang="en-US" sz="11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円となっており、類似団体と比較して一人当たりのコストが高い状況となっている。これは高校生までの医療費助成によるものである。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普通建設事業費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住民一人当たり</a:t>
          </a:r>
          <a:r>
            <a:rPr kumimoji="1" lang="en-US" altLang="ja-JP" sz="1100">
              <a:latin typeface="ＭＳ Ｐゴシック" panose="020B0600070205080204" pitchFamily="50" charset="-128"/>
              <a:ea typeface="ＭＳ Ｐゴシック" panose="020B0600070205080204" pitchFamily="50" charset="-128"/>
            </a:rPr>
            <a:t>99,641</a:t>
          </a:r>
          <a:r>
            <a:rPr kumimoji="1" lang="ja-JP" altLang="en-US" sz="11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本町においては防衛省の補助金を活用して普通建設事業を行っている。そのため類似団体と比較して事業数・事業費が多いこと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災害復旧費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住民一人当たり</a:t>
          </a:r>
          <a:r>
            <a:rPr kumimoji="1" lang="en-US" altLang="ja-JP" sz="1100">
              <a:latin typeface="ＭＳ Ｐゴシック" panose="020B0600070205080204" pitchFamily="50" charset="-128"/>
              <a:ea typeface="ＭＳ Ｐゴシック" panose="020B0600070205080204" pitchFamily="50" charset="-128"/>
            </a:rPr>
            <a:t>4,797</a:t>
          </a:r>
          <a:r>
            <a:rPr kumimoji="1" lang="ja-JP" altLang="en-US" sz="1100">
              <a:latin typeface="ＭＳ Ｐゴシック" panose="020B0600070205080204" pitchFamily="50" charset="-128"/>
              <a:ea typeface="ＭＳ Ｐゴシック" panose="020B0600070205080204" pitchFamily="50" charset="-128"/>
            </a:rPr>
            <a:t>円で前年度より</a:t>
          </a:r>
          <a:r>
            <a:rPr kumimoji="1" lang="en-US" altLang="ja-JP" sz="1100">
              <a:latin typeface="ＭＳ Ｐゴシック" panose="020B0600070205080204" pitchFamily="50" charset="-128"/>
              <a:ea typeface="ＭＳ Ｐゴシック" panose="020B0600070205080204" pitchFamily="50" charset="-128"/>
            </a:rPr>
            <a:t>4,483</a:t>
          </a:r>
          <a:r>
            <a:rPr kumimoji="1" lang="ja-JP" altLang="en-US" sz="1100">
              <a:latin typeface="ＭＳ Ｐゴシック" panose="020B0600070205080204" pitchFamily="50" charset="-128"/>
              <a:ea typeface="ＭＳ Ｐゴシック" panose="020B0600070205080204" pitchFamily="50" charset="-128"/>
            </a:rPr>
            <a:t>円増加している。平成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年度は台風</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号により、町内施設が甚大な被害を受けたため災害復旧費が大幅増加となった。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前年度より増加している費目が多い。今後も財政状況悪化の見通しのなかで事業の縮小、取捨選択をすることで事業費の減少を目指すこととしている。</a:t>
          </a: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宮崎県新富町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17,487
17,390
61.53
12,375,546
11,918,641
313,105
3,962,590
6,119,523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108676</xdr:rowOff>
    </xdr:from>
    <xdr:to>
      <xdr:col>24</xdr:col>
      <xdr:colOff>63500</xdr:colOff>
      <xdr:row>34</xdr:row>
      <xdr:rowOff>132842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937976"/>
          <a:ext cx="8382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46136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03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101818</xdr:rowOff>
    </xdr:from>
    <xdr:to>
      <xdr:col>19</xdr:col>
      <xdr:colOff>177800</xdr:colOff>
      <xdr:row>34</xdr:row>
      <xdr:rowOff>108676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93111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123098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57731</xdr:rowOff>
    </xdr:from>
    <xdr:to>
      <xdr:col>15</xdr:col>
      <xdr:colOff>50800</xdr:colOff>
      <xdr:row>34</xdr:row>
      <xdr:rowOff>101818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88703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128323</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57731</xdr:rowOff>
    </xdr:from>
    <xdr:to>
      <xdr:col>10</xdr:col>
      <xdr:colOff>114300</xdr:colOff>
      <xdr:row>35</xdr:row>
      <xdr:rowOff>19522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887031"/>
          <a:ext cx="889000" cy="13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90860</xdr:rowOff>
    </xdr:from>
    <xdr:to>
      <xdr:col>10</xdr:col>
      <xdr:colOff>165100</xdr:colOff>
      <xdr:row>34</xdr:row>
      <xdr:rowOff>21010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74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37537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52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106861</xdr:rowOff>
    </xdr:from>
    <xdr:to>
      <xdr:col>6</xdr:col>
      <xdr:colOff>38100</xdr:colOff>
      <xdr:row>34</xdr:row>
      <xdr:rowOff>37011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53538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82042</xdr:rowOff>
    </xdr:from>
    <xdr:to>
      <xdr:col>24</xdr:col>
      <xdr:colOff>114300</xdr:colOff>
      <xdr:row>35</xdr:row>
      <xdr:rowOff>12192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1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60469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8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57876</xdr:rowOff>
    </xdr:from>
    <xdr:to>
      <xdr:col>20</xdr:col>
      <xdr:colOff>38100</xdr:colOff>
      <xdr:row>34</xdr:row>
      <xdr:rowOff>159476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8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150603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97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51018</xdr:rowOff>
    </xdr:from>
    <xdr:to>
      <xdr:col>15</xdr:col>
      <xdr:colOff>101600</xdr:colOff>
      <xdr:row>34</xdr:row>
      <xdr:rowOff>152618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8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143745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97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6931</xdr:rowOff>
    </xdr:from>
    <xdr:to>
      <xdr:col>10</xdr:col>
      <xdr:colOff>165100</xdr:colOff>
      <xdr:row>34</xdr:row>
      <xdr:rowOff>108531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3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99658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92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140172</xdr:rowOff>
    </xdr:from>
    <xdr:to>
      <xdr:col>6</xdr:col>
      <xdr:colOff>38100</xdr:colOff>
      <xdr:row>35</xdr:row>
      <xdr:rowOff>70322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6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61449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06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143396</xdr:rowOff>
    </xdr:from>
    <xdr:to>
      <xdr:col>24</xdr:col>
      <xdr:colOff>63500</xdr:colOff>
      <xdr:row>58</xdr:row>
      <xdr:rowOff>68145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16046"/>
          <a:ext cx="838200" cy="9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4915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49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68145</xdr:rowOff>
    </xdr:from>
    <xdr:to>
      <xdr:col>19</xdr:col>
      <xdr:colOff>177800</xdr:colOff>
      <xdr:row>58</xdr:row>
      <xdr:rowOff>103670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12245"/>
          <a:ext cx="889000" cy="3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152847</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1009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103670</xdr:rowOff>
    </xdr:from>
    <xdr:to>
      <xdr:col>15</xdr:col>
      <xdr:colOff>50800</xdr:colOff>
      <xdr:row>58</xdr:row>
      <xdr:rowOff>119621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47770"/>
          <a:ext cx="889000" cy="1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154584</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09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119621</xdr:rowOff>
    </xdr:from>
    <xdr:to>
      <xdr:col>10</xdr:col>
      <xdr:colOff>114300</xdr:colOff>
      <xdr:row>58</xdr:row>
      <xdr:rowOff>121044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63721"/>
          <a:ext cx="889000" cy="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65245</xdr:rowOff>
    </xdr:from>
    <xdr:to>
      <xdr:col>10</xdr:col>
      <xdr:colOff>165100</xdr:colOff>
      <xdr:row>58</xdr:row>
      <xdr:rowOff>166845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0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11922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64681</xdr:rowOff>
    </xdr:from>
    <xdr:to>
      <xdr:col>6</xdr:col>
      <xdr:colOff>38100</xdr:colOff>
      <xdr:row>58</xdr:row>
      <xdr:rowOff>166281</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0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11358</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8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92596</xdr:rowOff>
    </xdr:from>
    <xdr:to>
      <xdr:col>24</xdr:col>
      <xdr:colOff>114300</xdr:colOff>
      <xdr:row>58</xdr:row>
      <xdr:rowOff>22746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115473</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1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17345</xdr:rowOff>
    </xdr:from>
    <xdr:to>
      <xdr:col>20</xdr:col>
      <xdr:colOff>38100</xdr:colOff>
      <xdr:row>58</xdr:row>
      <xdr:rowOff>118945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135472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52870</xdr:rowOff>
    </xdr:from>
    <xdr:to>
      <xdr:col>15</xdr:col>
      <xdr:colOff>101600</xdr:colOff>
      <xdr:row>58</xdr:row>
      <xdr:rowOff>154470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9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170997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77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68821</xdr:rowOff>
    </xdr:from>
    <xdr:to>
      <xdr:col>10</xdr:col>
      <xdr:colOff>165100</xdr:colOff>
      <xdr:row>58</xdr:row>
      <xdr:rowOff>170421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1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161548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0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70244</xdr:rowOff>
    </xdr:from>
    <xdr:to>
      <xdr:col>6</xdr:col>
      <xdr:colOff>38100</xdr:colOff>
      <xdr:row>59</xdr:row>
      <xdr:rowOff>394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1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162971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0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164062</xdr:rowOff>
    </xdr:from>
    <xdr:to>
      <xdr:col>24</xdr:col>
      <xdr:colOff>63500</xdr:colOff>
      <xdr:row>75</xdr:row>
      <xdr:rowOff>17138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2851362"/>
          <a:ext cx="838200" cy="2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126185</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9849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164062</xdr:rowOff>
    </xdr:from>
    <xdr:to>
      <xdr:col>19</xdr:col>
      <xdr:colOff>177800</xdr:colOff>
      <xdr:row>75</xdr:row>
      <xdr:rowOff>47781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851362"/>
          <a:ext cx="889000" cy="5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89936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47781</xdr:rowOff>
    </xdr:from>
    <xdr:to>
      <xdr:col>15</xdr:col>
      <xdr:colOff>50800</xdr:colOff>
      <xdr:row>75</xdr:row>
      <xdr:rowOff>110189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2906531"/>
          <a:ext cx="889000" cy="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102999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110189</xdr:rowOff>
    </xdr:from>
    <xdr:to>
      <xdr:col>10</xdr:col>
      <xdr:colOff>114300</xdr:colOff>
      <xdr:row>75</xdr:row>
      <xdr:rowOff>145774</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2968939"/>
          <a:ext cx="889000" cy="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85514</xdr:rowOff>
    </xdr:from>
    <xdr:to>
      <xdr:col>10</xdr:col>
      <xdr:colOff>165100</xdr:colOff>
      <xdr:row>77</xdr:row>
      <xdr:rowOff>15664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6791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20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63351</xdr:rowOff>
    </xdr:from>
    <xdr:to>
      <xdr:col>6</xdr:col>
      <xdr:colOff>38100</xdr:colOff>
      <xdr:row>76</xdr:row>
      <xdr:rowOff>164951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156078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18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82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160665</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676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113262</xdr:rowOff>
    </xdr:from>
    <xdr:to>
      <xdr:col>20</xdr:col>
      <xdr:colOff>38100</xdr:colOff>
      <xdr:row>75</xdr:row>
      <xdr:rowOff>43412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80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59939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57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168431</xdr:rowOff>
    </xdr:from>
    <xdr:to>
      <xdr:col>15</xdr:col>
      <xdr:colOff>101600</xdr:colOff>
      <xdr:row>75</xdr:row>
      <xdr:rowOff>98581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85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115108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630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59389</xdr:rowOff>
    </xdr:from>
    <xdr:to>
      <xdr:col>10</xdr:col>
      <xdr:colOff>165100</xdr:colOff>
      <xdr:row>75</xdr:row>
      <xdr:rowOff>160989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91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6066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693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94974</xdr:rowOff>
    </xdr:from>
    <xdr:to>
      <xdr:col>6</xdr:col>
      <xdr:colOff>38100</xdr:colOff>
      <xdr:row>76</xdr:row>
      <xdr:rowOff>25124</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295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41651</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72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45679</xdr:rowOff>
    </xdr:from>
    <xdr:to>
      <xdr:col>24</xdr:col>
      <xdr:colOff>62865</xdr:colOff>
      <xdr:row>99</xdr:row>
      <xdr:rowOff>91858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647629"/>
          <a:ext cx="1270" cy="141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95685</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0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91858</xdr:rowOff>
    </xdr:from>
    <xdr:to>
      <xdr:col>24</xdr:col>
      <xdr:colOff>152400</xdr:colOff>
      <xdr:row>99</xdr:row>
      <xdr:rowOff>91858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163806</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4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45679</xdr:rowOff>
    </xdr:from>
    <xdr:to>
      <xdr:col>24</xdr:col>
      <xdr:colOff>152400</xdr:colOff>
      <xdr:row>91</xdr:row>
      <xdr:rowOff>45679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115012</xdr:rowOff>
    </xdr:from>
    <xdr:to>
      <xdr:col>24</xdr:col>
      <xdr:colOff>63500</xdr:colOff>
      <xdr:row>97</xdr:row>
      <xdr:rowOff>137691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745662"/>
          <a:ext cx="838200" cy="2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118373</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406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95496</xdr:rowOff>
    </xdr:from>
    <xdr:to>
      <xdr:col>24</xdr:col>
      <xdr:colOff>114300</xdr:colOff>
      <xdr:row>97</xdr:row>
      <xdr:rowOff>25646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137691</xdr:rowOff>
    </xdr:from>
    <xdr:to>
      <xdr:col>19</xdr:col>
      <xdr:colOff>177800</xdr:colOff>
      <xdr:row>97</xdr:row>
      <xdr:rowOff>160944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908300" y="16768341"/>
          <a:ext cx="889000" cy="2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107612</xdr:rowOff>
    </xdr:from>
    <xdr:to>
      <xdr:col>20</xdr:col>
      <xdr:colOff>38100</xdr:colOff>
      <xdr:row>97</xdr:row>
      <xdr:rowOff>37762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54289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160944</xdr:rowOff>
    </xdr:from>
    <xdr:to>
      <xdr:col>15</xdr:col>
      <xdr:colOff>50800</xdr:colOff>
      <xdr:row>98</xdr:row>
      <xdr:rowOff>1299</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019300" y="16791594"/>
          <a:ext cx="889000" cy="1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88230</xdr:rowOff>
    </xdr:from>
    <xdr:to>
      <xdr:col>15</xdr:col>
      <xdr:colOff>101600</xdr:colOff>
      <xdr:row>97</xdr:row>
      <xdr:rowOff>18380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34907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1299</xdr:rowOff>
    </xdr:from>
    <xdr:to>
      <xdr:col>10</xdr:col>
      <xdr:colOff>114300</xdr:colOff>
      <xdr:row>98</xdr:row>
      <xdr:rowOff>52163</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1130300" y="16803399"/>
          <a:ext cx="889000" cy="5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131305</xdr:rowOff>
    </xdr:from>
    <xdr:to>
      <xdr:col>10</xdr:col>
      <xdr:colOff>165100</xdr:colOff>
      <xdr:row>97</xdr:row>
      <xdr:rowOff>61455</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77982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36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157584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64212</xdr:rowOff>
    </xdr:from>
    <xdr:to>
      <xdr:col>24</xdr:col>
      <xdr:colOff>114300</xdr:colOff>
      <xdr:row>97</xdr:row>
      <xdr:rowOff>165812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69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42639</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67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86891</xdr:rowOff>
    </xdr:from>
    <xdr:to>
      <xdr:col>20</xdr:col>
      <xdr:colOff>38100</xdr:colOff>
      <xdr:row>98</xdr:row>
      <xdr:rowOff>17041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71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8168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81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110144</xdr:rowOff>
    </xdr:from>
    <xdr:to>
      <xdr:col>15</xdr:col>
      <xdr:colOff>101600</xdr:colOff>
      <xdr:row>98</xdr:row>
      <xdr:rowOff>40294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74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31421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83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121949</xdr:rowOff>
    </xdr:from>
    <xdr:to>
      <xdr:col>10</xdr:col>
      <xdr:colOff>165100</xdr:colOff>
      <xdr:row>98</xdr:row>
      <xdr:rowOff>52099</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75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43226</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84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1363</xdr:rowOff>
    </xdr:from>
    <xdr:to>
      <xdr:col>6</xdr:col>
      <xdr:colOff>38100</xdr:colOff>
      <xdr:row>98</xdr:row>
      <xdr:rowOff>102963</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80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94090</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89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労働費グラフ枠">
          <a:extLst>
            <a:ext uri="{FF2B5EF4-FFF2-40B4-BE49-F238E27FC236}">
              <a16:creationId xmlns:a16="http://schemas.microsoft.com/office/drawing/2014/main" id="{00000000-0008-0000-07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21481</xdr:rowOff>
    </xdr:from>
    <xdr:to>
      <xdr:col>54</xdr:col>
      <xdr:colOff>189865</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10475595" y="5164981"/>
          <a:ext cx="1270" cy="162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5" name="労働費最小値テキスト">
          <a:extLst>
            <a:ext uri="{FF2B5EF4-FFF2-40B4-BE49-F238E27FC236}">
              <a16:creationId xmlns:a16="http://schemas.microsoft.com/office/drawing/2014/main" id="{00000000-0008-0000-0700-000027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139608</xdr:rowOff>
    </xdr:from>
    <xdr:ext cx="469744" cy="259045"/>
    <xdr:sp macro="" textlink="">
      <xdr:nvSpPr>
        <xdr:cNvPr id="297" name="労働費最大値テキスト">
          <a:extLst>
            <a:ext uri="{FF2B5EF4-FFF2-40B4-BE49-F238E27FC236}">
              <a16:creationId xmlns:a16="http://schemas.microsoft.com/office/drawing/2014/main" id="{00000000-0008-0000-0700-000029010000}"/>
            </a:ext>
          </a:extLst>
        </xdr:cNvPr>
        <xdr:cNvSpPr txBox="1"/>
      </xdr:nvSpPr>
      <xdr:spPr>
        <a:xfrm>
          <a:off x="10528300" y="49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21481</xdr:rowOff>
    </xdr:from>
    <xdr:to>
      <xdr:col>55</xdr:col>
      <xdr:colOff>88900</xdr:colOff>
      <xdr:row>30</xdr:row>
      <xdr:rowOff>21481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10388600" y="516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90550</xdr:rowOff>
    </xdr:from>
    <xdr:ext cx="378565" cy="259045"/>
    <xdr:sp macro="" textlink="">
      <xdr:nvSpPr>
        <xdr:cNvPr id="300" name="労働費平均値テキスト">
          <a:extLst>
            <a:ext uri="{FF2B5EF4-FFF2-40B4-BE49-F238E27FC236}">
              <a16:creationId xmlns:a16="http://schemas.microsoft.com/office/drawing/2014/main" id="{00000000-0008-0000-0700-00002C010000}"/>
            </a:ext>
          </a:extLst>
        </xdr:cNvPr>
        <xdr:cNvSpPr txBox="1"/>
      </xdr:nvSpPr>
      <xdr:spPr>
        <a:xfrm>
          <a:off x="10528300" y="64342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104267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58855</xdr:rowOff>
    </xdr:from>
    <xdr:to>
      <xdr:col>50</xdr:col>
      <xdr:colOff>165100</xdr:colOff>
      <xdr:row>38</xdr:row>
      <xdr:rowOff>160455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9588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5532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50017" y="6349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91041</xdr:rowOff>
    </xdr:from>
    <xdr:to>
      <xdr:col>45</xdr:col>
      <xdr:colOff>177800</xdr:colOff>
      <xdr:row>39</xdr:row>
      <xdr:rowOff>98878</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7861300" y="6606141"/>
          <a:ext cx="889000" cy="17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169145</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61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158641</xdr:rowOff>
    </xdr:from>
    <xdr:to>
      <xdr:col>41</xdr:col>
      <xdr:colOff>50800</xdr:colOff>
      <xdr:row>38</xdr:row>
      <xdr:rowOff>91041</xdr:rowOff>
    </xdr:to>
    <xdr:cxnSp macro="">
      <xdr:nvCxnSpPr>
        <xdr:cNvPr id="308" name="直線コネクタ 307">
          <a:extLst>
            <a:ext uri="{FF2B5EF4-FFF2-40B4-BE49-F238E27FC236}">
              <a16:creationId xmlns:a16="http://schemas.microsoft.com/office/drawing/2014/main" id="{00000000-0008-0000-0700-000034010000}"/>
            </a:ext>
          </a:extLst>
        </xdr:cNvPr>
        <xdr:cNvCxnSpPr/>
      </xdr:nvCxnSpPr>
      <xdr:spPr>
        <a:xfrm>
          <a:off x="6972300" y="5987941"/>
          <a:ext cx="889000" cy="61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106208</xdr:rowOff>
    </xdr:from>
    <xdr:to>
      <xdr:col>41</xdr:col>
      <xdr:colOff>101600</xdr:colOff>
      <xdr:row>38</xdr:row>
      <xdr:rowOff>36358</xdr:rowOff>
    </xdr:to>
    <xdr:sp macro="" textlink="">
      <xdr:nvSpPr>
        <xdr:cNvPr id="309" name="フローチャート: 判断 308">
          <a:extLst>
            <a:ext uri="{FF2B5EF4-FFF2-40B4-BE49-F238E27FC236}">
              <a16:creationId xmlns:a16="http://schemas.microsoft.com/office/drawing/2014/main" id="{00000000-0008-0000-0700-000035010000}"/>
            </a:ext>
          </a:extLst>
        </xdr:cNvPr>
        <xdr:cNvSpPr/>
      </xdr:nvSpPr>
      <xdr:spPr>
        <a:xfrm>
          <a:off x="7810500" y="644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52885</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2017" y="622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1" name="フローチャート: 判断 310">
          <a:extLst>
            <a:ext uri="{FF2B5EF4-FFF2-40B4-BE49-F238E27FC236}">
              <a16:creationId xmlns:a16="http://schemas.microsoft.com/office/drawing/2014/main" id="{00000000-0008-0000-0700-000037010000}"/>
            </a:ext>
          </a:extLst>
        </xdr:cNvPr>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29771</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9" name="労働費該当値テキスト">
          <a:extLst>
            <a:ext uri="{FF2B5EF4-FFF2-40B4-BE49-F238E27FC236}">
              <a16:creationId xmlns:a16="http://schemas.microsoft.com/office/drawing/2014/main" id="{00000000-0008-0000-0700-00003F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40241</xdr:rowOff>
    </xdr:from>
    <xdr:to>
      <xdr:col>41</xdr:col>
      <xdr:colOff>101600</xdr:colOff>
      <xdr:row>38</xdr:row>
      <xdr:rowOff>141841</xdr:rowOff>
    </xdr:to>
    <xdr:sp macro="" textlink="">
      <xdr:nvSpPr>
        <xdr:cNvPr id="324" name="楕円 323">
          <a:extLst>
            <a:ext uri="{FF2B5EF4-FFF2-40B4-BE49-F238E27FC236}">
              <a16:creationId xmlns:a16="http://schemas.microsoft.com/office/drawing/2014/main" id="{00000000-0008-0000-0700-000044010000}"/>
            </a:ext>
          </a:extLst>
        </xdr:cNvPr>
        <xdr:cNvSpPr/>
      </xdr:nvSpPr>
      <xdr:spPr>
        <a:xfrm>
          <a:off x="7810500" y="655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132968</xdr:rowOff>
    </xdr:from>
    <xdr:ext cx="378565"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7672017" y="6648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107841</xdr:rowOff>
    </xdr:from>
    <xdr:to>
      <xdr:col>36</xdr:col>
      <xdr:colOff>165100</xdr:colOff>
      <xdr:row>35</xdr:row>
      <xdr:rowOff>37991</xdr:rowOff>
    </xdr:to>
    <xdr:sp macro="" textlink="">
      <xdr:nvSpPr>
        <xdr:cNvPr id="326" name="楕円 325">
          <a:extLst>
            <a:ext uri="{FF2B5EF4-FFF2-40B4-BE49-F238E27FC236}">
              <a16:creationId xmlns:a16="http://schemas.microsoft.com/office/drawing/2014/main" id="{00000000-0008-0000-0700-000046010000}"/>
            </a:ext>
          </a:extLst>
        </xdr:cNvPr>
        <xdr:cNvSpPr/>
      </xdr:nvSpPr>
      <xdr:spPr>
        <a:xfrm>
          <a:off x="6921500" y="593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54518</xdr:rowOff>
    </xdr:from>
    <xdr:ext cx="469744"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737428" y="5712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a:extLst>
            <a:ext uri="{FF2B5EF4-FFF2-40B4-BE49-F238E27FC236}">
              <a16:creationId xmlns:a16="http://schemas.microsoft.com/office/drawing/2014/main" id="{00000000-0008-0000-07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18656</xdr:rowOff>
    </xdr:from>
    <xdr:to>
      <xdr:col>54</xdr:col>
      <xdr:colOff>189865</xdr:colOff>
      <xdr:row>59</xdr:row>
      <xdr:rowOff>22733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10475595" y="8591156"/>
          <a:ext cx="1270" cy="15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26560</xdr:rowOff>
    </xdr:from>
    <xdr:ext cx="469744" cy="259045"/>
    <xdr:sp macro="" textlink="">
      <xdr:nvSpPr>
        <xdr:cNvPr id="352" name="農林水産業費最小値テキスト">
          <a:extLst>
            <a:ext uri="{FF2B5EF4-FFF2-40B4-BE49-F238E27FC236}">
              <a16:creationId xmlns:a16="http://schemas.microsoft.com/office/drawing/2014/main" id="{00000000-0008-0000-0700-000060010000}"/>
            </a:ext>
          </a:extLst>
        </xdr:cNvPr>
        <xdr:cNvSpPr txBox="1"/>
      </xdr:nvSpPr>
      <xdr:spPr>
        <a:xfrm>
          <a:off x="10528300"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22733</xdr:rowOff>
    </xdr:from>
    <xdr:to>
      <xdr:col>55</xdr:col>
      <xdr:colOff>88900</xdr:colOff>
      <xdr:row>59</xdr:row>
      <xdr:rowOff>22733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1013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136783</xdr:rowOff>
    </xdr:from>
    <xdr:ext cx="534377" cy="259045"/>
    <xdr:sp macro="" textlink="">
      <xdr:nvSpPr>
        <xdr:cNvPr id="354" name="農林水産業費最大値テキスト">
          <a:extLst>
            <a:ext uri="{FF2B5EF4-FFF2-40B4-BE49-F238E27FC236}">
              <a16:creationId xmlns:a16="http://schemas.microsoft.com/office/drawing/2014/main" id="{00000000-0008-0000-0700-000062010000}"/>
            </a:ext>
          </a:extLst>
        </xdr:cNvPr>
        <xdr:cNvSpPr txBox="1"/>
      </xdr:nvSpPr>
      <xdr:spPr>
        <a:xfrm>
          <a:off x="10528300" y="8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18656</xdr:rowOff>
    </xdr:from>
    <xdr:to>
      <xdr:col>55</xdr:col>
      <xdr:colOff>88900</xdr:colOff>
      <xdr:row>50</xdr:row>
      <xdr:rowOff>18656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10388600" y="859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28581</xdr:rowOff>
    </xdr:from>
    <xdr:to>
      <xdr:col>55</xdr:col>
      <xdr:colOff>0</xdr:colOff>
      <xdr:row>55</xdr:row>
      <xdr:rowOff>97447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9639300" y="9458331"/>
          <a:ext cx="838200" cy="6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58545</xdr:rowOff>
    </xdr:from>
    <xdr:ext cx="534377" cy="259045"/>
    <xdr:sp macro="" textlink="">
      <xdr:nvSpPr>
        <xdr:cNvPr id="357" name="農林水産業費平均値テキスト">
          <a:extLst>
            <a:ext uri="{FF2B5EF4-FFF2-40B4-BE49-F238E27FC236}">
              <a16:creationId xmlns:a16="http://schemas.microsoft.com/office/drawing/2014/main" id="{00000000-0008-0000-0700-000065010000}"/>
            </a:ext>
          </a:extLst>
        </xdr:cNvPr>
        <xdr:cNvSpPr txBox="1"/>
      </xdr:nvSpPr>
      <xdr:spPr>
        <a:xfrm>
          <a:off x="10528300" y="9659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80118</xdr:rowOff>
    </xdr:from>
    <xdr:to>
      <xdr:col>55</xdr:col>
      <xdr:colOff>50800</xdr:colOff>
      <xdr:row>57</xdr:row>
      <xdr:rowOff>10268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104267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97447</xdr:rowOff>
    </xdr:from>
    <xdr:to>
      <xdr:col>50</xdr:col>
      <xdr:colOff>114300</xdr:colOff>
      <xdr:row>56</xdr:row>
      <xdr:rowOff>17875</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8750300" y="9527197"/>
          <a:ext cx="889000" cy="9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115189</xdr:rowOff>
    </xdr:from>
    <xdr:to>
      <xdr:col>50</xdr:col>
      <xdr:colOff>165100</xdr:colOff>
      <xdr:row>57</xdr:row>
      <xdr:rowOff>45339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9588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36466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80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3454</xdr:rowOff>
    </xdr:from>
    <xdr:to>
      <xdr:col>45</xdr:col>
      <xdr:colOff>177800</xdr:colOff>
      <xdr:row>56</xdr:row>
      <xdr:rowOff>17875</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7861300" y="9604654"/>
          <a:ext cx="889000" cy="1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96634</xdr:rowOff>
    </xdr:from>
    <xdr:to>
      <xdr:col>46</xdr:col>
      <xdr:colOff>38100</xdr:colOff>
      <xdr:row>57</xdr:row>
      <xdr:rowOff>26784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8699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17911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83111" y="97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80111</xdr:rowOff>
    </xdr:from>
    <xdr:to>
      <xdr:col>41</xdr:col>
      <xdr:colOff>50800</xdr:colOff>
      <xdr:row>56</xdr:row>
      <xdr:rowOff>3454</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a:off x="6972300" y="9509861"/>
          <a:ext cx="889000" cy="9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146355</xdr:rowOff>
    </xdr:from>
    <xdr:to>
      <xdr:col>41</xdr:col>
      <xdr:colOff>101600</xdr:colOff>
      <xdr:row>56</xdr:row>
      <xdr:rowOff>76505</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7810500" y="95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67632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6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68250</xdr:rowOff>
    </xdr:from>
    <xdr:to>
      <xdr:col>36</xdr:col>
      <xdr:colOff>165100</xdr:colOff>
      <xdr:row>56</xdr:row>
      <xdr:rowOff>169850</xdr:rowOff>
    </xdr:to>
    <xdr:sp macro="" textlink="">
      <xdr:nvSpPr>
        <xdr:cNvPr id="368" name="フローチャート: 判断 367">
          <a:extLst>
            <a:ext uri="{FF2B5EF4-FFF2-40B4-BE49-F238E27FC236}">
              <a16:creationId xmlns:a16="http://schemas.microsoft.com/office/drawing/2014/main" id="{00000000-0008-0000-0700-000070010000}"/>
            </a:ext>
          </a:extLst>
        </xdr:cNvPr>
        <xdr:cNvSpPr/>
      </xdr:nvSpPr>
      <xdr:spPr>
        <a:xfrm>
          <a:off x="6921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160977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7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149231</xdr:rowOff>
    </xdr:from>
    <xdr:to>
      <xdr:col>55</xdr:col>
      <xdr:colOff>50800</xdr:colOff>
      <xdr:row>55</xdr:row>
      <xdr:rowOff>79381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10426700" y="940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658</xdr:rowOff>
    </xdr:from>
    <xdr:ext cx="534377" cy="259045"/>
    <xdr:sp macro="" textlink="">
      <xdr:nvSpPr>
        <xdr:cNvPr id="376" name="農林水産業費該当値テキスト">
          <a:extLst>
            <a:ext uri="{FF2B5EF4-FFF2-40B4-BE49-F238E27FC236}">
              <a16:creationId xmlns:a16="http://schemas.microsoft.com/office/drawing/2014/main" id="{00000000-0008-0000-0700-000078010000}"/>
            </a:ext>
          </a:extLst>
        </xdr:cNvPr>
        <xdr:cNvSpPr txBox="1"/>
      </xdr:nvSpPr>
      <xdr:spPr>
        <a:xfrm>
          <a:off x="10528300" y="925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46647</xdr:rowOff>
    </xdr:from>
    <xdr:to>
      <xdr:col>50</xdr:col>
      <xdr:colOff>165100</xdr:colOff>
      <xdr:row>55</xdr:row>
      <xdr:rowOff>148247</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9588500" y="947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164774</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9372111" y="925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138525</xdr:rowOff>
    </xdr:from>
    <xdr:to>
      <xdr:col>46</xdr:col>
      <xdr:colOff>38100</xdr:colOff>
      <xdr:row>56</xdr:row>
      <xdr:rowOff>68675</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8699500" y="95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85202</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8483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124104</xdr:rowOff>
    </xdr:from>
    <xdr:to>
      <xdr:col>41</xdr:col>
      <xdr:colOff>101600</xdr:colOff>
      <xdr:row>56</xdr:row>
      <xdr:rowOff>54254</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7810500" y="955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70781</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7594111" y="9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29311</xdr:rowOff>
    </xdr:from>
    <xdr:to>
      <xdr:col>36</xdr:col>
      <xdr:colOff>165100</xdr:colOff>
      <xdr:row>55</xdr:row>
      <xdr:rowOff>130911</xdr:rowOff>
    </xdr:to>
    <xdr:sp macro="" textlink="">
      <xdr:nvSpPr>
        <xdr:cNvPr id="383" name="楕円 382">
          <a:extLst>
            <a:ext uri="{FF2B5EF4-FFF2-40B4-BE49-F238E27FC236}">
              <a16:creationId xmlns:a16="http://schemas.microsoft.com/office/drawing/2014/main" id="{00000000-0008-0000-0700-00007F010000}"/>
            </a:ext>
          </a:extLst>
        </xdr:cNvPr>
        <xdr:cNvSpPr/>
      </xdr:nvSpPr>
      <xdr:spPr>
        <a:xfrm>
          <a:off x="6921500" y="945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147438</xdr:rowOff>
    </xdr:from>
    <xdr:ext cx="534377"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705111" y="923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a:extLst>
            <a:ext uri="{FF2B5EF4-FFF2-40B4-BE49-F238E27FC236}">
              <a16:creationId xmlns:a16="http://schemas.microsoft.com/office/drawing/2014/main" id="{00000000-0008-0000-07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09" name="商工費最小値テキスト">
          <a:extLst>
            <a:ext uri="{FF2B5EF4-FFF2-40B4-BE49-F238E27FC236}">
              <a16:creationId xmlns:a16="http://schemas.microsoft.com/office/drawing/2014/main" id="{00000000-0008-0000-0700-000099010000}"/>
            </a:ext>
          </a:extLst>
        </xdr:cNvPr>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11" name="商工費最大値テキスト">
          <a:extLst>
            <a:ext uri="{FF2B5EF4-FFF2-40B4-BE49-F238E27FC236}">
              <a16:creationId xmlns:a16="http://schemas.microsoft.com/office/drawing/2014/main" id="{00000000-0008-0000-0700-00009B010000}"/>
            </a:ext>
          </a:extLst>
        </xdr:cNvPr>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69</xdr:row>
      <xdr:rowOff>162713</xdr:rowOff>
    </xdr:from>
    <xdr:to>
      <xdr:col>55</xdr:col>
      <xdr:colOff>0</xdr:colOff>
      <xdr:row>74</xdr:row>
      <xdr:rowOff>108496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9639300" y="11992763"/>
          <a:ext cx="838200" cy="80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85977</xdr:rowOff>
    </xdr:from>
    <xdr:ext cx="534377" cy="259045"/>
    <xdr:sp macro="" textlink="">
      <xdr:nvSpPr>
        <xdr:cNvPr id="414" name="商工費平均値テキスト">
          <a:extLst>
            <a:ext uri="{FF2B5EF4-FFF2-40B4-BE49-F238E27FC236}">
              <a16:creationId xmlns:a16="http://schemas.microsoft.com/office/drawing/2014/main" id="{00000000-0008-0000-0700-00009E010000}"/>
            </a:ext>
          </a:extLst>
        </xdr:cNvPr>
        <xdr:cNvSpPr txBox="1"/>
      </xdr:nvSpPr>
      <xdr:spPr>
        <a:xfrm>
          <a:off x="10528300" y="1328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108496</xdr:rowOff>
    </xdr:from>
    <xdr:to>
      <xdr:col>50</xdr:col>
      <xdr:colOff>114300</xdr:colOff>
      <xdr:row>76</xdr:row>
      <xdr:rowOff>145186</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8750300" y="12795796"/>
          <a:ext cx="889000" cy="37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30866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40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145186</xdr:rowOff>
    </xdr:from>
    <xdr:to>
      <xdr:col>45</xdr:col>
      <xdr:colOff>177800</xdr:colOff>
      <xdr:row>78</xdr:row>
      <xdr:rowOff>54203</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7861300" y="13175386"/>
          <a:ext cx="889000" cy="25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28694</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340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54203</xdr:rowOff>
    </xdr:from>
    <xdr:to>
      <xdr:col>41</xdr:col>
      <xdr:colOff>50800</xdr:colOff>
      <xdr:row>78</xdr:row>
      <xdr:rowOff>71349</xdr:rowOff>
    </xdr:to>
    <xdr:cxnSp macro="">
      <xdr:nvCxnSpPr>
        <xdr:cNvPr id="422" name="直線コネクタ 421">
          <a:extLst>
            <a:ext uri="{FF2B5EF4-FFF2-40B4-BE49-F238E27FC236}">
              <a16:creationId xmlns:a16="http://schemas.microsoft.com/office/drawing/2014/main" id="{00000000-0008-0000-0700-0000A6010000}"/>
            </a:ext>
          </a:extLst>
        </xdr:cNvPr>
        <xdr:cNvCxnSpPr/>
      </xdr:nvCxnSpPr>
      <xdr:spPr>
        <a:xfrm flipV="1">
          <a:off x="6972300" y="13427303"/>
          <a:ext cx="8890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38342</xdr:rowOff>
    </xdr:from>
    <xdr:to>
      <xdr:col>41</xdr:col>
      <xdr:colOff>101600</xdr:colOff>
      <xdr:row>77</xdr:row>
      <xdr:rowOff>139942</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7810500" y="132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156469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01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6921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106900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1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111913</xdr:rowOff>
    </xdr:from>
    <xdr:to>
      <xdr:col>55</xdr:col>
      <xdr:colOff>50800</xdr:colOff>
      <xdr:row>70</xdr:row>
      <xdr:rowOff>42063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10426700" y="1194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64940</xdr:rowOff>
    </xdr:from>
    <xdr:ext cx="534377" cy="259045"/>
    <xdr:sp macro="" textlink="">
      <xdr:nvSpPr>
        <xdr:cNvPr id="433" name="商工費該当値テキスト">
          <a:extLst>
            <a:ext uri="{FF2B5EF4-FFF2-40B4-BE49-F238E27FC236}">
              <a16:creationId xmlns:a16="http://schemas.microsoft.com/office/drawing/2014/main" id="{00000000-0008-0000-0700-0000B1010000}"/>
            </a:ext>
          </a:extLst>
        </xdr:cNvPr>
        <xdr:cNvSpPr txBox="1"/>
      </xdr:nvSpPr>
      <xdr:spPr>
        <a:xfrm>
          <a:off x="10528300" y="1189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57696</xdr:rowOff>
    </xdr:from>
    <xdr:to>
      <xdr:col>50</xdr:col>
      <xdr:colOff>165100</xdr:colOff>
      <xdr:row>74</xdr:row>
      <xdr:rowOff>159296</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9588500" y="127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4373</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9372111" y="1252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94386</xdr:rowOff>
    </xdr:from>
    <xdr:to>
      <xdr:col>46</xdr:col>
      <xdr:colOff>38100</xdr:colOff>
      <xdr:row>77</xdr:row>
      <xdr:rowOff>24536</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8699500" y="1312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41063</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8483111" y="1289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3403</xdr:rowOff>
    </xdr:from>
    <xdr:to>
      <xdr:col>41</xdr:col>
      <xdr:colOff>101600</xdr:colOff>
      <xdr:row>78</xdr:row>
      <xdr:rowOff>105003</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7810500" y="1337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96130</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7626428" y="1346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20549</xdr:rowOff>
    </xdr:from>
    <xdr:to>
      <xdr:col>36</xdr:col>
      <xdr:colOff>165100</xdr:colOff>
      <xdr:row>78</xdr:row>
      <xdr:rowOff>122149</xdr:rowOff>
    </xdr:to>
    <xdr:sp macro="" textlink="">
      <xdr:nvSpPr>
        <xdr:cNvPr id="440" name="楕円 439">
          <a:extLst>
            <a:ext uri="{FF2B5EF4-FFF2-40B4-BE49-F238E27FC236}">
              <a16:creationId xmlns:a16="http://schemas.microsoft.com/office/drawing/2014/main" id="{00000000-0008-0000-0700-0000B8010000}"/>
            </a:ext>
          </a:extLst>
        </xdr:cNvPr>
        <xdr:cNvSpPr/>
      </xdr:nvSpPr>
      <xdr:spPr>
        <a:xfrm>
          <a:off x="6921500" y="1339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113276</xdr:rowOff>
    </xdr:from>
    <xdr:ext cx="469744"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737428" y="1348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67517</xdr:rowOff>
    </xdr:from>
    <xdr:to>
      <xdr:col>54</xdr:col>
      <xdr:colOff>189865</xdr:colOff>
      <xdr:row>98</xdr:row>
      <xdr:rowOff>67824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840917"/>
          <a:ext cx="1270" cy="102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71651</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6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67824</xdr:rowOff>
    </xdr:from>
    <xdr:to>
      <xdr:col>55</xdr:col>
      <xdr:colOff>88900</xdr:colOff>
      <xdr:row>98</xdr:row>
      <xdr:rowOff>67824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86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14194</xdr:rowOff>
    </xdr:from>
    <xdr:ext cx="599010"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6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67517</xdr:rowOff>
    </xdr:from>
    <xdr:to>
      <xdr:col>55</xdr:col>
      <xdr:colOff>88900</xdr:colOff>
      <xdr:row>92</xdr:row>
      <xdr:rowOff>67517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8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121540</xdr:rowOff>
    </xdr:from>
    <xdr:to>
      <xdr:col>55</xdr:col>
      <xdr:colOff>0</xdr:colOff>
      <xdr:row>98</xdr:row>
      <xdr:rowOff>972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9639300" y="16752190"/>
          <a:ext cx="838200" cy="5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27785</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486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4908</xdr:rowOff>
    </xdr:from>
    <xdr:to>
      <xdr:col>55</xdr:col>
      <xdr:colOff>50800</xdr:colOff>
      <xdr:row>97</xdr:row>
      <xdr:rowOff>106508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116452</xdr:rowOff>
    </xdr:from>
    <xdr:to>
      <xdr:col>50</xdr:col>
      <xdr:colOff>114300</xdr:colOff>
      <xdr:row>97</xdr:row>
      <xdr:rowOff>121540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8750300" y="16747102"/>
          <a:ext cx="889000" cy="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3121</xdr:rowOff>
    </xdr:from>
    <xdr:to>
      <xdr:col>50</xdr:col>
      <xdr:colOff>165100</xdr:colOff>
      <xdr:row>97</xdr:row>
      <xdr:rowOff>104721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121248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93244</xdr:rowOff>
    </xdr:from>
    <xdr:to>
      <xdr:col>45</xdr:col>
      <xdr:colOff>177800</xdr:colOff>
      <xdr:row>97</xdr:row>
      <xdr:rowOff>116452</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7861300" y="16723894"/>
          <a:ext cx="889000" cy="2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9424</xdr:rowOff>
    </xdr:from>
    <xdr:to>
      <xdr:col>46</xdr:col>
      <xdr:colOff>38100</xdr:colOff>
      <xdr:row>97</xdr:row>
      <xdr:rowOff>111024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127551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41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48465</xdr:rowOff>
    </xdr:from>
    <xdr:to>
      <xdr:col>41</xdr:col>
      <xdr:colOff>50800</xdr:colOff>
      <xdr:row>97</xdr:row>
      <xdr:rowOff>93244</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6972300" y="16679115"/>
          <a:ext cx="889000" cy="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23840</xdr:rowOff>
    </xdr:from>
    <xdr:to>
      <xdr:col>41</xdr:col>
      <xdr:colOff>101600</xdr:colOff>
      <xdr:row>97</xdr:row>
      <xdr:rowOff>125440</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65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141967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42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152538</xdr:rowOff>
    </xdr:from>
    <xdr:to>
      <xdr:col>36</xdr:col>
      <xdr:colOff>165100</xdr:colOff>
      <xdr:row>97</xdr:row>
      <xdr:rowOff>82688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99215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3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121622</xdr:rowOff>
    </xdr:from>
    <xdr:to>
      <xdr:col>55</xdr:col>
      <xdr:colOff>50800</xdr:colOff>
      <xdr:row>98</xdr:row>
      <xdr:rowOff>51772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75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36549</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6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70740</xdr:rowOff>
    </xdr:from>
    <xdr:to>
      <xdr:col>50</xdr:col>
      <xdr:colOff>165100</xdr:colOff>
      <xdr:row>98</xdr:row>
      <xdr:rowOff>890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70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163467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79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65652</xdr:rowOff>
    </xdr:from>
    <xdr:to>
      <xdr:col>46</xdr:col>
      <xdr:colOff>38100</xdr:colOff>
      <xdr:row>97</xdr:row>
      <xdr:rowOff>167252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69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158379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78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42444</xdr:rowOff>
    </xdr:from>
    <xdr:to>
      <xdr:col>41</xdr:col>
      <xdr:colOff>101600</xdr:colOff>
      <xdr:row>97</xdr:row>
      <xdr:rowOff>144044</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67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135171</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76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169115</xdr:rowOff>
    </xdr:from>
    <xdr:to>
      <xdr:col>36</xdr:col>
      <xdr:colOff>165100</xdr:colOff>
      <xdr:row>97</xdr:row>
      <xdr:rowOff>99265</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62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90392</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72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97295</xdr:rowOff>
    </xdr:from>
    <xdr:to>
      <xdr:col>85</xdr:col>
      <xdr:colOff>127000</xdr:colOff>
      <xdr:row>37</xdr:row>
      <xdr:rowOff>43136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098045"/>
          <a:ext cx="838200" cy="28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16292</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188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116764</xdr:rowOff>
    </xdr:from>
    <xdr:to>
      <xdr:col>81</xdr:col>
      <xdr:colOff>50800</xdr:colOff>
      <xdr:row>37</xdr:row>
      <xdr:rowOff>43136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6288964"/>
          <a:ext cx="889000" cy="9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3001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116764</xdr:rowOff>
    </xdr:from>
    <xdr:to>
      <xdr:col>76</xdr:col>
      <xdr:colOff>114300</xdr:colOff>
      <xdr:row>36</xdr:row>
      <xdr:rowOff>170313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288964"/>
          <a:ext cx="889000" cy="5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5148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3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170313</xdr:rowOff>
    </xdr:from>
    <xdr:to>
      <xdr:col>71</xdr:col>
      <xdr:colOff>177800</xdr:colOff>
      <xdr:row>37</xdr:row>
      <xdr:rowOff>27400</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342513"/>
          <a:ext cx="889000" cy="2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168777</xdr:rowOff>
    </xdr:from>
    <xdr:to>
      <xdr:col>72</xdr:col>
      <xdr:colOff>38100</xdr:colOff>
      <xdr:row>36</xdr:row>
      <xdr:rowOff>98927</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16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115454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94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54858</xdr:rowOff>
    </xdr:from>
    <xdr:to>
      <xdr:col>67</xdr:col>
      <xdr:colOff>101600</xdr:colOff>
      <xdr:row>36</xdr:row>
      <xdr:rowOff>156458</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1535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46495</xdr:rowOff>
    </xdr:from>
    <xdr:to>
      <xdr:col>85</xdr:col>
      <xdr:colOff>177800</xdr:colOff>
      <xdr:row>35</xdr:row>
      <xdr:rowOff>148095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04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69372</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589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163786</xdr:rowOff>
    </xdr:from>
    <xdr:to>
      <xdr:col>81</xdr:col>
      <xdr:colOff>101600</xdr:colOff>
      <xdr:row>37</xdr:row>
      <xdr:rowOff>93936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33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85063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42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65964</xdr:rowOff>
    </xdr:from>
    <xdr:to>
      <xdr:col>76</xdr:col>
      <xdr:colOff>165100</xdr:colOff>
      <xdr:row>36</xdr:row>
      <xdr:rowOff>167564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2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12641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01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119513</xdr:rowOff>
    </xdr:from>
    <xdr:to>
      <xdr:col>72</xdr:col>
      <xdr:colOff>38100</xdr:colOff>
      <xdr:row>37</xdr:row>
      <xdr:rowOff>49663</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29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40790</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38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148050</xdr:rowOff>
    </xdr:from>
    <xdr:to>
      <xdr:col>67</xdr:col>
      <xdr:colOff>101600</xdr:colOff>
      <xdr:row>37</xdr:row>
      <xdr:rowOff>78200</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3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69327</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41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143284</xdr:rowOff>
    </xdr:from>
    <xdr:to>
      <xdr:col>85</xdr:col>
      <xdr:colOff>127000</xdr:colOff>
      <xdr:row>57</xdr:row>
      <xdr:rowOff>37754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744484"/>
          <a:ext cx="838200" cy="6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170591</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600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143284</xdr:rowOff>
    </xdr:from>
    <xdr:to>
      <xdr:col>81</xdr:col>
      <xdr:colOff>50800</xdr:colOff>
      <xdr:row>57</xdr:row>
      <xdr:rowOff>37712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744484"/>
          <a:ext cx="889000" cy="6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93758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8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3797</xdr:rowOff>
    </xdr:from>
    <xdr:to>
      <xdr:col>76</xdr:col>
      <xdr:colOff>114300</xdr:colOff>
      <xdr:row>57</xdr:row>
      <xdr:rowOff>37712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9604997"/>
          <a:ext cx="889000" cy="20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103720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87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3797</xdr:rowOff>
    </xdr:from>
    <xdr:to>
      <xdr:col>71</xdr:col>
      <xdr:colOff>177800</xdr:colOff>
      <xdr:row>57</xdr:row>
      <xdr:rowOff>3239</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604997"/>
          <a:ext cx="889000" cy="17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159798</xdr:rowOff>
    </xdr:from>
    <xdr:to>
      <xdr:col>72</xdr:col>
      <xdr:colOff>38100</xdr:colOff>
      <xdr:row>57</xdr:row>
      <xdr:rowOff>89948</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7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81075</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85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159053</xdr:rowOff>
    </xdr:from>
    <xdr:to>
      <xdr:col>67</xdr:col>
      <xdr:colOff>101600</xdr:colOff>
      <xdr:row>57</xdr:row>
      <xdr:rowOff>89203</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80330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85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158404</xdr:rowOff>
    </xdr:from>
    <xdr:to>
      <xdr:col>85</xdr:col>
      <xdr:colOff>177800</xdr:colOff>
      <xdr:row>57</xdr:row>
      <xdr:rowOff>88554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75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136831</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73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92484</xdr:rowOff>
    </xdr:from>
    <xdr:to>
      <xdr:col>81</xdr:col>
      <xdr:colOff>101600</xdr:colOff>
      <xdr:row>57</xdr:row>
      <xdr:rowOff>22634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69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39161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46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158362</xdr:rowOff>
    </xdr:from>
    <xdr:to>
      <xdr:col>76</xdr:col>
      <xdr:colOff>165100</xdr:colOff>
      <xdr:row>57</xdr:row>
      <xdr:rowOff>88512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75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105039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53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124447</xdr:rowOff>
    </xdr:from>
    <xdr:to>
      <xdr:col>72</xdr:col>
      <xdr:colOff>38100</xdr:colOff>
      <xdr:row>56</xdr:row>
      <xdr:rowOff>54597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55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71124</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03795" y="932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123889</xdr:rowOff>
    </xdr:from>
    <xdr:to>
      <xdr:col>67</xdr:col>
      <xdr:colOff>101600</xdr:colOff>
      <xdr:row>57</xdr:row>
      <xdr:rowOff>54039</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72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70566</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50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169435</xdr:rowOff>
    </xdr:from>
    <xdr:to>
      <xdr:col>85</xdr:col>
      <xdr:colOff>127000</xdr:colOff>
      <xdr:row>78</xdr:row>
      <xdr:rowOff>23605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371085"/>
          <a:ext cx="838200" cy="2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102748</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04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23194</xdr:rowOff>
    </xdr:from>
    <xdr:to>
      <xdr:col>81</xdr:col>
      <xdr:colOff>50800</xdr:colOff>
      <xdr:row>78</xdr:row>
      <xdr:rowOff>23605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396294"/>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83314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23194</xdr:rowOff>
    </xdr:from>
    <xdr:to>
      <xdr:col>76</xdr:col>
      <xdr:colOff>114300</xdr:colOff>
      <xdr:row>78</xdr:row>
      <xdr:rowOff>25302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396294"/>
          <a:ext cx="889000" cy="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77433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25091</xdr:rowOff>
    </xdr:from>
    <xdr:to>
      <xdr:col>71</xdr:col>
      <xdr:colOff>177800</xdr:colOff>
      <xdr:row>78</xdr:row>
      <xdr:rowOff>25302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398191"/>
          <a:ext cx="8890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127608</xdr:rowOff>
    </xdr:from>
    <xdr:to>
      <xdr:col>72</xdr:col>
      <xdr:colOff>38100</xdr:colOff>
      <xdr:row>78</xdr:row>
      <xdr:rowOff>57758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2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74285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0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125876</xdr:rowOff>
    </xdr:from>
    <xdr:to>
      <xdr:col>67</xdr:col>
      <xdr:colOff>101600</xdr:colOff>
      <xdr:row>78</xdr:row>
      <xdr:rowOff>56026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72553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118635</xdr:rowOff>
    </xdr:from>
    <xdr:to>
      <xdr:col>85</xdr:col>
      <xdr:colOff>177800</xdr:colOff>
      <xdr:row>78</xdr:row>
      <xdr:rowOff>48785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32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78012</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10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144255</xdr:rowOff>
    </xdr:from>
    <xdr:to>
      <xdr:col>81</xdr:col>
      <xdr:colOff>101600</xdr:colOff>
      <xdr:row>78</xdr:row>
      <xdr:rowOff>74405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4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65532</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17" y="1343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143844</xdr:rowOff>
    </xdr:from>
    <xdr:to>
      <xdr:col>76</xdr:col>
      <xdr:colOff>165100</xdr:colOff>
      <xdr:row>78</xdr:row>
      <xdr:rowOff>73994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65121</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438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145952</xdr:rowOff>
    </xdr:from>
    <xdr:to>
      <xdr:col>72</xdr:col>
      <xdr:colOff>38100</xdr:colOff>
      <xdr:row>78</xdr:row>
      <xdr:rowOff>76102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4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67229</xdr:rowOff>
    </xdr:from>
    <xdr:ext cx="313932"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46333" y="13440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145741</xdr:rowOff>
    </xdr:from>
    <xdr:to>
      <xdr:col>67</xdr:col>
      <xdr:colOff>101600</xdr:colOff>
      <xdr:row>78</xdr:row>
      <xdr:rowOff>75891</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34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78</xdr:row>
      <xdr:rowOff>67018</xdr:rowOff>
    </xdr:from>
    <xdr:ext cx="313932"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57333" y="13440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170270</xdr:rowOff>
    </xdr:from>
    <xdr:to>
      <xdr:col>85</xdr:col>
      <xdr:colOff>127000</xdr:colOff>
      <xdr:row>97</xdr:row>
      <xdr:rowOff>4603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629470"/>
          <a:ext cx="838200" cy="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36870</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2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3958</xdr:rowOff>
    </xdr:from>
    <xdr:to>
      <xdr:col>81</xdr:col>
      <xdr:colOff>50800</xdr:colOff>
      <xdr:row>97</xdr:row>
      <xdr:rowOff>4603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634608"/>
          <a:ext cx="889000" cy="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142733</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25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3958</xdr:rowOff>
    </xdr:from>
    <xdr:to>
      <xdr:col>76</xdr:col>
      <xdr:colOff>114300</xdr:colOff>
      <xdr:row>97</xdr:row>
      <xdr:rowOff>19422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634608"/>
          <a:ext cx="889000" cy="1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147352</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2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16297</xdr:rowOff>
    </xdr:from>
    <xdr:to>
      <xdr:col>71</xdr:col>
      <xdr:colOff>177800</xdr:colOff>
      <xdr:row>97</xdr:row>
      <xdr:rowOff>19422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646947"/>
          <a:ext cx="8890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22485</xdr:rowOff>
    </xdr:from>
    <xdr:to>
      <xdr:col>72</xdr:col>
      <xdr:colOff>38100</xdr:colOff>
      <xdr:row>96</xdr:row>
      <xdr:rowOff>124085</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8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140612</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25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4866</xdr:rowOff>
    </xdr:from>
    <xdr:to>
      <xdr:col>67</xdr:col>
      <xdr:colOff>101600</xdr:colOff>
      <xdr:row>96</xdr:row>
      <xdr:rowOff>106466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6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122993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23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119470</xdr:rowOff>
    </xdr:from>
    <xdr:to>
      <xdr:col>85</xdr:col>
      <xdr:colOff>177800</xdr:colOff>
      <xdr:row>97</xdr:row>
      <xdr:rowOff>49620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57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97897</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55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125253</xdr:rowOff>
    </xdr:from>
    <xdr:to>
      <xdr:col>81</xdr:col>
      <xdr:colOff>101600</xdr:colOff>
      <xdr:row>97</xdr:row>
      <xdr:rowOff>55403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58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46530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67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124608</xdr:rowOff>
    </xdr:from>
    <xdr:to>
      <xdr:col>76</xdr:col>
      <xdr:colOff>165100</xdr:colOff>
      <xdr:row>97</xdr:row>
      <xdr:rowOff>54758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5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45885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67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140072</xdr:rowOff>
    </xdr:from>
    <xdr:to>
      <xdr:col>72</xdr:col>
      <xdr:colOff>38100</xdr:colOff>
      <xdr:row>97</xdr:row>
      <xdr:rowOff>70222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59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61349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69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136947</xdr:rowOff>
    </xdr:from>
    <xdr:to>
      <xdr:col>67</xdr:col>
      <xdr:colOff>101600</xdr:colOff>
      <xdr:row>97</xdr:row>
      <xdr:rowOff>67097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59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58224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68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91203</xdr:rowOff>
    </xdr:from>
    <xdr:ext cx="313932"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4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32376</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98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115418</xdr:rowOff>
    </xdr:from>
    <xdr:to>
      <xdr:col>102</xdr:col>
      <xdr:colOff>165100</xdr:colOff>
      <xdr:row>38</xdr:row>
      <xdr:rowOff>45568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45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62095</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234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160680</xdr:rowOff>
    </xdr:from>
    <xdr:to>
      <xdr:col>98</xdr:col>
      <xdr:colOff>38100</xdr:colOff>
      <xdr:row>38</xdr:row>
      <xdr:rowOff>90830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107358</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279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46753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1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増加幅が大きい費目、類似団体平均を大きく上回っている費目を抽出して記載する。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総務費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住民一人当たり</a:t>
          </a:r>
          <a:r>
            <a:rPr kumimoji="1" lang="en-US" altLang="ja-JP" sz="1100">
              <a:latin typeface="ＭＳ Ｐゴシック" panose="020B0600070205080204" pitchFamily="50" charset="-128"/>
              <a:ea typeface="ＭＳ Ｐゴシック" panose="020B0600070205080204" pitchFamily="50" charset="-128"/>
            </a:rPr>
            <a:t>192,090</a:t>
          </a:r>
          <a:r>
            <a:rPr kumimoji="1" lang="ja-JP" altLang="en-US" sz="1100">
              <a:latin typeface="ＭＳ Ｐゴシック" panose="020B0600070205080204" pitchFamily="50" charset="-128"/>
              <a:ea typeface="ＭＳ Ｐゴシック" panose="020B0600070205080204" pitchFamily="50" charset="-128"/>
            </a:rPr>
            <a:t>円となっている。決算額全体でみると、スポーツ公園多目的広場建設事業が開始したこと及びふるさと納税の増収により本寄附金が原資となる基金の積立金が大幅増になったことが要因となっている。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農林水産業費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住民一人当たり</a:t>
          </a:r>
          <a:r>
            <a:rPr kumimoji="1" lang="en-US" altLang="ja-JP" sz="1100">
              <a:latin typeface="ＭＳ Ｐゴシック" panose="020B0600070205080204" pitchFamily="50" charset="-128"/>
              <a:ea typeface="ＭＳ Ｐゴシック" panose="020B0600070205080204" pitchFamily="50" charset="-128"/>
            </a:rPr>
            <a:t>36,833</a:t>
          </a:r>
          <a:r>
            <a:rPr kumimoji="1" lang="ja-JP" altLang="en-US" sz="1100">
              <a:latin typeface="ＭＳ Ｐゴシック" panose="020B0600070205080204" pitchFamily="50" charset="-128"/>
              <a:ea typeface="ＭＳ Ｐゴシック" panose="020B0600070205080204" pitchFamily="50" charset="-128"/>
            </a:rPr>
            <a:t>円となっている。畜産クラスターに係る畜産・酪農収益力強化整備等特別事業補助金によるものが大きい。</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商工費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住民一人当たり</a:t>
          </a:r>
          <a:r>
            <a:rPr kumimoji="1" lang="en-US" altLang="ja-JP" sz="1100">
              <a:latin typeface="ＭＳ Ｐゴシック" panose="020B0600070205080204" pitchFamily="50" charset="-128"/>
              <a:ea typeface="ＭＳ Ｐゴシック" panose="020B0600070205080204" pitchFamily="50" charset="-128"/>
            </a:rPr>
            <a:t>83,792</a:t>
          </a:r>
          <a:r>
            <a:rPr kumimoji="1" lang="ja-JP" altLang="en-US" sz="1100">
              <a:latin typeface="ＭＳ Ｐゴシック" panose="020B0600070205080204" pitchFamily="50" charset="-128"/>
              <a:ea typeface="ＭＳ Ｐゴシック" panose="020B0600070205080204" pitchFamily="50" charset="-128"/>
            </a:rPr>
            <a:t>円となっており、類似団体平均に比べ大幅に上回っている。ふるさと納税寄付金の増加に伴いふるさと納税の関連経費等が含まれるこゆ地域づくり推進機構補助金により大幅増となっている。</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消防費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住民一人当たり</a:t>
          </a:r>
          <a:r>
            <a:rPr kumimoji="1" lang="en-US" altLang="ja-JP" sz="1100">
              <a:latin typeface="ＭＳ Ｐゴシック" panose="020B0600070205080204" pitchFamily="50" charset="-128"/>
              <a:ea typeface="ＭＳ Ｐゴシック" panose="020B0600070205080204" pitchFamily="50" charset="-128"/>
            </a:rPr>
            <a:t>33,226</a:t>
          </a:r>
          <a:r>
            <a:rPr kumimoji="1" lang="ja-JP" altLang="en-US" sz="1100">
              <a:latin typeface="ＭＳ Ｐゴシック" panose="020B0600070205080204" pitchFamily="50" charset="-128"/>
              <a:ea typeface="ＭＳ Ｐゴシック" panose="020B0600070205080204" pitchFamily="50" charset="-128"/>
            </a:rPr>
            <a:t>円となっており、前年比</a:t>
          </a:r>
          <a:r>
            <a:rPr kumimoji="1" lang="en-US" altLang="ja-JP" sz="1100">
              <a:latin typeface="ＭＳ Ｐゴシック" panose="020B0600070205080204" pitchFamily="50" charset="-128"/>
              <a:ea typeface="ＭＳ Ｐゴシック" panose="020B0600070205080204" pitchFamily="50" charset="-128"/>
            </a:rPr>
            <a:t>15,157</a:t>
          </a:r>
          <a:r>
            <a:rPr kumimoji="1" lang="ja-JP" altLang="en-US" sz="1100">
              <a:latin typeface="ＭＳ Ｐゴシック" panose="020B0600070205080204" pitchFamily="50" charset="-128"/>
              <a:ea typeface="ＭＳ Ｐゴシック" panose="020B0600070205080204" pitchFamily="50" charset="-128"/>
            </a:rPr>
            <a:t>円増加し、類似団体平均を上回った。デジタル防災行政無線の整備及び消防機械倉庫の更新に伴い増加したものである。近年の災害の多さにより、防災・減災対策が見直しが図られ、関連事業費が今後も増加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宮崎県新富町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年度については台風</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号に係る災害復旧等の臨時財政需要があったため、実質単年度収支は赤字になっているが財政調整基金の取崩しにより、実質収支は黒字となっている。なお、平成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年度の財政調整基金残高については決算剰余金等による積立ができておらず減少となっている。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今後も厳しい財政状況が見込まれるため、事務事業の見直し・統廃合により歳出抑制を推進し、健全な財政運営に努めていく。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宮崎県新富町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一般会計及び公営企業会計等について、すべての会計が赤字を計上しておらず、連結実質赤字は生じていない。</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スポーツ公園多目適広場建設事業に係る土地取得特別会計が今年度から新設された。　</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今後は医療費の増などにより繰出金が一般会計の財政負担を圧迫する要因が考えられるため中長期的視野を持った経営を行う必要がある。</a:t>
          </a:r>
          <a:endParaRPr kumimoji="1" lang="en-US" altLang="ja-JP" sz="11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12375546</v>
      </c>
      <c r="BO4" s="430"/>
      <c r="BP4" s="430"/>
      <c r="BQ4" s="430"/>
      <c r="BR4" s="430"/>
      <c r="BS4" s="430"/>
      <c r="BT4" s="430"/>
      <c r="BU4" s="431"/>
      <c r="BV4" s="429">
        <v>10279092</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7.9</v>
      </c>
      <c r="CU4" s="436"/>
      <c r="CV4" s="436"/>
      <c r="CW4" s="436"/>
      <c r="CX4" s="436"/>
      <c r="CY4" s="436"/>
      <c r="CZ4" s="436"/>
      <c r="DA4" s="437"/>
      <c r="DB4" s="435">
        <v>7.5</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11918641</v>
      </c>
      <c r="BO5" s="467"/>
      <c r="BP5" s="467"/>
      <c r="BQ5" s="467"/>
      <c r="BR5" s="467"/>
      <c r="BS5" s="467"/>
      <c r="BT5" s="467"/>
      <c r="BU5" s="468"/>
      <c r="BV5" s="466">
        <v>9956793</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92</v>
      </c>
      <c r="CU5" s="464"/>
      <c r="CV5" s="464"/>
      <c r="CW5" s="464"/>
      <c r="CX5" s="464"/>
      <c r="CY5" s="464"/>
      <c r="CZ5" s="464"/>
      <c r="DA5" s="465"/>
      <c r="DB5" s="463">
        <v>89.9</v>
      </c>
      <c r="DC5" s="464"/>
      <c r="DD5" s="464"/>
      <c r="DE5" s="464"/>
      <c r="DF5" s="464"/>
      <c r="DG5" s="464"/>
      <c r="DH5" s="464"/>
      <c r="DI5" s="465"/>
      <c r="DJ5" s="185"/>
      <c r="DK5" s="185"/>
      <c r="DL5" s="185"/>
      <c r="DM5" s="185"/>
      <c r="DN5" s="185"/>
      <c r="DO5" s="185"/>
    </row>
    <row r="6" spans="1:119" ht="18.75" customHeight="1" x14ac:dyDescent="0.2">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456905</v>
      </c>
      <c r="BO6" s="467"/>
      <c r="BP6" s="467"/>
      <c r="BQ6" s="467"/>
      <c r="BR6" s="467"/>
      <c r="BS6" s="467"/>
      <c r="BT6" s="467"/>
      <c r="BU6" s="468"/>
      <c r="BV6" s="466">
        <v>322299</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96.7</v>
      </c>
      <c r="CU6" s="504"/>
      <c r="CV6" s="504"/>
      <c r="CW6" s="504"/>
      <c r="CX6" s="504"/>
      <c r="CY6" s="504"/>
      <c r="CZ6" s="504"/>
      <c r="DA6" s="505"/>
      <c r="DB6" s="503">
        <v>94.3</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143800</v>
      </c>
      <c r="BO7" s="467"/>
      <c r="BP7" s="467"/>
      <c r="BQ7" s="467"/>
      <c r="BR7" s="467"/>
      <c r="BS7" s="467"/>
      <c r="BT7" s="467"/>
      <c r="BU7" s="468"/>
      <c r="BV7" s="466">
        <v>21369</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3962590</v>
      </c>
      <c r="CU7" s="467"/>
      <c r="CV7" s="467"/>
      <c r="CW7" s="467"/>
      <c r="CX7" s="467"/>
      <c r="CY7" s="467"/>
      <c r="CZ7" s="467"/>
      <c r="DA7" s="468"/>
      <c r="DB7" s="466">
        <v>3987147</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313105</v>
      </c>
      <c r="BO8" s="467"/>
      <c r="BP8" s="467"/>
      <c r="BQ8" s="467"/>
      <c r="BR8" s="467"/>
      <c r="BS8" s="467"/>
      <c r="BT8" s="467"/>
      <c r="BU8" s="468"/>
      <c r="BV8" s="466">
        <v>300930</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0.45</v>
      </c>
      <c r="CU8" s="507"/>
      <c r="CV8" s="507"/>
      <c r="CW8" s="507"/>
      <c r="CX8" s="507"/>
      <c r="CY8" s="507"/>
      <c r="CZ8" s="507"/>
      <c r="DA8" s="508"/>
      <c r="DB8" s="506">
        <v>0.44</v>
      </c>
      <c r="DC8" s="507"/>
      <c r="DD8" s="507"/>
      <c r="DE8" s="507"/>
      <c r="DF8" s="507"/>
      <c r="DG8" s="507"/>
      <c r="DH8" s="507"/>
      <c r="DI8" s="508"/>
      <c r="DJ8" s="185"/>
      <c r="DK8" s="185"/>
      <c r="DL8" s="185"/>
      <c r="DM8" s="185"/>
      <c r="DN8" s="185"/>
      <c r="DO8" s="185"/>
    </row>
    <row r="9" spans="1:119" ht="18.75" customHeight="1" thickBot="1" x14ac:dyDescent="0.25">
      <c r="A9" s="186"/>
      <c r="B9" s="460" t="s">
        <v>111</v>
      </c>
      <c r="C9" s="461"/>
      <c r="D9" s="461"/>
      <c r="E9" s="461"/>
      <c r="F9" s="461"/>
      <c r="G9" s="461"/>
      <c r="H9" s="461"/>
      <c r="I9" s="461"/>
      <c r="J9" s="461"/>
      <c r="K9" s="509"/>
      <c r="L9" s="510" t="s">
        <v>112</v>
      </c>
      <c r="M9" s="511"/>
      <c r="N9" s="511"/>
      <c r="O9" s="511"/>
      <c r="P9" s="511"/>
      <c r="Q9" s="512"/>
      <c r="R9" s="513">
        <v>17373</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94</v>
      </c>
      <c r="AV9" s="499"/>
      <c r="AW9" s="499"/>
      <c r="AX9" s="499"/>
      <c r="AY9" s="500" t="s">
        <v>115</v>
      </c>
      <c r="AZ9" s="501"/>
      <c r="BA9" s="501"/>
      <c r="BB9" s="501"/>
      <c r="BC9" s="501"/>
      <c r="BD9" s="501"/>
      <c r="BE9" s="501"/>
      <c r="BF9" s="501"/>
      <c r="BG9" s="501"/>
      <c r="BH9" s="501"/>
      <c r="BI9" s="501"/>
      <c r="BJ9" s="501"/>
      <c r="BK9" s="501"/>
      <c r="BL9" s="501"/>
      <c r="BM9" s="502"/>
      <c r="BN9" s="466">
        <v>12175</v>
      </c>
      <c r="BO9" s="467"/>
      <c r="BP9" s="467"/>
      <c r="BQ9" s="467"/>
      <c r="BR9" s="467"/>
      <c r="BS9" s="467"/>
      <c r="BT9" s="467"/>
      <c r="BU9" s="468"/>
      <c r="BV9" s="466">
        <v>-14613</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7.9</v>
      </c>
      <c r="CU9" s="464"/>
      <c r="CV9" s="464"/>
      <c r="CW9" s="464"/>
      <c r="CX9" s="464"/>
      <c r="CY9" s="464"/>
      <c r="CZ9" s="464"/>
      <c r="DA9" s="465"/>
      <c r="DB9" s="463">
        <v>9</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117</v>
      </c>
      <c r="M10" s="496"/>
      <c r="N10" s="496"/>
      <c r="O10" s="496"/>
      <c r="P10" s="496"/>
      <c r="Q10" s="497"/>
      <c r="R10" s="517">
        <v>18092</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89</v>
      </c>
      <c r="BO10" s="467"/>
      <c r="BP10" s="467"/>
      <c r="BQ10" s="467"/>
      <c r="BR10" s="467"/>
      <c r="BS10" s="467"/>
      <c r="BT10" s="467"/>
      <c r="BU10" s="468"/>
      <c r="BV10" s="466">
        <v>130</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119</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x14ac:dyDescent="0.2">
      <c r="A12" s="186"/>
      <c r="B12" s="526" t="s">
        <v>128</v>
      </c>
      <c r="C12" s="527"/>
      <c r="D12" s="527"/>
      <c r="E12" s="527"/>
      <c r="F12" s="527"/>
      <c r="G12" s="527"/>
      <c r="H12" s="527"/>
      <c r="I12" s="527"/>
      <c r="J12" s="527"/>
      <c r="K12" s="528"/>
      <c r="L12" s="535" t="s">
        <v>129</v>
      </c>
      <c r="M12" s="536"/>
      <c r="N12" s="536"/>
      <c r="O12" s="536"/>
      <c r="P12" s="536"/>
      <c r="Q12" s="537"/>
      <c r="R12" s="538">
        <v>17487</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133</v>
      </c>
      <c r="AV12" s="499"/>
      <c r="AW12" s="499"/>
      <c r="AX12" s="499"/>
      <c r="AY12" s="500" t="s">
        <v>134</v>
      </c>
      <c r="AZ12" s="501"/>
      <c r="BA12" s="501"/>
      <c r="BB12" s="501"/>
      <c r="BC12" s="501"/>
      <c r="BD12" s="501"/>
      <c r="BE12" s="501"/>
      <c r="BF12" s="501"/>
      <c r="BG12" s="501"/>
      <c r="BH12" s="501"/>
      <c r="BI12" s="501"/>
      <c r="BJ12" s="501"/>
      <c r="BK12" s="501"/>
      <c r="BL12" s="501"/>
      <c r="BM12" s="502"/>
      <c r="BN12" s="466">
        <v>86692</v>
      </c>
      <c r="BO12" s="467"/>
      <c r="BP12" s="467"/>
      <c r="BQ12" s="467"/>
      <c r="BR12" s="467"/>
      <c r="BS12" s="467"/>
      <c r="BT12" s="467"/>
      <c r="BU12" s="468"/>
      <c r="BV12" s="466">
        <v>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136</v>
      </c>
      <c r="CU12" s="507"/>
      <c r="CV12" s="507"/>
      <c r="CW12" s="507"/>
      <c r="CX12" s="507"/>
      <c r="CY12" s="507"/>
      <c r="CZ12" s="507"/>
      <c r="DA12" s="508"/>
      <c r="DB12" s="506" t="s">
        <v>136</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137</v>
      </c>
      <c r="N13" s="555"/>
      <c r="O13" s="555"/>
      <c r="P13" s="555"/>
      <c r="Q13" s="556"/>
      <c r="R13" s="547">
        <v>17390</v>
      </c>
      <c r="S13" s="548"/>
      <c r="T13" s="548"/>
      <c r="U13" s="548"/>
      <c r="V13" s="549"/>
      <c r="W13" s="482" t="s">
        <v>138</v>
      </c>
      <c r="X13" s="483"/>
      <c r="Y13" s="483"/>
      <c r="Z13" s="483"/>
      <c r="AA13" s="483"/>
      <c r="AB13" s="473"/>
      <c r="AC13" s="517">
        <v>1739</v>
      </c>
      <c r="AD13" s="518"/>
      <c r="AE13" s="518"/>
      <c r="AF13" s="518"/>
      <c r="AG13" s="557"/>
      <c r="AH13" s="517">
        <v>1759</v>
      </c>
      <c r="AI13" s="518"/>
      <c r="AJ13" s="518"/>
      <c r="AK13" s="518"/>
      <c r="AL13" s="519"/>
      <c r="AM13" s="495" t="s">
        <v>139</v>
      </c>
      <c r="AN13" s="496"/>
      <c r="AO13" s="496"/>
      <c r="AP13" s="496"/>
      <c r="AQ13" s="496"/>
      <c r="AR13" s="496"/>
      <c r="AS13" s="496"/>
      <c r="AT13" s="497"/>
      <c r="AU13" s="498" t="s">
        <v>133</v>
      </c>
      <c r="AV13" s="499"/>
      <c r="AW13" s="499"/>
      <c r="AX13" s="499"/>
      <c r="AY13" s="500" t="s">
        <v>140</v>
      </c>
      <c r="AZ13" s="501"/>
      <c r="BA13" s="501"/>
      <c r="BB13" s="501"/>
      <c r="BC13" s="501"/>
      <c r="BD13" s="501"/>
      <c r="BE13" s="501"/>
      <c r="BF13" s="501"/>
      <c r="BG13" s="501"/>
      <c r="BH13" s="501"/>
      <c r="BI13" s="501"/>
      <c r="BJ13" s="501"/>
      <c r="BK13" s="501"/>
      <c r="BL13" s="501"/>
      <c r="BM13" s="502"/>
      <c r="BN13" s="466">
        <v>-74428</v>
      </c>
      <c r="BO13" s="467"/>
      <c r="BP13" s="467"/>
      <c r="BQ13" s="467"/>
      <c r="BR13" s="467"/>
      <c r="BS13" s="467"/>
      <c r="BT13" s="467"/>
      <c r="BU13" s="468"/>
      <c r="BV13" s="466">
        <v>-14483</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9.4</v>
      </c>
      <c r="CU13" s="464"/>
      <c r="CV13" s="464"/>
      <c r="CW13" s="464"/>
      <c r="CX13" s="464"/>
      <c r="CY13" s="464"/>
      <c r="CZ13" s="464"/>
      <c r="DA13" s="465"/>
      <c r="DB13" s="463">
        <v>9.1</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142</v>
      </c>
      <c r="M14" s="545"/>
      <c r="N14" s="545"/>
      <c r="O14" s="545"/>
      <c r="P14" s="545"/>
      <c r="Q14" s="546"/>
      <c r="R14" s="547">
        <v>17595</v>
      </c>
      <c r="S14" s="548"/>
      <c r="T14" s="548"/>
      <c r="U14" s="548"/>
      <c r="V14" s="549"/>
      <c r="W14" s="456"/>
      <c r="X14" s="457"/>
      <c r="Y14" s="457"/>
      <c r="Z14" s="457"/>
      <c r="AA14" s="457"/>
      <c r="AB14" s="446"/>
      <c r="AC14" s="550">
        <v>19.100000000000001</v>
      </c>
      <c r="AD14" s="551"/>
      <c r="AE14" s="551"/>
      <c r="AF14" s="551"/>
      <c r="AG14" s="552"/>
      <c r="AH14" s="550">
        <v>19.3</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v>26.8</v>
      </c>
      <c r="CU14" s="562"/>
      <c r="CV14" s="562"/>
      <c r="CW14" s="562"/>
      <c r="CX14" s="562"/>
      <c r="CY14" s="562"/>
      <c r="CZ14" s="562"/>
      <c r="DA14" s="563"/>
      <c r="DB14" s="561">
        <v>30.5</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144</v>
      </c>
      <c r="N15" s="555"/>
      <c r="O15" s="555"/>
      <c r="P15" s="555"/>
      <c r="Q15" s="556"/>
      <c r="R15" s="547">
        <v>17504</v>
      </c>
      <c r="S15" s="548"/>
      <c r="T15" s="548"/>
      <c r="U15" s="548"/>
      <c r="V15" s="549"/>
      <c r="W15" s="482" t="s">
        <v>145</v>
      </c>
      <c r="X15" s="483"/>
      <c r="Y15" s="483"/>
      <c r="Z15" s="483"/>
      <c r="AA15" s="483"/>
      <c r="AB15" s="473"/>
      <c r="AC15" s="517">
        <v>1816</v>
      </c>
      <c r="AD15" s="518"/>
      <c r="AE15" s="518"/>
      <c r="AF15" s="518"/>
      <c r="AG15" s="557"/>
      <c r="AH15" s="517">
        <v>1941</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1560773</v>
      </c>
      <c r="BO15" s="430"/>
      <c r="BP15" s="430"/>
      <c r="BQ15" s="430"/>
      <c r="BR15" s="430"/>
      <c r="BS15" s="430"/>
      <c r="BT15" s="430"/>
      <c r="BU15" s="431"/>
      <c r="BV15" s="429">
        <v>1545723</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20</v>
      </c>
      <c r="AD16" s="551"/>
      <c r="AE16" s="551"/>
      <c r="AF16" s="551"/>
      <c r="AG16" s="552"/>
      <c r="AH16" s="550">
        <v>21.3</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3371757</v>
      </c>
      <c r="BO16" s="467"/>
      <c r="BP16" s="467"/>
      <c r="BQ16" s="467"/>
      <c r="BR16" s="467"/>
      <c r="BS16" s="467"/>
      <c r="BT16" s="467"/>
      <c r="BU16" s="468"/>
      <c r="BV16" s="466">
        <v>3397241</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5530</v>
      </c>
      <c r="AD17" s="518"/>
      <c r="AE17" s="518"/>
      <c r="AF17" s="518"/>
      <c r="AG17" s="557"/>
      <c r="AH17" s="517">
        <v>5434</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1953514</v>
      </c>
      <c r="BO17" s="467"/>
      <c r="BP17" s="467"/>
      <c r="BQ17" s="467"/>
      <c r="BR17" s="467"/>
      <c r="BS17" s="467"/>
      <c r="BT17" s="467"/>
      <c r="BU17" s="468"/>
      <c r="BV17" s="466">
        <v>1942356</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155</v>
      </c>
      <c r="C18" s="509"/>
      <c r="D18" s="509"/>
      <c r="E18" s="578"/>
      <c r="F18" s="578"/>
      <c r="G18" s="578"/>
      <c r="H18" s="578"/>
      <c r="I18" s="578"/>
      <c r="J18" s="578"/>
      <c r="K18" s="578"/>
      <c r="L18" s="579">
        <v>61.53</v>
      </c>
      <c r="M18" s="579"/>
      <c r="N18" s="579"/>
      <c r="O18" s="579"/>
      <c r="P18" s="579"/>
      <c r="Q18" s="579"/>
      <c r="R18" s="580"/>
      <c r="S18" s="580"/>
      <c r="T18" s="580"/>
      <c r="U18" s="580"/>
      <c r="V18" s="581"/>
      <c r="W18" s="484"/>
      <c r="X18" s="485"/>
      <c r="Y18" s="485"/>
      <c r="Z18" s="485"/>
      <c r="AA18" s="485"/>
      <c r="AB18" s="476"/>
      <c r="AC18" s="582">
        <v>60.9</v>
      </c>
      <c r="AD18" s="583"/>
      <c r="AE18" s="583"/>
      <c r="AF18" s="583"/>
      <c r="AG18" s="584"/>
      <c r="AH18" s="582">
        <v>59.5</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3789463</v>
      </c>
      <c r="BO18" s="467"/>
      <c r="BP18" s="467"/>
      <c r="BQ18" s="467"/>
      <c r="BR18" s="467"/>
      <c r="BS18" s="467"/>
      <c r="BT18" s="467"/>
      <c r="BU18" s="468"/>
      <c r="BV18" s="466">
        <v>3741218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157</v>
      </c>
      <c r="C19" s="509"/>
      <c r="D19" s="509"/>
      <c r="E19" s="578"/>
      <c r="F19" s="578"/>
      <c r="G19" s="578"/>
      <c r="H19" s="578"/>
      <c r="I19" s="578"/>
      <c r="J19" s="578"/>
      <c r="K19" s="578"/>
      <c r="L19" s="586">
        <v>282</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7506813</v>
      </c>
      <c r="BO19" s="467"/>
      <c r="BP19" s="467"/>
      <c r="BQ19" s="467"/>
      <c r="BR19" s="467"/>
      <c r="BS19" s="467"/>
      <c r="BT19" s="467"/>
      <c r="BU19" s="468"/>
      <c r="BV19" s="466">
        <v>6424482</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159</v>
      </c>
      <c r="C20" s="509"/>
      <c r="D20" s="509"/>
      <c r="E20" s="578"/>
      <c r="F20" s="578"/>
      <c r="G20" s="578"/>
      <c r="H20" s="578"/>
      <c r="I20" s="578"/>
      <c r="J20" s="578"/>
      <c r="K20" s="578"/>
      <c r="L20" s="586">
        <v>6376</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6119523</v>
      </c>
      <c r="BO23" s="467"/>
      <c r="BP23" s="467"/>
      <c r="BQ23" s="467"/>
      <c r="BR23" s="467"/>
      <c r="BS23" s="467"/>
      <c r="BT23" s="467"/>
      <c r="BU23" s="468"/>
      <c r="BV23" s="466">
        <v>6257697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168</v>
      </c>
      <c r="F24" s="496"/>
      <c r="G24" s="496"/>
      <c r="H24" s="496"/>
      <c r="I24" s="496"/>
      <c r="J24" s="496"/>
      <c r="K24" s="497"/>
      <c r="L24" s="517">
        <v>1</v>
      </c>
      <c r="M24" s="518"/>
      <c r="N24" s="518"/>
      <c r="O24" s="518"/>
      <c r="P24" s="557"/>
      <c r="Q24" s="517">
        <v>7030</v>
      </c>
      <c r="R24" s="518"/>
      <c r="S24" s="518"/>
      <c r="T24" s="518"/>
      <c r="U24" s="518"/>
      <c r="V24" s="557"/>
      <c r="W24" s="616"/>
      <c r="X24" s="604"/>
      <c r="Y24" s="605"/>
      <c r="Z24" s="516" t="s">
        <v>169</v>
      </c>
      <c r="AA24" s="496"/>
      <c r="AB24" s="496"/>
      <c r="AC24" s="496"/>
      <c r="AD24" s="496"/>
      <c r="AE24" s="496"/>
      <c r="AF24" s="496"/>
      <c r="AG24" s="497"/>
      <c r="AH24" s="517">
        <v>132</v>
      </c>
      <c r="AI24" s="518"/>
      <c r="AJ24" s="518"/>
      <c r="AK24" s="518"/>
      <c r="AL24" s="557"/>
      <c r="AM24" s="517">
        <v>397056</v>
      </c>
      <c r="AN24" s="518"/>
      <c r="AO24" s="518"/>
      <c r="AP24" s="518"/>
      <c r="AQ24" s="518"/>
      <c r="AR24" s="557"/>
      <c r="AS24" s="517">
        <v>3008</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4732027</v>
      </c>
      <c r="BO24" s="467"/>
      <c r="BP24" s="467"/>
      <c r="BQ24" s="467"/>
      <c r="BR24" s="467"/>
      <c r="BS24" s="467"/>
      <c r="BT24" s="467"/>
      <c r="BU24" s="468"/>
      <c r="BV24" s="466">
        <v>4891360</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171</v>
      </c>
      <c r="F25" s="496"/>
      <c r="G25" s="496"/>
      <c r="H25" s="496"/>
      <c r="I25" s="496"/>
      <c r="J25" s="496"/>
      <c r="K25" s="497"/>
      <c r="L25" s="517">
        <v>1</v>
      </c>
      <c r="M25" s="518"/>
      <c r="N25" s="518"/>
      <c r="O25" s="518"/>
      <c r="P25" s="557"/>
      <c r="Q25" s="517">
        <v>5650</v>
      </c>
      <c r="R25" s="518"/>
      <c r="S25" s="518"/>
      <c r="T25" s="518"/>
      <c r="U25" s="518"/>
      <c r="V25" s="557"/>
      <c r="W25" s="616"/>
      <c r="X25" s="604"/>
      <c r="Y25" s="605"/>
      <c r="Z25" s="516" t="s">
        <v>172</v>
      </c>
      <c r="AA25" s="496"/>
      <c r="AB25" s="496"/>
      <c r="AC25" s="496"/>
      <c r="AD25" s="496"/>
      <c r="AE25" s="496"/>
      <c r="AF25" s="496"/>
      <c r="AG25" s="497"/>
      <c r="AH25" s="517" t="s">
        <v>173</v>
      </c>
      <c r="AI25" s="518"/>
      <c r="AJ25" s="518"/>
      <c r="AK25" s="518"/>
      <c r="AL25" s="557"/>
      <c r="AM25" s="517" t="s">
        <v>174</v>
      </c>
      <c r="AN25" s="518"/>
      <c r="AO25" s="518"/>
      <c r="AP25" s="518"/>
      <c r="AQ25" s="518"/>
      <c r="AR25" s="557"/>
      <c r="AS25" s="517" t="s">
        <v>175</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527341</v>
      </c>
      <c r="BO25" s="430"/>
      <c r="BP25" s="430"/>
      <c r="BQ25" s="430"/>
      <c r="BR25" s="430"/>
      <c r="BS25" s="430"/>
      <c r="BT25" s="430"/>
      <c r="BU25" s="431"/>
      <c r="BV25" s="429">
        <v>581060</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177</v>
      </c>
      <c r="F26" s="496"/>
      <c r="G26" s="496"/>
      <c r="H26" s="496"/>
      <c r="I26" s="496"/>
      <c r="J26" s="496"/>
      <c r="K26" s="497"/>
      <c r="L26" s="517">
        <v>1</v>
      </c>
      <c r="M26" s="518"/>
      <c r="N26" s="518"/>
      <c r="O26" s="518"/>
      <c r="P26" s="557"/>
      <c r="Q26" s="517">
        <v>5350</v>
      </c>
      <c r="R26" s="518"/>
      <c r="S26" s="518"/>
      <c r="T26" s="518"/>
      <c r="U26" s="518"/>
      <c r="V26" s="557"/>
      <c r="W26" s="616"/>
      <c r="X26" s="604"/>
      <c r="Y26" s="605"/>
      <c r="Z26" s="516" t="s">
        <v>178</v>
      </c>
      <c r="AA26" s="626"/>
      <c r="AB26" s="626"/>
      <c r="AC26" s="626"/>
      <c r="AD26" s="626"/>
      <c r="AE26" s="626"/>
      <c r="AF26" s="626"/>
      <c r="AG26" s="627"/>
      <c r="AH26" s="517" t="s">
        <v>175</v>
      </c>
      <c r="AI26" s="518"/>
      <c r="AJ26" s="518"/>
      <c r="AK26" s="518"/>
      <c r="AL26" s="557"/>
      <c r="AM26" s="517" t="s">
        <v>175</v>
      </c>
      <c r="AN26" s="518"/>
      <c r="AO26" s="518"/>
      <c r="AP26" s="518"/>
      <c r="AQ26" s="518"/>
      <c r="AR26" s="557"/>
      <c r="AS26" s="517" t="s">
        <v>175</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175</v>
      </c>
      <c r="BO26" s="467"/>
      <c r="BP26" s="467"/>
      <c r="BQ26" s="467"/>
      <c r="BR26" s="467"/>
      <c r="BS26" s="467"/>
      <c r="BT26" s="467"/>
      <c r="BU26" s="468"/>
      <c r="BV26" s="466" t="s">
        <v>173</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180</v>
      </c>
      <c r="F27" s="496"/>
      <c r="G27" s="496"/>
      <c r="H27" s="496"/>
      <c r="I27" s="496"/>
      <c r="J27" s="496"/>
      <c r="K27" s="497"/>
      <c r="L27" s="517">
        <v>1</v>
      </c>
      <c r="M27" s="518"/>
      <c r="N27" s="518"/>
      <c r="O27" s="518"/>
      <c r="P27" s="557"/>
      <c r="Q27" s="517">
        <v>3030</v>
      </c>
      <c r="R27" s="518"/>
      <c r="S27" s="518"/>
      <c r="T27" s="518"/>
      <c r="U27" s="518"/>
      <c r="V27" s="557"/>
      <c r="W27" s="616"/>
      <c r="X27" s="604"/>
      <c r="Y27" s="605"/>
      <c r="Z27" s="516" t="s">
        <v>181</v>
      </c>
      <c r="AA27" s="496"/>
      <c r="AB27" s="496"/>
      <c r="AC27" s="496"/>
      <c r="AD27" s="496"/>
      <c r="AE27" s="496"/>
      <c r="AF27" s="496"/>
      <c r="AG27" s="497"/>
      <c r="AH27" s="517">
        <v>2</v>
      </c>
      <c r="AI27" s="518"/>
      <c r="AJ27" s="518"/>
      <c r="AK27" s="518"/>
      <c r="AL27" s="557"/>
      <c r="AM27" s="517" t="s">
        <v>182</v>
      </c>
      <c r="AN27" s="518"/>
      <c r="AO27" s="518"/>
      <c r="AP27" s="518"/>
      <c r="AQ27" s="518"/>
      <c r="AR27" s="557"/>
      <c r="AS27" s="517" t="s">
        <v>183</v>
      </c>
      <c r="AT27" s="518"/>
      <c r="AU27" s="518"/>
      <c r="AV27" s="518"/>
      <c r="AW27" s="518"/>
      <c r="AX27" s="519"/>
      <c r="AY27" s="558" t="s">
        <v>184</v>
      </c>
      <c r="AZ27" s="559"/>
      <c r="BA27" s="559"/>
      <c r="BB27" s="559"/>
      <c r="BC27" s="559"/>
      <c r="BD27" s="559"/>
      <c r="BE27" s="559"/>
      <c r="BF27" s="559"/>
      <c r="BG27" s="559"/>
      <c r="BH27" s="559"/>
      <c r="BI27" s="559"/>
      <c r="BJ27" s="559"/>
      <c r="BK27" s="559"/>
      <c r="BL27" s="559"/>
      <c r="BM27" s="560"/>
      <c r="BN27" s="639">
        <v>193859</v>
      </c>
      <c r="BO27" s="640"/>
      <c r="BP27" s="640"/>
      <c r="BQ27" s="640"/>
      <c r="BR27" s="640"/>
      <c r="BS27" s="640"/>
      <c r="BT27" s="640"/>
      <c r="BU27" s="641"/>
      <c r="BV27" s="639">
        <v>193846</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185</v>
      </c>
      <c r="F28" s="496"/>
      <c r="G28" s="496"/>
      <c r="H28" s="496"/>
      <c r="I28" s="496"/>
      <c r="J28" s="496"/>
      <c r="K28" s="497"/>
      <c r="L28" s="517">
        <v>1</v>
      </c>
      <c r="M28" s="518"/>
      <c r="N28" s="518"/>
      <c r="O28" s="518"/>
      <c r="P28" s="557"/>
      <c r="Q28" s="517">
        <v>2270</v>
      </c>
      <c r="R28" s="518"/>
      <c r="S28" s="518"/>
      <c r="T28" s="518"/>
      <c r="U28" s="518"/>
      <c r="V28" s="557"/>
      <c r="W28" s="616"/>
      <c r="X28" s="604"/>
      <c r="Y28" s="605"/>
      <c r="Z28" s="516" t="s">
        <v>186</v>
      </c>
      <c r="AA28" s="496"/>
      <c r="AB28" s="496"/>
      <c r="AC28" s="496"/>
      <c r="AD28" s="496"/>
      <c r="AE28" s="496"/>
      <c r="AF28" s="496"/>
      <c r="AG28" s="497"/>
      <c r="AH28" s="517" t="s">
        <v>174</v>
      </c>
      <c r="AI28" s="518"/>
      <c r="AJ28" s="518"/>
      <c r="AK28" s="518"/>
      <c r="AL28" s="557"/>
      <c r="AM28" s="517" t="s">
        <v>174</v>
      </c>
      <c r="AN28" s="518"/>
      <c r="AO28" s="518"/>
      <c r="AP28" s="518"/>
      <c r="AQ28" s="518"/>
      <c r="AR28" s="557"/>
      <c r="AS28" s="517" t="s">
        <v>175</v>
      </c>
      <c r="AT28" s="518"/>
      <c r="AU28" s="518"/>
      <c r="AV28" s="518"/>
      <c r="AW28" s="518"/>
      <c r="AX28" s="519"/>
      <c r="AY28" s="642" t="s">
        <v>187</v>
      </c>
      <c r="AZ28" s="643"/>
      <c r="BA28" s="643"/>
      <c r="BB28" s="644"/>
      <c r="BC28" s="426" t="s">
        <v>48</v>
      </c>
      <c r="BD28" s="427"/>
      <c r="BE28" s="427"/>
      <c r="BF28" s="427"/>
      <c r="BG28" s="427"/>
      <c r="BH28" s="427"/>
      <c r="BI28" s="427"/>
      <c r="BJ28" s="427"/>
      <c r="BK28" s="427"/>
      <c r="BL28" s="427"/>
      <c r="BM28" s="428"/>
      <c r="BN28" s="429">
        <v>920408</v>
      </c>
      <c r="BO28" s="430"/>
      <c r="BP28" s="430"/>
      <c r="BQ28" s="430"/>
      <c r="BR28" s="430"/>
      <c r="BS28" s="430"/>
      <c r="BT28" s="430"/>
      <c r="BU28" s="431"/>
      <c r="BV28" s="429">
        <v>1007011</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188</v>
      </c>
      <c r="F29" s="496"/>
      <c r="G29" s="496"/>
      <c r="H29" s="496"/>
      <c r="I29" s="496"/>
      <c r="J29" s="496"/>
      <c r="K29" s="497"/>
      <c r="L29" s="517">
        <v>12</v>
      </c>
      <c r="M29" s="518"/>
      <c r="N29" s="518"/>
      <c r="O29" s="518"/>
      <c r="P29" s="557"/>
      <c r="Q29" s="517">
        <v>2110</v>
      </c>
      <c r="R29" s="518"/>
      <c r="S29" s="518"/>
      <c r="T29" s="518"/>
      <c r="U29" s="518"/>
      <c r="V29" s="557"/>
      <c r="W29" s="617"/>
      <c r="X29" s="618"/>
      <c r="Y29" s="619"/>
      <c r="Z29" s="516" t="s">
        <v>189</v>
      </c>
      <c r="AA29" s="496"/>
      <c r="AB29" s="496"/>
      <c r="AC29" s="496"/>
      <c r="AD29" s="496"/>
      <c r="AE29" s="496"/>
      <c r="AF29" s="496"/>
      <c r="AG29" s="497"/>
      <c r="AH29" s="517">
        <v>134</v>
      </c>
      <c r="AI29" s="518"/>
      <c r="AJ29" s="518"/>
      <c r="AK29" s="518"/>
      <c r="AL29" s="557"/>
      <c r="AM29" s="517">
        <v>404160</v>
      </c>
      <c r="AN29" s="518"/>
      <c r="AO29" s="518"/>
      <c r="AP29" s="518"/>
      <c r="AQ29" s="518"/>
      <c r="AR29" s="557"/>
      <c r="AS29" s="517">
        <v>3016</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v>76992</v>
      </c>
      <c r="BO29" s="467"/>
      <c r="BP29" s="467"/>
      <c r="BQ29" s="467"/>
      <c r="BR29" s="467"/>
      <c r="BS29" s="467"/>
      <c r="BT29" s="467"/>
      <c r="BU29" s="468"/>
      <c r="BV29" s="466">
        <v>76981</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96.9</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1398074</v>
      </c>
      <c r="BO30" s="640"/>
      <c r="BP30" s="640"/>
      <c r="BQ30" s="640"/>
      <c r="BR30" s="640"/>
      <c r="BS30" s="640"/>
      <c r="BT30" s="640"/>
      <c r="BU30" s="641"/>
      <c r="BV30" s="639">
        <v>1434454</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198</v>
      </c>
      <c r="D33" s="490"/>
      <c r="E33" s="455" t="s">
        <v>199</v>
      </c>
      <c r="F33" s="455"/>
      <c r="G33" s="455"/>
      <c r="H33" s="455"/>
      <c r="I33" s="455"/>
      <c r="J33" s="455"/>
      <c r="K33" s="455"/>
      <c r="L33" s="455"/>
      <c r="M33" s="455"/>
      <c r="N33" s="455"/>
      <c r="O33" s="455"/>
      <c r="P33" s="455"/>
      <c r="Q33" s="455"/>
      <c r="R33" s="455"/>
      <c r="S33" s="455"/>
      <c r="T33" s="215"/>
      <c r="U33" s="490" t="s">
        <v>198</v>
      </c>
      <c r="V33" s="490"/>
      <c r="W33" s="455" t="s">
        <v>200</v>
      </c>
      <c r="X33" s="455"/>
      <c r="Y33" s="455"/>
      <c r="Z33" s="455"/>
      <c r="AA33" s="455"/>
      <c r="AB33" s="455"/>
      <c r="AC33" s="455"/>
      <c r="AD33" s="455"/>
      <c r="AE33" s="455"/>
      <c r="AF33" s="455"/>
      <c r="AG33" s="455"/>
      <c r="AH33" s="455"/>
      <c r="AI33" s="455"/>
      <c r="AJ33" s="455"/>
      <c r="AK33" s="455"/>
      <c r="AL33" s="215"/>
      <c r="AM33" s="490" t="s">
        <v>201</v>
      </c>
      <c r="AN33" s="490"/>
      <c r="AO33" s="455" t="s">
        <v>202</v>
      </c>
      <c r="AP33" s="455"/>
      <c r="AQ33" s="455"/>
      <c r="AR33" s="455"/>
      <c r="AS33" s="455"/>
      <c r="AT33" s="455"/>
      <c r="AU33" s="455"/>
      <c r="AV33" s="455"/>
      <c r="AW33" s="455"/>
      <c r="AX33" s="455"/>
      <c r="AY33" s="455"/>
      <c r="AZ33" s="455"/>
      <c r="BA33" s="455"/>
      <c r="BB33" s="455"/>
      <c r="BC33" s="455"/>
      <c r="BD33" s="216"/>
      <c r="BE33" s="455" t="s">
        <v>203</v>
      </c>
      <c r="BF33" s="455"/>
      <c r="BG33" s="455" t="s">
        <v>204</v>
      </c>
      <c r="BH33" s="455"/>
      <c r="BI33" s="455"/>
      <c r="BJ33" s="455"/>
      <c r="BK33" s="455"/>
      <c r="BL33" s="455"/>
      <c r="BM33" s="455"/>
      <c r="BN33" s="455"/>
      <c r="BO33" s="455"/>
      <c r="BP33" s="455"/>
      <c r="BQ33" s="455"/>
      <c r="BR33" s="455"/>
      <c r="BS33" s="455"/>
      <c r="BT33" s="455"/>
      <c r="BU33" s="455"/>
      <c r="BV33" s="216"/>
      <c r="BW33" s="490" t="s">
        <v>203</v>
      </c>
      <c r="BX33" s="490"/>
      <c r="BY33" s="455" t="s">
        <v>205</v>
      </c>
      <c r="BZ33" s="455"/>
      <c r="CA33" s="455"/>
      <c r="CB33" s="455"/>
      <c r="CC33" s="455"/>
      <c r="CD33" s="455"/>
      <c r="CE33" s="455"/>
      <c r="CF33" s="455"/>
      <c r="CG33" s="455"/>
      <c r="CH33" s="455"/>
      <c r="CI33" s="455"/>
      <c r="CJ33" s="455"/>
      <c r="CK33" s="455"/>
      <c r="CL33" s="455"/>
      <c r="CM33" s="455"/>
      <c r="CN33" s="215"/>
      <c r="CO33" s="490" t="s">
        <v>201</v>
      </c>
      <c r="CP33" s="490"/>
      <c r="CQ33" s="455" t="s">
        <v>206</v>
      </c>
      <c r="CR33" s="455"/>
      <c r="CS33" s="455"/>
      <c r="CT33" s="455"/>
      <c r="CU33" s="455"/>
      <c r="CV33" s="455"/>
      <c r="CW33" s="455"/>
      <c r="CX33" s="455"/>
      <c r="CY33" s="455"/>
      <c r="CZ33" s="455"/>
      <c r="DA33" s="455"/>
      <c r="DB33" s="455"/>
      <c r="DC33" s="455"/>
      <c r="DD33" s="455"/>
      <c r="DE33" s="455"/>
      <c r="DF33" s="215"/>
      <c r="DG33" s="651" t="s">
        <v>207</v>
      </c>
      <c r="DH33" s="651"/>
      <c r="DI33" s="217"/>
      <c r="DJ33" s="185"/>
      <c r="DK33" s="185"/>
      <c r="DL33" s="185"/>
      <c r="DM33" s="185"/>
      <c r="DN33" s="185"/>
      <c r="DO33" s="185"/>
    </row>
    <row r="34" spans="1:119" ht="32.25" customHeight="1" x14ac:dyDescent="0.2">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新富町国民健康保険特別会計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IF('各会計、関係団体の財政状況及び健全化判断比率'!B31="","",'各会計、関係団体の財政状況及び健全化判断比率'!B31)</f>
        <v>新富町水道事業</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宮崎県東児湯消防組合</v>
      </c>
      <c r="BZ34" s="653"/>
      <c r="CA34" s="653"/>
      <c r="CB34" s="653"/>
      <c r="CC34" s="653"/>
      <c r="CD34" s="653"/>
      <c r="CE34" s="653"/>
      <c r="CF34" s="653"/>
      <c r="CG34" s="653"/>
      <c r="CH34" s="653"/>
      <c r="CI34" s="653"/>
      <c r="CJ34" s="653"/>
      <c r="CK34" s="653"/>
      <c r="CL34" s="653"/>
      <c r="CM34" s="653"/>
      <c r="CN34" s="213"/>
      <c r="CO34" s="652">
        <f>IF(CQ34="","",MAX(C34:D43,U34:V43,AM34:AN43,BE34:BF43,BW34:BX43)+1)</f>
        <v>16</v>
      </c>
      <c r="CP34" s="652"/>
      <c r="CQ34" s="653" t="str">
        <f>IF('各会計、関係団体の財政状況及び健全化判断比率'!BS7="","",'各会計、関係団体の財政状況及び健全化判断比率'!BS7)</f>
        <v>宮崎県環境整備公社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〇</v>
      </c>
      <c r="DH34" s="654"/>
      <c r="DI34" s="217"/>
      <c r="DJ34" s="185"/>
      <c r="DK34" s="185"/>
      <c r="DL34" s="185"/>
      <c r="DM34" s="185"/>
      <c r="DN34" s="185"/>
      <c r="DO34" s="185"/>
    </row>
    <row r="35" spans="1:119" ht="32.25" customHeight="1" x14ac:dyDescent="0.2">
      <c r="A35" s="186"/>
      <c r="B35" s="212"/>
      <c r="C35" s="652">
        <f>IF(E35="","",C34+1)</f>
        <v>2</v>
      </c>
      <c r="D35" s="652"/>
      <c r="E35" s="653" t="str">
        <f>IF('各会計、関係団体の財政状況及び健全化判断比率'!B8="","",'各会計、関係団体の財政状況及び健全化判断比率'!B8)</f>
        <v>西都児湯情報公開・個人情報保護審査会会計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新富町介護保険特別会計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西都児湯環境整備事務組合</v>
      </c>
      <c r="BZ35" s="653"/>
      <c r="CA35" s="653"/>
      <c r="CB35" s="653"/>
      <c r="CC35" s="653"/>
      <c r="CD35" s="653"/>
      <c r="CE35" s="653"/>
      <c r="CF35" s="653"/>
      <c r="CG35" s="653"/>
      <c r="CH35" s="653"/>
      <c r="CI35" s="653"/>
      <c r="CJ35" s="653"/>
      <c r="CK35" s="653"/>
      <c r="CL35" s="653"/>
      <c r="CM35" s="653"/>
      <c r="CN35" s="213"/>
      <c r="CO35" s="652">
        <f t="shared" ref="CO35:CO43" si="3">IF(CQ35="","",CO34+1)</f>
        <v>17</v>
      </c>
      <c r="CP35" s="652"/>
      <c r="CQ35" s="653" t="str">
        <f>IF('各会計、関係団体の財政状況及び健全化判断比率'!BS8="","",'各会計、関係団体の財政状況及び健全化判断比率'!BS8)</f>
        <v>こゆ地域づくり推進機構</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2">
      <c r="A36" s="186"/>
      <c r="B36" s="212"/>
      <c r="C36" s="652">
        <f>IF(E36="","",C35+1)</f>
        <v>3</v>
      </c>
      <c r="D36" s="652"/>
      <c r="E36" s="653" t="str">
        <f>IF('各会計、関係団体の財政状況及び健全化判断比率'!B9="","",'各会計、関係団体の財政状況及び健全化判断比率'!B9)</f>
        <v>土地取得特別会計</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新富町後期高齢者医療特別会計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宮崎県後期高齢者医療広域連合（一般会計）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宮崎県後期高齢者医療広域連合（後期高齢者医療特別会計）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宮崎県市町村総合事務組合（一般会計）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宮崎県市町村総合事務組合（市町村交通災害共済事業特別会計）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宮崎県市町村総合事務組合（自治会館管理運営特別会計）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15</v>
      </c>
      <c r="BX41" s="652"/>
      <c r="BY41" s="653" t="str">
        <f>IF('各会計、関係団体の財政状況及び健全化判断比率'!B75="","",'各会計、関係団体の財政状況及び健全化判断比率'!B75)</f>
        <v>一ツ瀬川営農飲雑用水広域水道企業団</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212</v>
      </c>
    </row>
    <row r="50" spans="5:5" x14ac:dyDescent="0.2">
      <c r="E50" s="187" t="s">
        <v>213</v>
      </c>
    </row>
    <row r="51" spans="5:5" x14ac:dyDescent="0.2">
      <c r="E51" s="187" t="s">
        <v>214</v>
      </c>
    </row>
    <row r="52" spans="5:5" x14ac:dyDescent="0.2">
      <c r="E52" s="187" t="s">
        <v>215</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9kt43VTjM3XGyhGTZaRjL1wGEMq4pc0LOc7w+FChWPwDBBYHWYx31NVt7IctW4SjgHJ7nLQrQTsJ7K2U5oaNVw==" saltValue="xImspb6eOPWzi/vqbaP89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246" t="s">
        <v>570</v>
      </c>
      <c r="D34" s="1246"/>
      <c r="E34" s="1247"/>
      <c r="F34" s="32">
        <v>14.26</v>
      </c>
      <c r="G34" s="33">
        <v>13.63</v>
      </c>
      <c r="H34" s="33">
        <v>14.18</v>
      </c>
      <c r="I34" s="33">
        <v>15.56</v>
      </c>
      <c r="J34" s="34">
        <v>17.09</v>
      </c>
      <c r="K34" s="22"/>
      <c r="L34" s="22"/>
      <c r="M34" s="22"/>
      <c r="N34" s="22"/>
      <c r="O34" s="22"/>
      <c r="P34" s="22"/>
    </row>
    <row r="35" spans="1:16" ht="39" customHeight="1" x14ac:dyDescent="0.2">
      <c r="A35" s="22"/>
      <c r="B35" s="35"/>
      <c r="C35" s="1240" t="s">
        <v>571</v>
      </c>
      <c r="D35" s="1241"/>
      <c r="E35" s="1242"/>
      <c r="F35" s="36">
        <v>6.94</v>
      </c>
      <c r="G35" s="37">
        <v>10.8</v>
      </c>
      <c r="H35" s="37">
        <v>7.86</v>
      </c>
      <c r="I35" s="37">
        <v>7.54</v>
      </c>
      <c r="J35" s="38">
        <v>7.86</v>
      </c>
      <c r="K35" s="22"/>
      <c r="L35" s="22"/>
      <c r="M35" s="22"/>
      <c r="N35" s="22"/>
      <c r="O35" s="22"/>
      <c r="P35" s="22"/>
    </row>
    <row r="36" spans="1:16" ht="39" customHeight="1" x14ac:dyDescent="0.2">
      <c r="A36" s="22"/>
      <c r="B36" s="35"/>
      <c r="C36" s="1240" t="s">
        <v>572</v>
      </c>
      <c r="D36" s="1241"/>
      <c r="E36" s="1242"/>
      <c r="F36" s="36">
        <v>2.5299999999999998</v>
      </c>
      <c r="G36" s="37">
        <v>2.65</v>
      </c>
      <c r="H36" s="37">
        <v>3.4</v>
      </c>
      <c r="I36" s="37">
        <v>3.36</v>
      </c>
      <c r="J36" s="38">
        <v>4.1399999999999997</v>
      </c>
      <c r="K36" s="22"/>
      <c r="L36" s="22"/>
      <c r="M36" s="22"/>
      <c r="N36" s="22"/>
      <c r="O36" s="22"/>
      <c r="P36" s="22"/>
    </row>
    <row r="37" spans="1:16" ht="39" customHeight="1" x14ac:dyDescent="0.2">
      <c r="A37" s="22"/>
      <c r="B37" s="35"/>
      <c r="C37" s="1240" t="s">
        <v>573</v>
      </c>
      <c r="D37" s="1241"/>
      <c r="E37" s="1242"/>
      <c r="F37" s="36">
        <v>4.76</v>
      </c>
      <c r="G37" s="37">
        <v>3.43</v>
      </c>
      <c r="H37" s="37">
        <v>4.8899999999999997</v>
      </c>
      <c r="I37" s="37">
        <v>5.56</v>
      </c>
      <c r="J37" s="38">
        <v>1.17</v>
      </c>
      <c r="K37" s="22"/>
      <c r="L37" s="22"/>
      <c r="M37" s="22"/>
      <c r="N37" s="22"/>
      <c r="O37" s="22"/>
      <c r="P37" s="22"/>
    </row>
    <row r="38" spans="1:16" ht="39" customHeight="1" x14ac:dyDescent="0.2">
      <c r="A38" s="22"/>
      <c r="B38" s="35"/>
      <c r="C38" s="1240" t="s">
        <v>574</v>
      </c>
      <c r="D38" s="1241"/>
      <c r="E38" s="1242"/>
      <c r="F38" s="36" t="s">
        <v>519</v>
      </c>
      <c r="G38" s="37" t="s">
        <v>519</v>
      </c>
      <c r="H38" s="37" t="s">
        <v>519</v>
      </c>
      <c r="I38" s="37" t="s">
        <v>519</v>
      </c>
      <c r="J38" s="38">
        <v>0.03</v>
      </c>
      <c r="K38" s="22"/>
      <c r="L38" s="22"/>
      <c r="M38" s="22"/>
      <c r="N38" s="22"/>
      <c r="O38" s="22"/>
      <c r="P38" s="22"/>
    </row>
    <row r="39" spans="1:16" ht="39" customHeight="1" x14ac:dyDescent="0.2">
      <c r="A39" s="22"/>
      <c r="B39" s="35"/>
      <c r="C39" s="1240" t="s">
        <v>575</v>
      </c>
      <c r="D39" s="1241"/>
      <c r="E39" s="1242"/>
      <c r="F39" s="36">
        <v>0.02</v>
      </c>
      <c r="G39" s="37">
        <v>0.02</v>
      </c>
      <c r="H39" s="37">
        <v>0.02</v>
      </c>
      <c r="I39" s="37">
        <v>0.03</v>
      </c>
      <c r="J39" s="38">
        <v>0.02</v>
      </c>
      <c r="K39" s="22"/>
      <c r="L39" s="22"/>
      <c r="M39" s="22"/>
      <c r="N39" s="22"/>
      <c r="O39" s="22"/>
      <c r="P39" s="22"/>
    </row>
    <row r="40" spans="1:16" ht="39" customHeight="1" x14ac:dyDescent="0.2">
      <c r="A40" s="22"/>
      <c r="B40" s="35"/>
      <c r="C40" s="1240" t="s">
        <v>576</v>
      </c>
      <c r="D40" s="1241"/>
      <c r="E40" s="1242"/>
      <c r="F40" s="36" t="s">
        <v>519</v>
      </c>
      <c r="G40" s="37">
        <v>0</v>
      </c>
      <c r="H40" s="37">
        <v>0</v>
      </c>
      <c r="I40" s="37">
        <v>0</v>
      </c>
      <c r="J40" s="38">
        <v>0</v>
      </c>
      <c r="K40" s="22"/>
      <c r="L40" s="22"/>
      <c r="M40" s="22"/>
      <c r="N40" s="22"/>
      <c r="O40" s="22"/>
      <c r="P40" s="22"/>
    </row>
    <row r="41" spans="1:16" ht="39" customHeight="1" x14ac:dyDescent="0.2">
      <c r="A41" s="22"/>
      <c r="B41" s="35"/>
      <c r="C41" s="1240"/>
      <c r="D41" s="1241"/>
      <c r="E41" s="1242"/>
      <c r="F41" s="36"/>
      <c r="G41" s="37"/>
      <c r="H41" s="37"/>
      <c r="I41" s="37"/>
      <c r="J41" s="38"/>
      <c r="K41" s="22"/>
      <c r="L41" s="22"/>
      <c r="M41" s="22"/>
      <c r="N41" s="22"/>
      <c r="O41" s="22"/>
      <c r="P41" s="22"/>
    </row>
    <row r="42" spans="1:16" ht="39" customHeight="1" x14ac:dyDescent="0.2">
      <c r="A42" s="22"/>
      <c r="B42" s="39"/>
      <c r="C42" s="1240" t="s">
        <v>577</v>
      </c>
      <c r="D42" s="1241"/>
      <c r="E42" s="1242"/>
      <c r="F42" s="36" t="s">
        <v>519</v>
      </c>
      <c r="G42" s="37" t="s">
        <v>519</v>
      </c>
      <c r="H42" s="37" t="s">
        <v>519</v>
      </c>
      <c r="I42" s="37" t="s">
        <v>519</v>
      </c>
      <c r="J42" s="38" t="s">
        <v>519</v>
      </c>
      <c r="K42" s="22"/>
      <c r="L42" s="22"/>
      <c r="M42" s="22"/>
      <c r="N42" s="22"/>
      <c r="O42" s="22"/>
      <c r="P42" s="22"/>
    </row>
    <row r="43" spans="1:16" ht="39" customHeight="1" thickBot="1" x14ac:dyDescent="0.25">
      <c r="A43" s="22"/>
      <c r="B43" s="40"/>
      <c r="C43" s="1243" t="s">
        <v>578</v>
      </c>
      <c r="D43" s="1244"/>
      <c r="E43" s="1245"/>
      <c r="F43" s="41" t="s">
        <v>519</v>
      </c>
      <c r="G43" s="42" t="s">
        <v>519</v>
      </c>
      <c r="H43" s="42" t="s">
        <v>519</v>
      </c>
      <c r="I43" s="42" t="s">
        <v>519</v>
      </c>
      <c r="J43" s="43" t="s">
        <v>519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k7vvEy9u3vdX0Rukw3emuOnWsPcOeRTDn8aHXZsSyhIW3GpPojjOUuZTRdTBN/WxTU1ULLRFBqGTh8tODZMidQ==" saltValue="WV+iEI3+4jM+jCLlk0wE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ageMargins left="0.59055118110236227" right="0" top="0.59055118110236227" bottom="0.59055118110236227" header="0.39370078740157483" footer="0.39370078740157483"/>
  <pageSetup paperSize="9" scale="56" orientation="landscape" horizontalDpi="1200" verticalDpi="12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sqref="A1:A1048576"/>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248" t="s">
        <v>11</v>
      </c>
      <c r="C45" s="1249"/>
      <c r="D45" s="58"/>
      <c r="E45" s="1254" t="s">
        <v>12</v>
      </c>
      <c r="F45" s="1254"/>
      <c r="G45" s="1254"/>
      <c r="H45" s="1254"/>
      <c r="I45" s="1254"/>
      <c r="J45" s="1255"/>
      <c r="K45" s="59">
        <v>578</v>
      </c>
      <c r="L45" s="60">
        <v>562</v>
      </c>
      <c r="M45" s="60">
        <v>600</v>
      </c>
      <c r="N45" s="60">
        <v>592</v>
      </c>
      <c r="O45" s="61">
        <v>606</v>
      </c>
      <c r="P45" s="48"/>
      <c r="Q45" s="48"/>
      <c r="R45" s="48"/>
      <c r="S45" s="48"/>
      <c r="T45" s="48"/>
      <c r="U45" s="48"/>
    </row>
    <row r="46" spans="1:21" ht="30.75" customHeight="1" x14ac:dyDescent="0.2">
      <c r="A46" s="48"/>
      <c r="B46" s="1250"/>
      <c r="C46" s="1251"/>
      <c r="D46" s="62"/>
      <c r="E46" s="1256" t="s">
        <v>13</v>
      </c>
      <c r="F46" s="1256"/>
      <c r="G46" s="1256"/>
      <c r="H46" s="1256"/>
      <c r="I46" s="1256"/>
      <c r="J46" s="1257"/>
      <c r="K46" s="63" t="s">
        <v>519</v>
      </c>
      <c r="L46" s="64" t="s">
        <v>519</v>
      </c>
      <c r="M46" s="64" t="s">
        <v>519</v>
      </c>
      <c r="N46" s="64" t="s">
        <v>519</v>
      </c>
      <c r="O46" s="65" t="s">
        <v>519</v>
      </c>
      <c r="P46" s="48"/>
      <c r="Q46" s="48"/>
      <c r="R46" s="48"/>
      <c r="S46" s="48"/>
      <c r="T46" s="48"/>
      <c r="U46" s="48"/>
    </row>
    <row r="47" spans="1:21" ht="30.75" customHeight="1" x14ac:dyDescent="0.2">
      <c r="A47" s="48"/>
      <c r="B47" s="1250"/>
      <c r="C47" s="1251"/>
      <c r="D47" s="62"/>
      <c r="E47" s="1256" t="s">
        <v>14</v>
      </c>
      <c r="F47" s="1256"/>
      <c r="G47" s="1256"/>
      <c r="H47" s="1256"/>
      <c r="I47" s="1256"/>
      <c r="J47" s="1257"/>
      <c r="K47" s="63" t="s">
        <v>519</v>
      </c>
      <c r="L47" s="64" t="s">
        <v>519</v>
      </c>
      <c r="M47" s="64" t="s">
        <v>519</v>
      </c>
      <c r="N47" s="64" t="s">
        <v>519</v>
      </c>
      <c r="O47" s="65" t="s">
        <v>519</v>
      </c>
      <c r="P47" s="48"/>
      <c r="Q47" s="48"/>
      <c r="R47" s="48"/>
      <c r="S47" s="48"/>
      <c r="T47" s="48"/>
      <c r="U47" s="48"/>
    </row>
    <row r="48" spans="1:21" ht="30.75" customHeight="1" x14ac:dyDescent="0.2">
      <c r="A48" s="48"/>
      <c r="B48" s="1250"/>
      <c r="C48" s="1251"/>
      <c r="D48" s="62"/>
      <c r="E48" s="1256" t="s">
        <v>15</v>
      </c>
      <c r="F48" s="1256"/>
      <c r="G48" s="1256"/>
      <c r="H48" s="1256"/>
      <c r="I48" s="1256"/>
      <c r="J48" s="1257"/>
      <c r="K48" s="63">
        <v>2</v>
      </c>
      <c r="L48" s="64">
        <v>2</v>
      </c>
      <c r="M48" s="64">
        <v>4</v>
      </c>
      <c r="N48" s="64">
        <v>1</v>
      </c>
      <c r="O48" s="65">
        <v>1</v>
      </c>
      <c r="P48" s="48"/>
      <c r="Q48" s="48"/>
      <c r="R48" s="48"/>
      <c r="S48" s="48"/>
      <c r="T48" s="48"/>
      <c r="U48" s="48"/>
    </row>
    <row r="49" spans="1:21" ht="30.75" customHeight="1" x14ac:dyDescent="0.2">
      <c r="A49" s="48"/>
      <c r="B49" s="1250"/>
      <c r="C49" s="1251"/>
      <c r="D49" s="62"/>
      <c r="E49" s="1256" t="s">
        <v>16</v>
      </c>
      <c r="F49" s="1256"/>
      <c r="G49" s="1256"/>
      <c r="H49" s="1256"/>
      <c r="I49" s="1256"/>
      <c r="J49" s="1257"/>
      <c r="K49" s="63">
        <v>113</v>
      </c>
      <c r="L49" s="64">
        <v>137</v>
      </c>
      <c r="M49" s="64">
        <v>136</v>
      </c>
      <c r="N49" s="64">
        <v>134</v>
      </c>
      <c r="O49" s="65">
        <v>149</v>
      </c>
      <c r="P49" s="48"/>
      <c r="Q49" s="48"/>
      <c r="R49" s="48"/>
      <c r="S49" s="48"/>
      <c r="T49" s="48"/>
      <c r="U49" s="48"/>
    </row>
    <row r="50" spans="1:21" ht="30.75" customHeight="1" x14ac:dyDescent="0.2">
      <c r="A50" s="48"/>
      <c r="B50" s="1250"/>
      <c r="C50" s="1251"/>
      <c r="D50" s="62"/>
      <c r="E50" s="1256" t="s">
        <v>17</v>
      </c>
      <c r="F50" s="1256"/>
      <c r="G50" s="1256"/>
      <c r="H50" s="1256"/>
      <c r="I50" s="1256"/>
      <c r="J50" s="1257"/>
      <c r="K50" s="63">
        <v>41</v>
      </c>
      <c r="L50" s="64">
        <v>39</v>
      </c>
      <c r="M50" s="64">
        <v>38</v>
      </c>
      <c r="N50" s="64">
        <v>3</v>
      </c>
      <c r="O50" s="65">
        <v>3</v>
      </c>
      <c r="P50" s="48"/>
      <c r="Q50" s="48"/>
      <c r="R50" s="48"/>
      <c r="S50" s="48"/>
      <c r="T50" s="48"/>
      <c r="U50" s="48"/>
    </row>
    <row r="51" spans="1:21" ht="30.75" customHeight="1" x14ac:dyDescent="0.2">
      <c r="A51" s="48"/>
      <c r="B51" s="1252"/>
      <c r="C51" s="1253"/>
      <c r="D51" s="66"/>
      <c r="E51" s="1256" t="s">
        <v>18</v>
      </c>
      <c r="F51" s="1256"/>
      <c r="G51" s="1256"/>
      <c r="H51" s="1256"/>
      <c r="I51" s="1256"/>
      <c r="J51" s="1257"/>
      <c r="K51" s="63" t="s">
        <v>519</v>
      </c>
      <c r="L51" s="64" t="s">
        <v>519</v>
      </c>
      <c r="M51" s="64" t="s">
        <v>519</v>
      </c>
      <c r="N51" s="64" t="s">
        <v>519</v>
      </c>
      <c r="O51" s="65" t="s">
        <v>519</v>
      </c>
      <c r="P51" s="48"/>
      <c r="Q51" s="48"/>
      <c r="R51" s="48"/>
      <c r="S51" s="48"/>
      <c r="T51" s="48"/>
      <c r="U51" s="48"/>
    </row>
    <row r="52" spans="1:21" ht="30.75" customHeight="1" x14ac:dyDescent="0.2">
      <c r="A52" s="48"/>
      <c r="B52" s="1258" t="s">
        <v>19</v>
      </c>
      <c r="C52" s="1259"/>
      <c r="D52" s="66"/>
      <c r="E52" s="1256" t="s">
        <v>20</v>
      </c>
      <c r="F52" s="1256"/>
      <c r="G52" s="1256"/>
      <c r="H52" s="1256"/>
      <c r="I52" s="1256"/>
      <c r="J52" s="1257"/>
      <c r="K52" s="63">
        <v>485</v>
      </c>
      <c r="L52" s="64">
        <v>426</v>
      </c>
      <c r="M52" s="64">
        <v>414</v>
      </c>
      <c r="N52" s="64">
        <v>415</v>
      </c>
      <c r="O52" s="65">
        <v>416</v>
      </c>
      <c r="P52" s="48"/>
      <c r="Q52" s="48"/>
      <c r="R52" s="48"/>
      <c r="S52" s="48"/>
      <c r="T52" s="48"/>
      <c r="U52" s="48"/>
    </row>
    <row r="53" spans="1:21" ht="30.75" customHeight="1" thickBot="1" x14ac:dyDescent="0.25">
      <c r="A53" s="48"/>
      <c r="B53" s="1260" t="s">
        <v>21</v>
      </c>
      <c r="C53" s="1261"/>
      <c r="D53" s="67"/>
      <c r="E53" s="1262" t="s">
        <v>22</v>
      </c>
      <c r="F53" s="1262"/>
      <c r="G53" s="1262"/>
      <c r="H53" s="1262"/>
      <c r="I53" s="1262"/>
      <c r="J53" s="1263"/>
      <c r="K53" s="68">
        <v>249</v>
      </c>
      <c r="L53" s="69">
        <v>314</v>
      </c>
      <c r="M53" s="69">
        <v>364</v>
      </c>
      <c r="N53" s="69">
        <v>315</v>
      </c>
      <c r="O53" s="70">
        <v>343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x14ac:dyDescent="0.2">
      <c r="B57" s="1264" t="s">
        <v>25</v>
      </c>
      <c r="C57" s="1265"/>
      <c r="D57" s="1268" t="s">
        <v>26</v>
      </c>
      <c r="E57" s="1269"/>
      <c r="F57" s="1269"/>
      <c r="G57" s="1269"/>
      <c r="H57" s="1269"/>
      <c r="I57" s="1269"/>
      <c r="J57" s="1270"/>
      <c r="K57" s="82" t="s">
        <v>604</v>
      </c>
      <c r="L57" s="83" t="s">
        <v>519</v>
      </c>
      <c r="M57" s="83" t="s">
        <v>519</v>
      </c>
      <c r="N57" s="83" t="s">
        <v>519</v>
      </c>
      <c r="O57" s="84" t="s">
        <v>519</v>
      </c>
    </row>
    <row r="58" spans="1:21" ht="31.5" customHeight="1" thickBot="1" x14ac:dyDescent="0.25">
      <c r="B58" s="1266"/>
      <c r="C58" s="1267"/>
      <c r="D58" s="1271" t="s">
        <v>27</v>
      </c>
      <c r="E58" s="1272"/>
      <c r="F58" s="1272"/>
      <c r="G58" s="1272"/>
      <c r="H58" s="1272"/>
      <c r="I58" s="1272"/>
      <c r="J58" s="1273"/>
      <c r="K58" s="85" t="s">
        <v>604</v>
      </c>
      <c r="L58" s="86" t="s">
        <v>519</v>
      </c>
      <c r="M58" s="86" t="s">
        <v>519</v>
      </c>
      <c r="N58" s="86" t="s">
        <v>519</v>
      </c>
      <c r="O58" s="87" t="s">
        <v>519</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Eacg/OCx8fFm2gNdIAD95vI6w8CnvO+38DRrvE+u07GFIa5BPeEmGqTz6yes6H/yCUBsxpO8U80cSQst8velA==" saltValue="zK3PzE1efdnuvbYZWwWzw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ageMargins left="0.59055118110236227" right="0" top="0.59055118110236227" bottom="0.59055118110236227" header="0.39370078740157483" footer="0.39370078740157483"/>
  <pageSetup paperSize="9" scale="51"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5" zoomScaleNormal="85" zoomScaleSheetLayoutView="100" workbookViewId="0">
      <selection sqref="A1:A1048576"/>
    </sheetView>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561</v>
      </c>
      <c r="J40" s="99" t="s">
        <v>562</v>
      </c>
      <c r="K40" s="99" t="s">
        <v>563</v>
      </c>
      <c r="L40" s="99" t="s">
        <v>564</v>
      </c>
      <c r="M40" s="100" t="s">
        <v>565</v>
      </c>
    </row>
    <row r="41" spans="2:13" ht="27.75" customHeight="1" x14ac:dyDescent="0.2">
      <c r="B41" s="1274" t="s">
        <v>30</v>
      </c>
      <c r="C41" s="1275"/>
      <c r="D41" s="101"/>
      <c r="E41" s="1280" t="s">
        <v>31</v>
      </c>
      <c r="F41" s="1280"/>
      <c r="G41" s="1280"/>
      <c r="H41" s="1281"/>
      <c r="I41" s="102">
        <v>6321</v>
      </c>
      <c r="J41" s="103">
        <v>6501</v>
      </c>
      <c r="K41" s="103">
        <v>6397</v>
      </c>
      <c r="L41" s="103">
        <v>6258</v>
      </c>
      <c r="M41" s="104">
        <v>6120</v>
      </c>
    </row>
    <row r="42" spans="2:13" ht="27.75" customHeight="1" x14ac:dyDescent="0.2">
      <c r="B42" s="1276"/>
      <c r="C42" s="1277"/>
      <c r="D42" s="105"/>
      <c r="E42" s="1282" t="s">
        <v>32</v>
      </c>
      <c r="F42" s="1282"/>
      <c r="G42" s="1282"/>
      <c r="H42" s="1283"/>
      <c r="I42" s="106">
        <v>85</v>
      </c>
      <c r="J42" s="107">
        <v>46</v>
      </c>
      <c r="K42" s="107">
        <v>8</v>
      </c>
      <c r="L42" s="107">
        <v>5</v>
      </c>
      <c r="M42" s="108">
        <v>2</v>
      </c>
    </row>
    <row r="43" spans="2:13" ht="27.75" customHeight="1" x14ac:dyDescent="0.2">
      <c r="B43" s="1276"/>
      <c r="C43" s="1277"/>
      <c r="D43" s="105"/>
      <c r="E43" s="1282" t="s">
        <v>33</v>
      </c>
      <c r="F43" s="1282"/>
      <c r="G43" s="1282"/>
      <c r="H43" s="1283"/>
      <c r="I43" s="106">
        <v>34</v>
      </c>
      <c r="J43" s="107">
        <v>36</v>
      </c>
      <c r="K43" s="107">
        <v>36</v>
      </c>
      <c r="L43" s="107">
        <v>30</v>
      </c>
      <c r="M43" s="108">
        <v>23</v>
      </c>
    </row>
    <row r="44" spans="2:13" ht="27.75" customHeight="1" x14ac:dyDescent="0.2">
      <c r="B44" s="1276"/>
      <c r="C44" s="1277"/>
      <c r="D44" s="105"/>
      <c r="E44" s="1282" t="s">
        <v>34</v>
      </c>
      <c r="F44" s="1282"/>
      <c r="G44" s="1282"/>
      <c r="H44" s="1283"/>
      <c r="I44" s="106">
        <v>940</v>
      </c>
      <c r="J44" s="107">
        <v>852</v>
      </c>
      <c r="K44" s="107">
        <v>712</v>
      </c>
      <c r="L44" s="107">
        <v>594</v>
      </c>
      <c r="M44" s="108">
        <v>443</v>
      </c>
    </row>
    <row r="45" spans="2:13" ht="27.75" customHeight="1" x14ac:dyDescent="0.2">
      <c r="B45" s="1276"/>
      <c r="C45" s="1277"/>
      <c r="D45" s="105"/>
      <c r="E45" s="1282" t="s">
        <v>35</v>
      </c>
      <c r="F45" s="1282"/>
      <c r="G45" s="1282"/>
      <c r="H45" s="1283"/>
      <c r="I45" s="106">
        <v>1312</v>
      </c>
      <c r="J45" s="107">
        <v>1235</v>
      </c>
      <c r="K45" s="107">
        <v>1243</v>
      </c>
      <c r="L45" s="107">
        <v>1227</v>
      </c>
      <c r="M45" s="108">
        <v>1237</v>
      </c>
    </row>
    <row r="46" spans="2:13" ht="27.75" customHeight="1" x14ac:dyDescent="0.2">
      <c r="B46" s="1276"/>
      <c r="C46" s="1277"/>
      <c r="D46" s="109"/>
      <c r="E46" s="1282" t="s">
        <v>36</v>
      </c>
      <c r="F46" s="1282"/>
      <c r="G46" s="1282"/>
      <c r="H46" s="1283"/>
      <c r="I46" s="106" t="s">
        <v>519</v>
      </c>
      <c r="J46" s="107" t="s">
        <v>519</v>
      </c>
      <c r="K46" s="107">
        <v>7</v>
      </c>
      <c r="L46" s="107">
        <v>7</v>
      </c>
      <c r="M46" s="108">
        <v>7</v>
      </c>
    </row>
    <row r="47" spans="2:13" ht="27.75" customHeight="1" x14ac:dyDescent="0.2">
      <c r="B47" s="1276"/>
      <c r="C47" s="1277"/>
      <c r="D47" s="110"/>
      <c r="E47" s="1284" t="s">
        <v>37</v>
      </c>
      <c r="F47" s="1285"/>
      <c r="G47" s="1285"/>
      <c r="H47" s="1286"/>
      <c r="I47" s="106" t="s">
        <v>519</v>
      </c>
      <c r="J47" s="107" t="s">
        <v>519</v>
      </c>
      <c r="K47" s="107" t="s">
        <v>519</v>
      </c>
      <c r="L47" s="107" t="s">
        <v>519</v>
      </c>
      <c r="M47" s="108" t="s">
        <v>519</v>
      </c>
    </row>
    <row r="48" spans="2:13" ht="27.75" customHeight="1" x14ac:dyDescent="0.2">
      <c r="B48" s="1276"/>
      <c r="C48" s="1277"/>
      <c r="D48" s="105"/>
      <c r="E48" s="1282" t="s">
        <v>38</v>
      </c>
      <c r="F48" s="1282"/>
      <c r="G48" s="1282"/>
      <c r="H48" s="1283"/>
      <c r="I48" s="106" t="s">
        <v>519</v>
      </c>
      <c r="J48" s="107" t="s">
        <v>519</v>
      </c>
      <c r="K48" s="107" t="s">
        <v>519</v>
      </c>
      <c r="L48" s="107" t="s">
        <v>519</v>
      </c>
      <c r="M48" s="108" t="s">
        <v>519</v>
      </c>
    </row>
    <row r="49" spans="2:13" ht="27.75" customHeight="1" x14ac:dyDescent="0.2">
      <c r="B49" s="1278"/>
      <c r="C49" s="1279"/>
      <c r="D49" s="105"/>
      <c r="E49" s="1282" t="s">
        <v>39</v>
      </c>
      <c r="F49" s="1282"/>
      <c r="G49" s="1282"/>
      <c r="H49" s="1283"/>
      <c r="I49" s="106" t="s">
        <v>519</v>
      </c>
      <c r="J49" s="107" t="s">
        <v>519</v>
      </c>
      <c r="K49" s="107" t="s">
        <v>519</v>
      </c>
      <c r="L49" s="107" t="s">
        <v>519</v>
      </c>
      <c r="M49" s="108" t="s">
        <v>519</v>
      </c>
    </row>
    <row r="50" spans="2:13" ht="27.75" customHeight="1" x14ac:dyDescent="0.2">
      <c r="B50" s="1287" t="s">
        <v>40</v>
      </c>
      <c r="C50" s="1288"/>
      <c r="D50" s="111"/>
      <c r="E50" s="1282" t="s">
        <v>41</v>
      </c>
      <c r="F50" s="1282"/>
      <c r="G50" s="1282"/>
      <c r="H50" s="1283"/>
      <c r="I50" s="106">
        <v>2611</v>
      </c>
      <c r="J50" s="107">
        <v>2386</v>
      </c>
      <c r="K50" s="107">
        <v>2613</v>
      </c>
      <c r="L50" s="107">
        <v>2917</v>
      </c>
      <c r="M50" s="108">
        <v>2827</v>
      </c>
    </row>
    <row r="51" spans="2:13" ht="27.75" customHeight="1" x14ac:dyDescent="0.2">
      <c r="B51" s="1276"/>
      <c r="C51" s="1277"/>
      <c r="D51" s="105"/>
      <c r="E51" s="1282" t="s">
        <v>42</v>
      </c>
      <c r="F51" s="1282"/>
      <c r="G51" s="1282"/>
      <c r="H51" s="1283"/>
      <c r="I51" s="106">
        <v>138</v>
      </c>
      <c r="J51" s="107">
        <v>167</v>
      </c>
      <c r="K51" s="107">
        <v>185</v>
      </c>
      <c r="L51" s="107">
        <v>181</v>
      </c>
      <c r="M51" s="108">
        <v>213</v>
      </c>
    </row>
    <row r="52" spans="2:13" ht="27.75" customHeight="1" x14ac:dyDescent="0.2">
      <c r="B52" s="1278"/>
      <c r="C52" s="1279"/>
      <c r="D52" s="105"/>
      <c r="E52" s="1282" t="s">
        <v>43</v>
      </c>
      <c r="F52" s="1282"/>
      <c r="G52" s="1282"/>
      <c r="H52" s="1283"/>
      <c r="I52" s="106">
        <v>4295</v>
      </c>
      <c r="J52" s="107">
        <v>4192</v>
      </c>
      <c r="K52" s="107">
        <v>4074</v>
      </c>
      <c r="L52" s="107">
        <v>3926</v>
      </c>
      <c r="M52" s="108">
        <v>3834</v>
      </c>
    </row>
    <row r="53" spans="2:13" ht="27.75" customHeight="1" thickBot="1" x14ac:dyDescent="0.25">
      <c r="B53" s="1289" t="s">
        <v>44</v>
      </c>
      <c r="C53" s="1290"/>
      <c r="D53" s="112"/>
      <c r="E53" s="1291" t="s">
        <v>45</v>
      </c>
      <c r="F53" s="1291"/>
      <c r="G53" s="1291"/>
      <c r="H53" s="1292"/>
      <c r="I53" s="113">
        <v>1648</v>
      </c>
      <c r="J53" s="114">
        <v>1926</v>
      </c>
      <c r="K53" s="114">
        <v>1530</v>
      </c>
      <c r="L53" s="114">
        <v>1097</v>
      </c>
      <c r="M53" s="115">
        <v>957</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j4fElapVkRmmXaLD5rC+3+yoJN8OUbeyQogIlEATKCoF41yPuzOkbaT5RD8dz8/QD5ECxmCWyn0CL4M4MvJ6xg==" saltValue="qGBAQTcl3b2ws1rsL3Uq3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ageMargins left="0.59055118110236227" right="0" top="0.59055118110236227" bottom="0.59055118110236227" header="0.39370078740157483" footer="0.39370078740157483"/>
  <pageSetup paperSize="9" scale="55"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85" zoomScaleNormal="8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563</v>
      </c>
      <c r="G54" s="124" t="s">
        <v>564</v>
      </c>
      <c r="H54" s="125" t="s">
        <v>565</v>
      </c>
    </row>
    <row r="55" spans="2:8" ht="52.5" customHeight="1" x14ac:dyDescent="0.2">
      <c r="B55" s="126"/>
      <c r="C55" s="1298" t="s">
        <v>48</v>
      </c>
      <c r="D55" s="1298"/>
      <c r="E55" s="1299"/>
      <c r="F55" s="127">
        <v>1007</v>
      </c>
      <c r="G55" s="127">
        <v>1007</v>
      </c>
      <c r="H55" s="128">
        <v>920</v>
      </c>
    </row>
    <row r="56" spans="2:8" ht="52.5" customHeight="1" x14ac:dyDescent="0.2">
      <c r="B56" s="129"/>
      <c r="C56" s="1300" t="s">
        <v>49</v>
      </c>
      <c r="D56" s="1300"/>
      <c r="E56" s="1301"/>
      <c r="F56" s="130">
        <v>77</v>
      </c>
      <c r="G56" s="130">
        <v>77</v>
      </c>
      <c r="H56" s="131">
        <v>77</v>
      </c>
    </row>
    <row r="57" spans="2:8" ht="53.25" customHeight="1" x14ac:dyDescent="0.2">
      <c r="B57" s="129"/>
      <c r="C57" s="1302" t="s">
        <v>50</v>
      </c>
      <c r="D57" s="1302"/>
      <c r="E57" s="1303"/>
      <c r="F57" s="132">
        <v>1200</v>
      </c>
      <c r="G57" s="132">
        <v>1434</v>
      </c>
      <c r="H57" s="133">
        <v>1398</v>
      </c>
    </row>
    <row r="58" spans="2:8" ht="45.75" customHeight="1" x14ac:dyDescent="0.2">
      <c r="B58" s="134"/>
      <c r="C58" s="1304" t="s">
        <v>587</v>
      </c>
      <c r="D58" s="1305"/>
      <c r="E58" s="1306"/>
      <c r="F58" s="135">
        <v>179</v>
      </c>
      <c r="G58" s="135">
        <v>464</v>
      </c>
      <c r="H58" s="136">
        <v>588</v>
      </c>
    </row>
    <row r="59" spans="2:8" ht="45.75" customHeight="1" x14ac:dyDescent="0.2">
      <c r="B59" s="134"/>
      <c r="C59" s="1304" t="s">
        <v>588</v>
      </c>
      <c r="D59" s="1305"/>
      <c r="E59" s="1306"/>
      <c r="F59" s="135">
        <v>288</v>
      </c>
      <c r="G59" s="135">
        <v>251</v>
      </c>
      <c r="H59" s="136">
        <v>243</v>
      </c>
    </row>
    <row r="60" spans="2:8" ht="45.75" customHeight="1" x14ac:dyDescent="0.2">
      <c r="B60" s="134"/>
      <c r="C60" s="1304" t="s">
        <v>589</v>
      </c>
      <c r="D60" s="1305"/>
      <c r="E60" s="1306"/>
      <c r="F60" s="135">
        <v>174</v>
      </c>
      <c r="G60" s="135">
        <v>200</v>
      </c>
      <c r="H60" s="136">
        <v>160</v>
      </c>
    </row>
    <row r="61" spans="2:8" ht="45.75" customHeight="1" x14ac:dyDescent="0.2">
      <c r="B61" s="134"/>
      <c r="C61" s="1304" t="s">
        <v>591</v>
      </c>
      <c r="D61" s="1305"/>
      <c r="E61" s="1306"/>
      <c r="F61" s="135">
        <v>158</v>
      </c>
      <c r="G61" s="135">
        <v>125</v>
      </c>
      <c r="H61" s="136">
        <v>70</v>
      </c>
    </row>
    <row r="62" spans="2:8" ht="45.75" customHeight="1" thickBot="1" x14ac:dyDescent="0.25">
      <c r="B62" s="137"/>
      <c r="C62" s="1293" t="s">
        <v>590</v>
      </c>
      <c r="D62" s="1294"/>
      <c r="E62" s="1295"/>
      <c r="F62" s="138">
        <v>76</v>
      </c>
      <c r="G62" s="138">
        <v>81</v>
      </c>
      <c r="H62" s="139">
        <v>72</v>
      </c>
    </row>
    <row r="63" spans="2:8" ht="52.5" customHeight="1" thickBot="1" x14ac:dyDescent="0.25">
      <c r="B63" s="140"/>
      <c r="C63" s="1296" t="s">
        <v>51</v>
      </c>
      <c r="D63" s="1296"/>
      <c r="E63" s="1297"/>
      <c r="F63" s="141">
        <v>2284</v>
      </c>
      <c r="G63" s="141">
        <v>2518</v>
      </c>
      <c r="H63" s="142">
        <v>2395</v>
      </c>
    </row>
    <row r="64" spans="2:8" ht="15" customHeight="1" x14ac:dyDescent="0.2"/>
    <row r="65" ht="0" hidden="1" customHeight="1" x14ac:dyDescent="0.2"/>
    <row r="66" ht="0" hidden="1" customHeight="1" x14ac:dyDescent="0.2"/>
  </sheetData>
  <sheetProtection algorithmName="SHA-512" hashValue="TIMHw5QVZMe3lLeBwF7T38cgI+Dx2eZeezsJAt2hJtLR6VPNVxRk0QqtHFcKxJRIHe2V1+S/nS5axeEMBF4nPw==" saltValue="jDFIRgLxIFJWBP9h7CFDQw==" spinCount="100000" sheet="1" objects="1" scenarios="1"/>
  <mergeCells count="9">
    <mergeCell ref="C62:E62"/>
    <mergeCell ref="C63:E63"/>
    <mergeCell ref="C55:E55"/>
    <mergeCell ref="C56:E56"/>
    <mergeCell ref="C57:E57"/>
    <mergeCell ref="C58:E58"/>
    <mergeCell ref="C61:E61"/>
    <mergeCell ref="C59:E59"/>
    <mergeCell ref="C60:E60"/>
  </mergeCells>
  <phoneticPr fontId="2"/>
  <pageMargins left="0.59055118110236227" right="0" top="0.59055118110236227" bottom="0.59055118110236227" header="0.39370078740157483" footer="0.39370078740157483"/>
  <pageSetup paperSize="9" scale="39"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D0EF6-C193-4172-B2E5-F660908F6959}">
  <sheetPr>
    <pageSetUpPr fitToPage="1"/>
  </sheetPr>
  <dimension ref="A1:WZM191"/>
  <sheetViews>
    <sheetView showGridLines="0" zoomScaleNormal="100" zoomScaleSheetLayoutView="55" workbookViewId="0">
      <selection activeCell="AN65" sqref="AN65:DC69"/>
    </sheetView>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605</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605</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606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607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30" t="s">
        <v>608</v>
      </c>
      <c r="AO43" s="1331"/>
      <c r="AP43" s="1331"/>
      <c r="AQ43" s="1331"/>
      <c r="AR43" s="1331"/>
      <c r="AS43" s="1331"/>
      <c r="AT43" s="1331"/>
      <c r="AU43" s="1331"/>
      <c r="AV43" s="1331"/>
      <c r="AW43" s="1331"/>
      <c r="AX43" s="1331"/>
      <c r="AY43" s="1331"/>
      <c r="AZ43" s="1331"/>
      <c r="BA43" s="1331"/>
      <c r="BB43" s="1331"/>
      <c r="BC43" s="1331"/>
      <c r="BD43" s="1331"/>
      <c r="BE43" s="1331"/>
      <c r="BF43" s="1331"/>
      <c r="BG43" s="1331"/>
      <c r="BH43" s="1331"/>
      <c r="BI43" s="1331"/>
      <c r="BJ43" s="1331"/>
      <c r="BK43" s="1331"/>
      <c r="BL43" s="1331"/>
      <c r="BM43" s="1331"/>
      <c r="BN43" s="1331"/>
      <c r="BO43" s="1331"/>
      <c r="BP43" s="1331"/>
      <c r="BQ43" s="1331"/>
      <c r="BR43" s="1331"/>
      <c r="BS43" s="1331"/>
      <c r="BT43" s="1331"/>
      <c r="BU43" s="1331"/>
      <c r="BV43" s="1331"/>
      <c r="BW43" s="1331"/>
      <c r="BX43" s="1331"/>
      <c r="BY43" s="1331"/>
      <c r="BZ43" s="1331"/>
      <c r="CA43" s="1331"/>
      <c r="CB43" s="1331"/>
      <c r="CC43" s="1331"/>
      <c r="CD43" s="1331"/>
      <c r="CE43" s="1331"/>
      <c r="CF43" s="1331"/>
      <c r="CG43" s="1331"/>
      <c r="CH43" s="1331"/>
      <c r="CI43" s="1331"/>
      <c r="CJ43" s="1331"/>
      <c r="CK43" s="1331"/>
      <c r="CL43" s="1331"/>
      <c r="CM43" s="1331"/>
      <c r="CN43" s="1331"/>
      <c r="CO43" s="1331"/>
      <c r="CP43" s="1331"/>
      <c r="CQ43" s="1331"/>
      <c r="CR43" s="1331"/>
      <c r="CS43" s="1331"/>
      <c r="CT43" s="1331"/>
      <c r="CU43" s="1331"/>
      <c r="CV43" s="1331"/>
      <c r="CW43" s="1331"/>
      <c r="CX43" s="1331"/>
      <c r="CY43" s="1331"/>
      <c r="CZ43" s="1331"/>
      <c r="DA43" s="1331"/>
      <c r="DB43" s="1331"/>
      <c r="DC43" s="1332"/>
    </row>
    <row r="44" spans="2:109" ht="13.2" x14ac:dyDescent="0.2">
      <c r="B44" s="394"/>
      <c r="AN44" s="1333"/>
      <c r="AO44" s="1334"/>
      <c r="AP44" s="1334"/>
      <c r="AQ44" s="1334"/>
      <c r="AR44" s="1334"/>
      <c r="AS44" s="1334"/>
      <c r="AT44" s="1334"/>
      <c r="AU44" s="1334"/>
      <c r="AV44" s="1334"/>
      <c r="AW44" s="1334"/>
      <c r="AX44" s="1334"/>
      <c r="AY44" s="1334"/>
      <c r="AZ44" s="1334"/>
      <c r="BA44" s="1334"/>
      <c r="BB44" s="1334"/>
      <c r="BC44" s="1334"/>
      <c r="BD44" s="1334"/>
      <c r="BE44" s="1334"/>
      <c r="BF44" s="1334"/>
      <c r="BG44" s="1334"/>
      <c r="BH44" s="1334"/>
      <c r="BI44" s="1334"/>
      <c r="BJ44" s="1334"/>
      <c r="BK44" s="1334"/>
      <c r="BL44" s="1334"/>
      <c r="BM44" s="1334"/>
      <c r="BN44" s="1334"/>
      <c r="BO44" s="1334"/>
      <c r="BP44" s="1334"/>
      <c r="BQ44" s="1334"/>
      <c r="BR44" s="1334"/>
      <c r="BS44" s="1334"/>
      <c r="BT44" s="1334"/>
      <c r="BU44" s="1334"/>
      <c r="BV44" s="1334"/>
      <c r="BW44" s="1334"/>
      <c r="BX44" s="1334"/>
      <c r="BY44" s="1334"/>
      <c r="BZ44" s="1334"/>
      <c r="CA44" s="1334"/>
      <c r="CB44" s="1334"/>
      <c r="CC44" s="1334"/>
      <c r="CD44" s="1334"/>
      <c r="CE44" s="1334"/>
      <c r="CF44" s="1334"/>
      <c r="CG44" s="1334"/>
      <c r="CH44" s="1334"/>
      <c r="CI44" s="1334"/>
      <c r="CJ44" s="1334"/>
      <c r="CK44" s="1334"/>
      <c r="CL44" s="1334"/>
      <c r="CM44" s="1334"/>
      <c r="CN44" s="1334"/>
      <c r="CO44" s="1334"/>
      <c r="CP44" s="1334"/>
      <c r="CQ44" s="1334"/>
      <c r="CR44" s="1334"/>
      <c r="CS44" s="1334"/>
      <c r="CT44" s="1334"/>
      <c r="CU44" s="1334"/>
      <c r="CV44" s="1334"/>
      <c r="CW44" s="1334"/>
      <c r="CX44" s="1334"/>
      <c r="CY44" s="1334"/>
      <c r="CZ44" s="1334"/>
      <c r="DA44" s="1334"/>
      <c r="DB44" s="1334"/>
      <c r="DC44" s="1335"/>
    </row>
    <row r="45" spans="2:109" ht="13.2" x14ac:dyDescent="0.2">
      <c r="B45" s="394"/>
      <c r="AN45" s="1333"/>
      <c r="AO45" s="1334"/>
      <c r="AP45" s="1334"/>
      <c r="AQ45" s="1334"/>
      <c r="AR45" s="1334"/>
      <c r="AS45" s="1334"/>
      <c r="AT45" s="1334"/>
      <c r="AU45" s="1334"/>
      <c r="AV45" s="1334"/>
      <c r="AW45" s="1334"/>
      <c r="AX45" s="1334"/>
      <c r="AY45" s="1334"/>
      <c r="AZ45" s="1334"/>
      <c r="BA45" s="1334"/>
      <c r="BB45" s="1334"/>
      <c r="BC45" s="1334"/>
      <c r="BD45" s="1334"/>
      <c r="BE45" s="1334"/>
      <c r="BF45" s="1334"/>
      <c r="BG45" s="1334"/>
      <c r="BH45" s="1334"/>
      <c r="BI45" s="1334"/>
      <c r="BJ45" s="1334"/>
      <c r="BK45" s="1334"/>
      <c r="BL45" s="1334"/>
      <c r="BM45" s="1334"/>
      <c r="BN45" s="1334"/>
      <c r="BO45" s="1334"/>
      <c r="BP45" s="1334"/>
      <c r="BQ45" s="1334"/>
      <c r="BR45" s="1334"/>
      <c r="BS45" s="1334"/>
      <c r="BT45" s="1334"/>
      <c r="BU45" s="1334"/>
      <c r="BV45" s="1334"/>
      <c r="BW45" s="1334"/>
      <c r="BX45" s="1334"/>
      <c r="BY45" s="1334"/>
      <c r="BZ45" s="1334"/>
      <c r="CA45" s="1334"/>
      <c r="CB45" s="1334"/>
      <c r="CC45" s="1334"/>
      <c r="CD45" s="1334"/>
      <c r="CE45" s="1334"/>
      <c r="CF45" s="1334"/>
      <c r="CG45" s="1334"/>
      <c r="CH45" s="1334"/>
      <c r="CI45" s="1334"/>
      <c r="CJ45" s="1334"/>
      <c r="CK45" s="1334"/>
      <c r="CL45" s="1334"/>
      <c r="CM45" s="1334"/>
      <c r="CN45" s="1334"/>
      <c r="CO45" s="1334"/>
      <c r="CP45" s="1334"/>
      <c r="CQ45" s="1334"/>
      <c r="CR45" s="1334"/>
      <c r="CS45" s="1334"/>
      <c r="CT45" s="1334"/>
      <c r="CU45" s="1334"/>
      <c r="CV45" s="1334"/>
      <c r="CW45" s="1334"/>
      <c r="CX45" s="1334"/>
      <c r="CY45" s="1334"/>
      <c r="CZ45" s="1334"/>
      <c r="DA45" s="1334"/>
      <c r="DB45" s="1334"/>
      <c r="DC45" s="1335"/>
    </row>
    <row r="46" spans="2:109" ht="13.2" x14ac:dyDescent="0.2">
      <c r="B46" s="394"/>
      <c r="AN46" s="1333"/>
      <c r="AO46" s="1334"/>
      <c r="AP46" s="1334"/>
      <c r="AQ46" s="1334"/>
      <c r="AR46" s="1334"/>
      <c r="AS46" s="1334"/>
      <c r="AT46" s="1334"/>
      <c r="AU46" s="1334"/>
      <c r="AV46" s="1334"/>
      <c r="AW46" s="1334"/>
      <c r="AX46" s="1334"/>
      <c r="AY46" s="1334"/>
      <c r="AZ46" s="1334"/>
      <c r="BA46" s="1334"/>
      <c r="BB46" s="1334"/>
      <c r="BC46" s="1334"/>
      <c r="BD46" s="1334"/>
      <c r="BE46" s="1334"/>
      <c r="BF46" s="1334"/>
      <c r="BG46" s="1334"/>
      <c r="BH46" s="1334"/>
      <c r="BI46" s="1334"/>
      <c r="BJ46" s="1334"/>
      <c r="BK46" s="1334"/>
      <c r="BL46" s="1334"/>
      <c r="BM46" s="1334"/>
      <c r="BN46" s="1334"/>
      <c r="BO46" s="1334"/>
      <c r="BP46" s="1334"/>
      <c r="BQ46" s="1334"/>
      <c r="BR46" s="1334"/>
      <c r="BS46" s="1334"/>
      <c r="BT46" s="1334"/>
      <c r="BU46" s="1334"/>
      <c r="BV46" s="1334"/>
      <c r="BW46" s="1334"/>
      <c r="BX46" s="1334"/>
      <c r="BY46" s="1334"/>
      <c r="BZ46" s="1334"/>
      <c r="CA46" s="1334"/>
      <c r="CB46" s="1334"/>
      <c r="CC46" s="1334"/>
      <c r="CD46" s="1334"/>
      <c r="CE46" s="1334"/>
      <c r="CF46" s="1334"/>
      <c r="CG46" s="1334"/>
      <c r="CH46" s="1334"/>
      <c r="CI46" s="1334"/>
      <c r="CJ46" s="1334"/>
      <c r="CK46" s="1334"/>
      <c r="CL46" s="1334"/>
      <c r="CM46" s="1334"/>
      <c r="CN46" s="1334"/>
      <c r="CO46" s="1334"/>
      <c r="CP46" s="1334"/>
      <c r="CQ46" s="1334"/>
      <c r="CR46" s="1334"/>
      <c r="CS46" s="1334"/>
      <c r="CT46" s="1334"/>
      <c r="CU46" s="1334"/>
      <c r="CV46" s="1334"/>
      <c r="CW46" s="1334"/>
      <c r="CX46" s="1334"/>
      <c r="CY46" s="1334"/>
      <c r="CZ46" s="1334"/>
      <c r="DA46" s="1334"/>
      <c r="DB46" s="1334"/>
      <c r="DC46" s="1335"/>
    </row>
    <row r="47" spans="2:109" ht="13.2" x14ac:dyDescent="0.2">
      <c r="B47" s="394"/>
      <c r="AN47" s="1336"/>
      <c r="AO47" s="1337"/>
      <c r="AP47" s="1337"/>
      <c r="AQ47" s="1337"/>
      <c r="AR47" s="1337"/>
      <c r="AS47" s="1337"/>
      <c r="AT47" s="1337"/>
      <c r="AU47" s="1337"/>
      <c r="AV47" s="1337"/>
      <c r="AW47" s="1337"/>
      <c r="AX47" s="1337"/>
      <c r="AY47" s="1337"/>
      <c r="AZ47" s="1337"/>
      <c r="BA47" s="1337"/>
      <c r="BB47" s="1337"/>
      <c r="BC47" s="1337"/>
      <c r="BD47" s="1337"/>
      <c r="BE47" s="1337"/>
      <c r="BF47" s="1337"/>
      <c r="BG47" s="1337"/>
      <c r="BH47" s="1337"/>
      <c r="BI47" s="1337"/>
      <c r="BJ47" s="1337"/>
      <c r="BK47" s="1337"/>
      <c r="BL47" s="1337"/>
      <c r="BM47" s="1337"/>
      <c r="BN47" s="1337"/>
      <c r="BO47" s="1337"/>
      <c r="BP47" s="1337"/>
      <c r="BQ47" s="1337"/>
      <c r="BR47" s="1337"/>
      <c r="BS47" s="1337"/>
      <c r="BT47" s="1337"/>
      <c r="BU47" s="1337"/>
      <c r="BV47" s="1337"/>
      <c r="BW47" s="1337"/>
      <c r="BX47" s="1337"/>
      <c r="BY47" s="1337"/>
      <c r="BZ47" s="1337"/>
      <c r="CA47" s="1337"/>
      <c r="CB47" s="1337"/>
      <c r="CC47" s="1337"/>
      <c r="CD47" s="1337"/>
      <c r="CE47" s="1337"/>
      <c r="CF47" s="1337"/>
      <c r="CG47" s="1337"/>
      <c r="CH47" s="1337"/>
      <c r="CI47" s="1337"/>
      <c r="CJ47" s="1337"/>
      <c r="CK47" s="1337"/>
      <c r="CL47" s="1337"/>
      <c r="CM47" s="1337"/>
      <c r="CN47" s="1337"/>
      <c r="CO47" s="1337"/>
      <c r="CP47" s="1337"/>
      <c r="CQ47" s="1337"/>
      <c r="CR47" s="1337"/>
      <c r="CS47" s="1337"/>
      <c r="CT47" s="1337"/>
      <c r="CU47" s="1337"/>
      <c r="CV47" s="1337"/>
      <c r="CW47" s="1337"/>
      <c r="CX47" s="1337"/>
      <c r="CY47" s="1337"/>
      <c r="CZ47" s="1337"/>
      <c r="DA47" s="1337"/>
      <c r="DB47" s="1337"/>
      <c r="DC47" s="1338"/>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609</v>
      </c>
    </row>
    <row r="50" spans="1:109" ht="13.2" x14ac:dyDescent="0.2">
      <c r="B50" s="394"/>
      <c r="G50" s="1313"/>
      <c r="H50" s="1313"/>
      <c r="I50" s="1313"/>
      <c r="J50" s="1313"/>
      <c r="K50" s="404"/>
      <c r="L50" s="404"/>
      <c r="M50" s="405"/>
      <c r="N50" s="405"/>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2" t="s">
        <v>561</v>
      </c>
      <c r="BQ50" s="1312"/>
      <c r="BR50" s="1312"/>
      <c r="BS50" s="1312"/>
      <c r="BT50" s="1312"/>
      <c r="BU50" s="1312"/>
      <c r="BV50" s="1312"/>
      <c r="BW50" s="1312"/>
      <c r="BX50" s="1312" t="s">
        <v>562</v>
      </c>
      <c r="BY50" s="1312"/>
      <c r="BZ50" s="1312"/>
      <c r="CA50" s="1312"/>
      <c r="CB50" s="1312"/>
      <c r="CC50" s="1312"/>
      <c r="CD50" s="1312"/>
      <c r="CE50" s="1312"/>
      <c r="CF50" s="1312" t="s">
        <v>563</v>
      </c>
      <c r="CG50" s="1312"/>
      <c r="CH50" s="1312"/>
      <c r="CI50" s="1312"/>
      <c r="CJ50" s="1312"/>
      <c r="CK50" s="1312"/>
      <c r="CL50" s="1312"/>
      <c r="CM50" s="1312"/>
      <c r="CN50" s="1312" t="s">
        <v>564</v>
      </c>
      <c r="CO50" s="1312"/>
      <c r="CP50" s="1312"/>
      <c r="CQ50" s="1312"/>
      <c r="CR50" s="1312"/>
      <c r="CS50" s="1312"/>
      <c r="CT50" s="1312"/>
      <c r="CU50" s="1312"/>
      <c r="CV50" s="1312" t="s">
        <v>565</v>
      </c>
      <c r="CW50" s="1312"/>
      <c r="CX50" s="1312"/>
      <c r="CY50" s="1312"/>
      <c r="CZ50" s="1312"/>
      <c r="DA50" s="1312"/>
      <c r="DB50" s="1312"/>
      <c r="DC50" s="1312"/>
    </row>
    <row r="51" spans="1:109" ht="13.5" customHeight="1" x14ac:dyDescent="0.2">
      <c r="B51" s="394"/>
      <c r="G51" s="1315"/>
      <c r="H51" s="1315"/>
      <c r="I51" s="1329"/>
      <c r="J51" s="1329"/>
      <c r="K51" s="1314"/>
      <c r="L51" s="1314"/>
      <c r="M51" s="1314"/>
      <c r="N51" s="1314"/>
      <c r="AM51" s="403"/>
      <c r="AN51" s="1310" t="s">
        <v>610</v>
      </c>
      <c r="AO51" s="1310"/>
      <c r="AP51" s="1310"/>
      <c r="AQ51" s="1310"/>
      <c r="AR51" s="1310"/>
      <c r="AS51" s="1310"/>
      <c r="AT51" s="1310"/>
      <c r="AU51" s="1310"/>
      <c r="AV51" s="1310"/>
      <c r="AW51" s="1310"/>
      <c r="AX51" s="1310"/>
      <c r="AY51" s="1310"/>
      <c r="AZ51" s="1310"/>
      <c r="BA51" s="1310"/>
      <c r="BB51" s="1310" t="s">
        <v>611</v>
      </c>
      <c r="BC51" s="1310"/>
      <c r="BD51" s="1310"/>
      <c r="BE51" s="1310"/>
      <c r="BF51" s="1310"/>
      <c r="BG51" s="1310"/>
      <c r="BH51" s="1310"/>
      <c r="BI51" s="1310"/>
      <c r="BJ51" s="1310"/>
      <c r="BK51" s="1310"/>
      <c r="BL51" s="1310"/>
      <c r="BM51" s="1310"/>
      <c r="BN51" s="1310"/>
      <c r="BO51" s="1310"/>
      <c r="BP51" s="1319"/>
      <c r="BQ51" s="1307"/>
      <c r="BR51" s="1307"/>
      <c r="BS51" s="1307"/>
      <c r="BT51" s="1307"/>
      <c r="BU51" s="1307"/>
      <c r="BV51" s="1307"/>
      <c r="BW51" s="1307"/>
      <c r="BX51" s="1319"/>
      <c r="BY51" s="1307"/>
      <c r="BZ51" s="1307"/>
      <c r="CA51" s="1307"/>
      <c r="CB51" s="1307"/>
      <c r="CC51" s="1307"/>
      <c r="CD51" s="1307"/>
      <c r="CE51" s="1307"/>
      <c r="CF51" s="1307">
        <v>42.4</v>
      </c>
      <c r="CG51" s="1307"/>
      <c r="CH51" s="1307"/>
      <c r="CI51" s="1307"/>
      <c r="CJ51" s="1307"/>
      <c r="CK51" s="1307"/>
      <c r="CL51" s="1307"/>
      <c r="CM51" s="1307"/>
      <c r="CN51" s="1307">
        <v>30.5</v>
      </c>
      <c r="CO51" s="1307"/>
      <c r="CP51" s="1307"/>
      <c r="CQ51" s="1307"/>
      <c r="CR51" s="1307"/>
      <c r="CS51" s="1307"/>
      <c r="CT51" s="1307"/>
      <c r="CU51" s="1307"/>
      <c r="CV51" s="1307">
        <v>26.8</v>
      </c>
      <c r="CW51" s="1307"/>
      <c r="CX51" s="1307"/>
      <c r="CY51" s="1307"/>
      <c r="CZ51" s="1307"/>
      <c r="DA51" s="1307"/>
      <c r="DB51" s="1307"/>
      <c r="DC51" s="1307"/>
    </row>
    <row r="52" spans="1:109" ht="13.2" x14ac:dyDescent="0.2">
      <c r="B52" s="394"/>
      <c r="G52" s="1315"/>
      <c r="H52" s="1315"/>
      <c r="I52" s="1329"/>
      <c r="J52" s="1329"/>
      <c r="K52" s="1314"/>
      <c r="L52" s="1314"/>
      <c r="M52" s="1314"/>
      <c r="N52" s="1314"/>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2" x14ac:dyDescent="0.2">
      <c r="A53" s="402"/>
      <c r="B53" s="394"/>
      <c r="G53" s="1315"/>
      <c r="H53" s="1315"/>
      <c r="I53" s="1313"/>
      <c r="J53" s="1313"/>
      <c r="K53" s="1314"/>
      <c r="L53" s="1314"/>
      <c r="M53" s="1314"/>
      <c r="N53" s="1314"/>
      <c r="AM53" s="403"/>
      <c r="AN53" s="1310"/>
      <c r="AO53" s="1310"/>
      <c r="AP53" s="1310"/>
      <c r="AQ53" s="1310"/>
      <c r="AR53" s="1310"/>
      <c r="AS53" s="1310"/>
      <c r="AT53" s="1310"/>
      <c r="AU53" s="1310"/>
      <c r="AV53" s="1310"/>
      <c r="AW53" s="1310"/>
      <c r="AX53" s="1310"/>
      <c r="AY53" s="1310"/>
      <c r="AZ53" s="1310"/>
      <c r="BA53" s="1310"/>
      <c r="BB53" s="1310" t="s">
        <v>612</v>
      </c>
      <c r="BC53" s="1310"/>
      <c r="BD53" s="1310"/>
      <c r="BE53" s="1310"/>
      <c r="BF53" s="1310"/>
      <c r="BG53" s="1310"/>
      <c r="BH53" s="1310"/>
      <c r="BI53" s="1310"/>
      <c r="BJ53" s="1310"/>
      <c r="BK53" s="1310"/>
      <c r="BL53" s="1310"/>
      <c r="BM53" s="1310"/>
      <c r="BN53" s="1310"/>
      <c r="BO53" s="1310"/>
      <c r="BP53" s="1319"/>
      <c r="BQ53" s="1307"/>
      <c r="BR53" s="1307"/>
      <c r="BS53" s="1307"/>
      <c r="BT53" s="1307"/>
      <c r="BU53" s="1307"/>
      <c r="BV53" s="1307"/>
      <c r="BW53" s="1307"/>
      <c r="BX53" s="1319"/>
      <c r="BY53" s="1307"/>
      <c r="BZ53" s="1307"/>
      <c r="CA53" s="1307"/>
      <c r="CB53" s="1307"/>
      <c r="CC53" s="1307"/>
      <c r="CD53" s="1307"/>
      <c r="CE53" s="1307"/>
      <c r="CF53" s="1307">
        <v>53</v>
      </c>
      <c r="CG53" s="1307"/>
      <c r="CH53" s="1307"/>
      <c r="CI53" s="1307"/>
      <c r="CJ53" s="1307"/>
      <c r="CK53" s="1307"/>
      <c r="CL53" s="1307"/>
      <c r="CM53" s="1307"/>
      <c r="CN53" s="1307">
        <v>49.6</v>
      </c>
      <c r="CO53" s="1307"/>
      <c r="CP53" s="1307"/>
      <c r="CQ53" s="1307"/>
      <c r="CR53" s="1307"/>
      <c r="CS53" s="1307"/>
      <c r="CT53" s="1307"/>
      <c r="CU53" s="1307"/>
      <c r="CV53" s="1307">
        <v>50.6</v>
      </c>
      <c r="CW53" s="1307"/>
      <c r="CX53" s="1307"/>
      <c r="CY53" s="1307"/>
      <c r="CZ53" s="1307"/>
      <c r="DA53" s="1307"/>
      <c r="DB53" s="1307"/>
      <c r="DC53" s="1307"/>
    </row>
    <row r="54" spans="1:109" ht="13.2" x14ac:dyDescent="0.2">
      <c r="A54" s="402"/>
      <c r="B54" s="394"/>
      <c r="G54" s="1315"/>
      <c r="H54" s="1315"/>
      <c r="I54" s="1313"/>
      <c r="J54" s="1313"/>
      <c r="K54" s="1314"/>
      <c r="L54" s="1314"/>
      <c r="M54" s="1314"/>
      <c r="N54" s="1314"/>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2" x14ac:dyDescent="0.2">
      <c r="A55" s="402"/>
      <c r="B55" s="394"/>
      <c r="G55" s="1313"/>
      <c r="H55" s="1313"/>
      <c r="I55" s="1313"/>
      <c r="J55" s="1313"/>
      <c r="K55" s="1314"/>
      <c r="L55" s="1314"/>
      <c r="M55" s="1314"/>
      <c r="N55" s="1314"/>
      <c r="AN55" s="1312" t="s">
        <v>613</v>
      </c>
      <c r="AO55" s="1312"/>
      <c r="AP55" s="1312"/>
      <c r="AQ55" s="1312"/>
      <c r="AR55" s="1312"/>
      <c r="AS55" s="1312"/>
      <c r="AT55" s="1312"/>
      <c r="AU55" s="1312"/>
      <c r="AV55" s="1312"/>
      <c r="AW55" s="1312"/>
      <c r="AX55" s="1312"/>
      <c r="AY55" s="1312"/>
      <c r="AZ55" s="1312"/>
      <c r="BA55" s="1312"/>
      <c r="BB55" s="1310" t="s">
        <v>611</v>
      </c>
      <c r="BC55" s="1310"/>
      <c r="BD55" s="1310"/>
      <c r="BE55" s="1310"/>
      <c r="BF55" s="1310"/>
      <c r="BG55" s="1310"/>
      <c r="BH55" s="1310"/>
      <c r="BI55" s="1310"/>
      <c r="BJ55" s="1310"/>
      <c r="BK55" s="1310"/>
      <c r="BL55" s="1310"/>
      <c r="BM55" s="1310"/>
      <c r="BN55" s="1310"/>
      <c r="BO55" s="1310"/>
      <c r="BP55" s="1319"/>
      <c r="BQ55" s="1307"/>
      <c r="BR55" s="1307"/>
      <c r="BS55" s="1307"/>
      <c r="BT55" s="1307"/>
      <c r="BU55" s="1307"/>
      <c r="BV55" s="1307"/>
      <c r="BW55" s="1307"/>
      <c r="BX55" s="1319"/>
      <c r="BY55" s="1307"/>
      <c r="BZ55" s="1307"/>
      <c r="CA55" s="1307"/>
      <c r="CB55" s="1307"/>
      <c r="CC55" s="1307"/>
      <c r="CD55" s="1307"/>
      <c r="CE55" s="1307"/>
      <c r="CF55" s="1307">
        <v>32.9</v>
      </c>
      <c r="CG55" s="1307"/>
      <c r="CH55" s="1307"/>
      <c r="CI55" s="1307"/>
      <c r="CJ55" s="1307"/>
      <c r="CK55" s="1307"/>
      <c r="CL55" s="1307"/>
      <c r="CM55" s="1307"/>
      <c r="CN55" s="1307">
        <v>28.5</v>
      </c>
      <c r="CO55" s="1307"/>
      <c r="CP55" s="1307"/>
      <c r="CQ55" s="1307"/>
      <c r="CR55" s="1307"/>
      <c r="CS55" s="1307"/>
      <c r="CT55" s="1307"/>
      <c r="CU55" s="1307"/>
      <c r="CV55" s="1307">
        <v>20.5</v>
      </c>
      <c r="CW55" s="1307"/>
      <c r="CX55" s="1307"/>
      <c r="CY55" s="1307"/>
      <c r="CZ55" s="1307"/>
      <c r="DA55" s="1307"/>
      <c r="DB55" s="1307"/>
      <c r="DC55" s="1307"/>
    </row>
    <row r="56" spans="1:109" ht="13.2" x14ac:dyDescent="0.2">
      <c r="A56" s="402"/>
      <c r="B56" s="394"/>
      <c r="G56" s="1313"/>
      <c r="H56" s="1313"/>
      <c r="I56" s="1313"/>
      <c r="J56" s="1313"/>
      <c r="K56" s="1314"/>
      <c r="L56" s="1314"/>
      <c r="M56" s="1314"/>
      <c r="N56" s="1314"/>
      <c r="AN56" s="1312"/>
      <c r="AO56" s="1312"/>
      <c r="AP56" s="1312"/>
      <c r="AQ56" s="1312"/>
      <c r="AR56" s="1312"/>
      <c r="AS56" s="1312"/>
      <c r="AT56" s="1312"/>
      <c r="AU56" s="1312"/>
      <c r="AV56" s="1312"/>
      <c r="AW56" s="1312"/>
      <c r="AX56" s="1312"/>
      <c r="AY56" s="1312"/>
      <c r="AZ56" s="1312"/>
      <c r="BA56" s="1312"/>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ht="13.2" x14ac:dyDescent="0.2">
      <c r="B57" s="406"/>
      <c r="G57" s="1313"/>
      <c r="H57" s="1313"/>
      <c r="I57" s="1308"/>
      <c r="J57" s="1308"/>
      <c r="K57" s="1314"/>
      <c r="L57" s="1314"/>
      <c r="M57" s="1314"/>
      <c r="N57" s="1314"/>
      <c r="AM57" s="387"/>
      <c r="AN57" s="1312"/>
      <c r="AO57" s="1312"/>
      <c r="AP57" s="1312"/>
      <c r="AQ57" s="1312"/>
      <c r="AR57" s="1312"/>
      <c r="AS57" s="1312"/>
      <c r="AT57" s="1312"/>
      <c r="AU57" s="1312"/>
      <c r="AV57" s="1312"/>
      <c r="AW57" s="1312"/>
      <c r="AX57" s="1312"/>
      <c r="AY57" s="1312"/>
      <c r="AZ57" s="1312"/>
      <c r="BA57" s="1312"/>
      <c r="BB57" s="1310" t="s">
        <v>612</v>
      </c>
      <c r="BC57" s="1310"/>
      <c r="BD57" s="1310"/>
      <c r="BE57" s="1310"/>
      <c r="BF57" s="1310"/>
      <c r="BG57" s="1310"/>
      <c r="BH57" s="1310"/>
      <c r="BI57" s="1310"/>
      <c r="BJ57" s="1310"/>
      <c r="BK57" s="1310"/>
      <c r="BL57" s="1310"/>
      <c r="BM57" s="1310"/>
      <c r="BN57" s="1310"/>
      <c r="BO57" s="1310"/>
      <c r="BP57" s="1319"/>
      <c r="BQ57" s="1307"/>
      <c r="BR57" s="1307"/>
      <c r="BS57" s="1307"/>
      <c r="BT57" s="1307"/>
      <c r="BU57" s="1307"/>
      <c r="BV57" s="1307"/>
      <c r="BW57" s="1307"/>
      <c r="BX57" s="1319"/>
      <c r="BY57" s="1307"/>
      <c r="BZ57" s="1307"/>
      <c r="CA57" s="1307"/>
      <c r="CB57" s="1307"/>
      <c r="CC57" s="1307"/>
      <c r="CD57" s="1307"/>
      <c r="CE57" s="1307"/>
      <c r="CF57" s="1307">
        <v>57</v>
      </c>
      <c r="CG57" s="1307"/>
      <c r="CH57" s="1307"/>
      <c r="CI57" s="1307"/>
      <c r="CJ57" s="1307"/>
      <c r="CK57" s="1307"/>
      <c r="CL57" s="1307"/>
      <c r="CM57" s="1307"/>
      <c r="CN57" s="1307">
        <v>59.7</v>
      </c>
      <c r="CO57" s="1307"/>
      <c r="CP57" s="1307"/>
      <c r="CQ57" s="1307"/>
      <c r="CR57" s="1307"/>
      <c r="CS57" s="1307"/>
      <c r="CT57" s="1307"/>
      <c r="CU57" s="1307"/>
      <c r="CV57" s="1307">
        <v>59.1</v>
      </c>
      <c r="CW57" s="1307"/>
      <c r="CX57" s="1307"/>
      <c r="CY57" s="1307"/>
      <c r="CZ57" s="1307"/>
      <c r="DA57" s="1307"/>
      <c r="DB57" s="1307"/>
      <c r="DC57" s="1307"/>
      <c r="DD57" s="407"/>
      <c r="DE57" s="406"/>
    </row>
    <row r="58" spans="1:109" s="402" customFormat="1" ht="13.2" x14ac:dyDescent="0.2">
      <c r="A58" s="387"/>
      <c r="B58" s="406"/>
      <c r="G58" s="1313"/>
      <c r="H58" s="1313"/>
      <c r="I58" s="1308"/>
      <c r="J58" s="1308"/>
      <c r="K58" s="1314"/>
      <c r="L58" s="1314"/>
      <c r="M58" s="1314"/>
      <c r="N58" s="1314"/>
      <c r="AM58" s="387"/>
      <c r="AN58" s="1312"/>
      <c r="AO58" s="1312"/>
      <c r="AP58" s="1312"/>
      <c r="AQ58" s="1312"/>
      <c r="AR58" s="1312"/>
      <c r="AS58" s="1312"/>
      <c r="AT58" s="1312"/>
      <c r="AU58" s="1312"/>
      <c r="AV58" s="1312"/>
      <c r="AW58" s="1312"/>
      <c r="AX58" s="1312"/>
      <c r="AY58" s="1312"/>
      <c r="AZ58" s="1312"/>
      <c r="BA58" s="1312"/>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614</v>
      </c>
    </row>
    <row r="64" spans="1:109" ht="13.2" x14ac:dyDescent="0.2">
      <c r="B64" s="394"/>
      <c r="G64" s="401"/>
      <c r="I64" s="414"/>
      <c r="J64" s="414"/>
      <c r="K64" s="414"/>
      <c r="L64" s="414"/>
      <c r="M64" s="414"/>
      <c r="N64" s="415"/>
      <c r="AM64" s="401"/>
      <c r="AN64" s="401" t="s">
        <v>607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20" t="s">
        <v>615</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ht="13.2" x14ac:dyDescent="0.2">
      <c r="B66" s="394"/>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ht="13.2" x14ac:dyDescent="0.2">
      <c r="B67" s="394"/>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ht="13.2" x14ac:dyDescent="0.2">
      <c r="B68" s="394"/>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ht="13.2" x14ac:dyDescent="0.2">
      <c r="B69" s="394"/>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609</v>
      </c>
    </row>
    <row r="72" spans="2:107" ht="13.2" x14ac:dyDescent="0.2">
      <c r="B72" s="394"/>
      <c r="G72" s="1313"/>
      <c r="H72" s="1313"/>
      <c r="I72" s="1313"/>
      <c r="J72" s="1313"/>
      <c r="K72" s="404"/>
      <c r="L72" s="404"/>
      <c r="M72" s="405"/>
      <c r="N72" s="405"/>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2" t="s">
        <v>561</v>
      </c>
      <c r="BQ72" s="1312"/>
      <c r="BR72" s="1312"/>
      <c r="BS72" s="1312"/>
      <c r="BT72" s="1312"/>
      <c r="BU72" s="1312"/>
      <c r="BV72" s="1312"/>
      <c r="BW72" s="1312"/>
      <c r="BX72" s="1312" t="s">
        <v>562</v>
      </c>
      <c r="BY72" s="1312"/>
      <c r="BZ72" s="1312"/>
      <c r="CA72" s="1312"/>
      <c r="CB72" s="1312"/>
      <c r="CC72" s="1312"/>
      <c r="CD72" s="1312"/>
      <c r="CE72" s="1312"/>
      <c r="CF72" s="1312" t="s">
        <v>563</v>
      </c>
      <c r="CG72" s="1312"/>
      <c r="CH72" s="1312"/>
      <c r="CI72" s="1312"/>
      <c r="CJ72" s="1312"/>
      <c r="CK72" s="1312"/>
      <c r="CL72" s="1312"/>
      <c r="CM72" s="1312"/>
      <c r="CN72" s="1312" t="s">
        <v>564</v>
      </c>
      <c r="CO72" s="1312"/>
      <c r="CP72" s="1312"/>
      <c r="CQ72" s="1312"/>
      <c r="CR72" s="1312"/>
      <c r="CS72" s="1312"/>
      <c r="CT72" s="1312"/>
      <c r="CU72" s="1312"/>
      <c r="CV72" s="1312" t="s">
        <v>565</v>
      </c>
      <c r="CW72" s="1312"/>
      <c r="CX72" s="1312"/>
      <c r="CY72" s="1312"/>
      <c r="CZ72" s="1312"/>
      <c r="DA72" s="1312"/>
      <c r="DB72" s="1312"/>
      <c r="DC72" s="1312"/>
    </row>
    <row r="73" spans="2:107" ht="13.2" x14ac:dyDescent="0.2">
      <c r="B73" s="394"/>
      <c r="G73" s="1315"/>
      <c r="H73" s="1315"/>
      <c r="I73" s="1315"/>
      <c r="J73" s="1315"/>
      <c r="K73" s="1311"/>
      <c r="L73" s="1311"/>
      <c r="M73" s="1311"/>
      <c r="N73" s="1311"/>
      <c r="AM73" s="403"/>
      <c r="AN73" s="1310" t="s">
        <v>610</v>
      </c>
      <c r="AO73" s="1310"/>
      <c r="AP73" s="1310"/>
      <c r="AQ73" s="1310"/>
      <c r="AR73" s="1310"/>
      <c r="AS73" s="1310"/>
      <c r="AT73" s="1310"/>
      <c r="AU73" s="1310"/>
      <c r="AV73" s="1310"/>
      <c r="AW73" s="1310"/>
      <c r="AX73" s="1310"/>
      <c r="AY73" s="1310"/>
      <c r="AZ73" s="1310"/>
      <c r="BA73" s="1310"/>
      <c r="BB73" s="1310" t="s">
        <v>611</v>
      </c>
      <c r="BC73" s="1310"/>
      <c r="BD73" s="1310"/>
      <c r="BE73" s="1310"/>
      <c r="BF73" s="1310"/>
      <c r="BG73" s="1310"/>
      <c r="BH73" s="1310"/>
      <c r="BI73" s="1310"/>
      <c r="BJ73" s="1310"/>
      <c r="BK73" s="1310"/>
      <c r="BL73" s="1310"/>
      <c r="BM73" s="1310"/>
      <c r="BN73" s="1310"/>
      <c r="BO73" s="1310"/>
      <c r="BP73" s="1307">
        <v>46</v>
      </c>
      <c r="BQ73" s="1307"/>
      <c r="BR73" s="1307"/>
      <c r="BS73" s="1307"/>
      <c r="BT73" s="1307"/>
      <c r="BU73" s="1307"/>
      <c r="BV73" s="1307"/>
      <c r="BW73" s="1307"/>
      <c r="BX73" s="1307">
        <v>52.9</v>
      </c>
      <c r="BY73" s="1307"/>
      <c r="BZ73" s="1307"/>
      <c r="CA73" s="1307"/>
      <c r="CB73" s="1307"/>
      <c r="CC73" s="1307"/>
      <c r="CD73" s="1307"/>
      <c r="CE73" s="1307"/>
      <c r="CF73" s="1307">
        <v>42.4</v>
      </c>
      <c r="CG73" s="1307"/>
      <c r="CH73" s="1307"/>
      <c r="CI73" s="1307"/>
      <c r="CJ73" s="1307"/>
      <c r="CK73" s="1307"/>
      <c r="CL73" s="1307"/>
      <c r="CM73" s="1307"/>
      <c r="CN73" s="1307">
        <v>30.5</v>
      </c>
      <c r="CO73" s="1307"/>
      <c r="CP73" s="1307"/>
      <c r="CQ73" s="1307"/>
      <c r="CR73" s="1307"/>
      <c r="CS73" s="1307"/>
      <c r="CT73" s="1307"/>
      <c r="CU73" s="1307"/>
      <c r="CV73" s="1307">
        <v>26.8</v>
      </c>
      <c r="CW73" s="1307"/>
      <c r="CX73" s="1307"/>
      <c r="CY73" s="1307"/>
      <c r="CZ73" s="1307"/>
      <c r="DA73" s="1307"/>
      <c r="DB73" s="1307"/>
      <c r="DC73" s="1307"/>
    </row>
    <row r="74" spans="2:107" ht="13.2" x14ac:dyDescent="0.2">
      <c r="B74" s="394"/>
      <c r="G74" s="1315"/>
      <c r="H74" s="1315"/>
      <c r="I74" s="1315"/>
      <c r="J74" s="1315"/>
      <c r="K74" s="1311"/>
      <c r="L74" s="1311"/>
      <c r="M74" s="1311"/>
      <c r="N74" s="1311"/>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2" x14ac:dyDescent="0.2">
      <c r="B75" s="394"/>
      <c r="G75" s="1315"/>
      <c r="H75" s="1315"/>
      <c r="I75" s="1313"/>
      <c r="J75" s="1313"/>
      <c r="K75" s="1314"/>
      <c r="L75" s="1314"/>
      <c r="M75" s="1314"/>
      <c r="N75" s="1314"/>
      <c r="AM75" s="403"/>
      <c r="AN75" s="1310"/>
      <c r="AO75" s="1310"/>
      <c r="AP75" s="1310"/>
      <c r="AQ75" s="1310"/>
      <c r="AR75" s="1310"/>
      <c r="AS75" s="1310"/>
      <c r="AT75" s="1310"/>
      <c r="AU75" s="1310"/>
      <c r="AV75" s="1310"/>
      <c r="AW75" s="1310"/>
      <c r="AX75" s="1310"/>
      <c r="AY75" s="1310"/>
      <c r="AZ75" s="1310"/>
      <c r="BA75" s="1310"/>
      <c r="BB75" s="1310" t="s">
        <v>616</v>
      </c>
      <c r="BC75" s="1310"/>
      <c r="BD75" s="1310"/>
      <c r="BE75" s="1310"/>
      <c r="BF75" s="1310"/>
      <c r="BG75" s="1310"/>
      <c r="BH75" s="1310"/>
      <c r="BI75" s="1310"/>
      <c r="BJ75" s="1310"/>
      <c r="BK75" s="1310"/>
      <c r="BL75" s="1310"/>
      <c r="BM75" s="1310"/>
      <c r="BN75" s="1310"/>
      <c r="BO75" s="1310"/>
      <c r="BP75" s="1307">
        <v>8.1</v>
      </c>
      <c r="BQ75" s="1307"/>
      <c r="BR75" s="1307"/>
      <c r="BS75" s="1307"/>
      <c r="BT75" s="1307"/>
      <c r="BU75" s="1307"/>
      <c r="BV75" s="1307"/>
      <c r="BW75" s="1307"/>
      <c r="BX75" s="1307">
        <v>7.9</v>
      </c>
      <c r="BY75" s="1307"/>
      <c r="BZ75" s="1307"/>
      <c r="CA75" s="1307"/>
      <c r="CB75" s="1307"/>
      <c r="CC75" s="1307"/>
      <c r="CD75" s="1307"/>
      <c r="CE75" s="1307"/>
      <c r="CF75" s="1307">
        <v>8.5</v>
      </c>
      <c r="CG75" s="1307"/>
      <c r="CH75" s="1307"/>
      <c r="CI75" s="1307"/>
      <c r="CJ75" s="1307"/>
      <c r="CK75" s="1307"/>
      <c r="CL75" s="1307"/>
      <c r="CM75" s="1307"/>
      <c r="CN75" s="1307">
        <v>9.1</v>
      </c>
      <c r="CO75" s="1307"/>
      <c r="CP75" s="1307"/>
      <c r="CQ75" s="1307"/>
      <c r="CR75" s="1307"/>
      <c r="CS75" s="1307"/>
      <c r="CT75" s="1307"/>
      <c r="CU75" s="1307"/>
      <c r="CV75" s="1307">
        <v>9.4</v>
      </c>
      <c r="CW75" s="1307"/>
      <c r="CX75" s="1307"/>
      <c r="CY75" s="1307"/>
      <c r="CZ75" s="1307"/>
      <c r="DA75" s="1307"/>
      <c r="DB75" s="1307"/>
      <c r="DC75" s="1307"/>
    </row>
    <row r="76" spans="2:107" ht="13.2" x14ac:dyDescent="0.2">
      <c r="B76" s="394"/>
      <c r="G76" s="1315"/>
      <c r="H76" s="1315"/>
      <c r="I76" s="1313"/>
      <c r="J76" s="1313"/>
      <c r="K76" s="1314"/>
      <c r="L76" s="1314"/>
      <c r="M76" s="1314"/>
      <c r="N76" s="1314"/>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2" x14ac:dyDescent="0.2">
      <c r="B77" s="394"/>
      <c r="G77" s="1313"/>
      <c r="H77" s="1313"/>
      <c r="I77" s="1313"/>
      <c r="J77" s="1313"/>
      <c r="K77" s="1311"/>
      <c r="L77" s="1311"/>
      <c r="M77" s="1311"/>
      <c r="N77" s="1311"/>
      <c r="AN77" s="1312" t="s">
        <v>613</v>
      </c>
      <c r="AO77" s="1312"/>
      <c r="AP77" s="1312"/>
      <c r="AQ77" s="1312"/>
      <c r="AR77" s="1312"/>
      <c r="AS77" s="1312"/>
      <c r="AT77" s="1312"/>
      <c r="AU77" s="1312"/>
      <c r="AV77" s="1312"/>
      <c r="AW77" s="1312"/>
      <c r="AX77" s="1312"/>
      <c r="AY77" s="1312"/>
      <c r="AZ77" s="1312"/>
      <c r="BA77" s="1312"/>
      <c r="BB77" s="1310" t="s">
        <v>611</v>
      </c>
      <c r="BC77" s="1310"/>
      <c r="BD77" s="1310"/>
      <c r="BE77" s="1310"/>
      <c r="BF77" s="1310"/>
      <c r="BG77" s="1310"/>
      <c r="BH77" s="1310"/>
      <c r="BI77" s="1310"/>
      <c r="BJ77" s="1310"/>
      <c r="BK77" s="1310"/>
      <c r="BL77" s="1310"/>
      <c r="BM77" s="1310"/>
      <c r="BN77" s="1310"/>
      <c r="BO77" s="1310"/>
      <c r="BP77" s="1307">
        <v>48.7</v>
      </c>
      <c r="BQ77" s="1307"/>
      <c r="BR77" s="1307"/>
      <c r="BS77" s="1307"/>
      <c r="BT77" s="1307"/>
      <c r="BU77" s="1307"/>
      <c r="BV77" s="1307"/>
      <c r="BW77" s="1307"/>
      <c r="BX77" s="1307">
        <v>44.9</v>
      </c>
      <c r="BY77" s="1307"/>
      <c r="BZ77" s="1307"/>
      <c r="CA77" s="1307"/>
      <c r="CB77" s="1307"/>
      <c r="CC77" s="1307"/>
      <c r="CD77" s="1307"/>
      <c r="CE77" s="1307"/>
      <c r="CF77" s="1307">
        <v>32.9</v>
      </c>
      <c r="CG77" s="1307"/>
      <c r="CH77" s="1307"/>
      <c r="CI77" s="1307"/>
      <c r="CJ77" s="1307"/>
      <c r="CK77" s="1307"/>
      <c r="CL77" s="1307"/>
      <c r="CM77" s="1307"/>
      <c r="CN77" s="1307">
        <v>28.5</v>
      </c>
      <c r="CO77" s="1307"/>
      <c r="CP77" s="1307"/>
      <c r="CQ77" s="1307"/>
      <c r="CR77" s="1307"/>
      <c r="CS77" s="1307"/>
      <c r="CT77" s="1307"/>
      <c r="CU77" s="1307"/>
      <c r="CV77" s="1307">
        <v>20.5</v>
      </c>
      <c r="CW77" s="1307"/>
      <c r="CX77" s="1307"/>
      <c r="CY77" s="1307"/>
      <c r="CZ77" s="1307"/>
      <c r="DA77" s="1307"/>
      <c r="DB77" s="1307"/>
      <c r="DC77" s="1307"/>
    </row>
    <row r="78" spans="2:107" ht="13.2" x14ac:dyDescent="0.2">
      <c r="B78" s="394"/>
      <c r="G78" s="1313"/>
      <c r="H78" s="1313"/>
      <c r="I78" s="1313"/>
      <c r="J78" s="1313"/>
      <c r="K78" s="1311"/>
      <c r="L78" s="1311"/>
      <c r="M78" s="1311"/>
      <c r="N78" s="1311"/>
      <c r="AN78" s="1312"/>
      <c r="AO78" s="1312"/>
      <c r="AP78" s="1312"/>
      <c r="AQ78" s="1312"/>
      <c r="AR78" s="1312"/>
      <c r="AS78" s="1312"/>
      <c r="AT78" s="1312"/>
      <c r="AU78" s="1312"/>
      <c r="AV78" s="1312"/>
      <c r="AW78" s="1312"/>
      <c r="AX78" s="1312"/>
      <c r="AY78" s="1312"/>
      <c r="AZ78" s="1312"/>
      <c r="BA78" s="1312"/>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2" x14ac:dyDescent="0.2">
      <c r="B79" s="394"/>
      <c r="G79" s="1313"/>
      <c r="H79" s="1313"/>
      <c r="I79" s="1308"/>
      <c r="J79" s="1308"/>
      <c r="K79" s="1309"/>
      <c r="L79" s="1309"/>
      <c r="M79" s="1309"/>
      <c r="N79" s="1309"/>
      <c r="AN79" s="1312"/>
      <c r="AO79" s="1312"/>
      <c r="AP79" s="1312"/>
      <c r="AQ79" s="1312"/>
      <c r="AR79" s="1312"/>
      <c r="AS79" s="1312"/>
      <c r="AT79" s="1312"/>
      <c r="AU79" s="1312"/>
      <c r="AV79" s="1312"/>
      <c r="AW79" s="1312"/>
      <c r="AX79" s="1312"/>
      <c r="AY79" s="1312"/>
      <c r="AZ79" s="1312"/>
      <c r="BA79" s="1312"/>
      <c r="BB79" s="1310" t="s">
        <v>616</v>
      </c>
      <c r="BC79" s="1310"/>
      <c r="BD79" s="1310"/>
      <c r="BE79" s="1310"/>
      <c r="BF79" s="1310"/>
      <c r="BG79" s="1310"/>
      <c r="BH79" s="1310"/>
      <c r="BI79" s="1310"/>
      <c r="BJ79" s="1310"/>
      <c r="BK79" s="1310"/>
      <c r="BL79" s="1310"/>
      <c r="BM79" s="1310"/>
      <c r="BN79" s="1310"/>
      <c r="BO79" s="1310"/>
      <c r="BP79" s="1307">
        <v>10.4</v>
      </c>
      <c r="BQ79" s="1307"/>
      <c r="BR79" s="1307"/>
      <c r="BS79" s="1307"/>
      <c r="BT79" s="1307"/>
      <c r="BU79" s="1307"/>
      <c r="BV79" s="1307"/>
      <c r="BW79" s="1307"/>
      <c r="BX79" s="1307">
        <v>8.5</v>
      </c>
      <c r="BY79" s="1307"/>
      <c r="BZ79" s="1307"/>
      <c r="CA79" s="1307"/>
      <c r="CB79" s="1307"/>
      <c r="CC79" s="1307"/>
      <c r="CD79" s="1307"/>
      <c r="CE79" s="1307"/>
      <c r="CF79" s="1307">
        <v>8.1999999999999993</v>
      </c>
      <c r="CG79" s="1307"/>
      <c r="CH79" s="1307"/>
      <c r="CI79" s="1307"/>
      <c r="CJ79" s="1307"/>
      <c r="CK79" s="1307"/>
      <c r="CL79" s="1307"/>
      <c r="CM79" s="1307"/>
      <c r="CN79" s="1307">
        <v>8</v>
      </c>
      <c r="CO79" s="1307"/>
      <c r="CP79" s="1307"/>
      <c r="CQ79" s="1307"/>
      <c r="CR79" s="1307"/>
      <c r="CS79" s="1307"/>
      <c r="CT79" s="1307"/>
      <c r="CU79" s="1307"/>
      <c r="CV79" s="1307">
        <v>7.9</v>
      </c>
      <c r="CW79" s="1307"/>
      <c r="CX79" s="1307"/>
      <c r="CY79" s="1307"/>
      <c r="CZ79" s="1307"/>
      <c r="DA79" s="1307"/>
      <c r="DB79" s="1307"/>
      <c r="DC79" s="1307"/>
    </row>
    <row r="80" spans="2:107" ht="13.2" x14ac:dyDescent="0.2">
      <c r="B80" s="394"/>
      <c r="G80" s="1313"/>
      <c r="H80" s="1313"/>
      <c r="I80" s="1308"/>
      <c r="J80" s="1308"/>
      <c r="K80" s="1309"/>
      <c r="L80" s="1309"/>
      <c r="M80" s="1309"/>
      <c r="N80" s="1309"/>
      <c r="AN80" s="1312"/>
      <c r="AO80" s="1312"/>
      <c r="AP80" s="1312"/>
      <c r="AQ80" s="1312"/>
      <c r="AR80" s="1312"/>
      <c r="AS80" s="1312"/>
      <c r="AT80" s="1312"/>
      <c r="AU80" s="1312"/>
      <c r="AV80" s="1312"/>
      <c r="AW80" s="1312"/>
      <c r="AX80" s="1312"/>
      <c r="AY80" s="1312"/>
      <c r="AZ80" s="1312"/>
      <c r="BA80" s="1312"/>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4X3kIJ36RnosWoudz+DfbgD5QMdjtLl60ZrpOMsRAeuLWdOCRGAQCW6EHFM93H3E1Da74dP0/1/NrWZNH3byLg==" saltValue="TJMxwozVA6ZPR9BV0Rp2l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F4EB3-D0E6-46A5-A5CE-43B8B5794BED}">
  <sheetPr>
    <pageSetUpPr fitToPage="1"/>
  </sheetPr>
  <dimension ref="A1:DR135"/>
  <sheetViews>
    <sheetView showGridLines="0" zoomScaleNormal="100" zoomScaleSheetLayoutView="70" workbookViewId="0">
      <selection activeCell="AN65" sqref="AN65:DC69"/>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BKI/5I7ut+O5ng7BnXvFxs/gzBNG/xdN9wfCrdnnS5nAQ/yH3VKhHy3MqCOOvj2voBRlWyaUHSGWj711sPFAXw==" saltValue="GuXB1tf0eLg56XdYZBM/O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2536B-D0CD-4887-AA17-1C046258197B}">
  <sheetPr>
    <pageSetUpPr fitToPage="1"/>
  </sheetPr>
  <dimension ref="A1:DR135"/>
  <sheetViews>
    <sheetView showGridLines="0" zoomScaleNormal="100" zoomScaleSheetLayoutView="55" workbookViewId="0">
      <selection activeCell="AN65" sqref="AN65:DC69"/>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ZNxyZpEQGhJ8sfYE/KrFEdZ9/RXXTIkqpARx/rljM7itjtNmeUsdyDQjSih6c6PeZkVoz0I4qG6Tc+HjmqNCTQ==" saltValue="y+OrtG1C/YJyXhsYrxuoR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558</v>
      </c>
      <c r="G2" s="156"/>
      <c r="H2" s="157"/>
    </row>
    <row r="3" spans="1:8" x14ac:dyDescent="0.2">
      <c r="A3" s="153" t="s">
        <v>551</v>
      </c>
      <c r="B3" s="158"/>
      <c r="C3" s="159"/>
      <c r="D3" s="160">
        <v>122282</v>
      </c>
      <c r="E3" s="161"/>
      <c r="F3" s="162">
        <v>85205</v>
      </c>
      <c r="G3" s="163"/>
      <c r="H3" s="164"/>
    </row>
    <row r="4" spans="1:8" x14ac:dyDescent="0.2">
      <c r="A4" s="165"/>
      <c r="B4" s="166"/>
      <c r="C4" s="167"/>
      <c r="D4" s="168">
        <v>51982</v>
      </c>
      <c r="E4" s="169"/>
      <c r="F4" s="170">
        <v>38847</v>
      </c>
      <c r="G4" s="171"/>
      <c r="H4" s="172"/>
    </row>
    <row r="5" spans="1:8" x14ac:dyDescent="0.2">
      <c r="A5" s="153" t="s">
        <v>553</v>
      </c>
      <c r="B5" s="158"/>
      <c r="C5" s="159"/>
      <c r="D5" s="160">
        <v>131572</v>
      </c>
      <c r="E5" s="161"/>
      <c r="F5" s="162">
        <v>77577</v>
      </c>
      <c r="G5" s="163"/>
      <c r="H5" s="164"/>
    </row>
    <row r="6" spans="1:8" x14ac:dyDescent="0.2">
      <c r="A6" s="165"/>
      <c r="B6" s="166"/>
      <c r="C6" s="167"/>
      <c r="D6" s="168">
        <v>45153</v>
      </c>
      <c r="E6" s="169"/>
      <c r="F6" s="170">
        <v>40870</v>
      </c>
      <c r="G6" s="171"/>
      <c r="H6" s="172"/>
    </row>
    <row r="7" spans="1:8" x14ac:dyDescent="0.2">
      <c r="A7" s="153" t="s">
        <v>554</v>
      </c>
      <c r="B7" s="158"/>
      <c r="C7" s="159"/>
      <c r="D7" s="160">
        <v>77920</v>
      </c>
      <c r="E7" s="161"/>
      <c r="F7" s="162">
        <v>67293</v>
      </c>
      <c r="G7" s="163"/>
      <c r="H7" s="164"/>
    </row>
    <row r="8" spans="1:8" x14ac:dyDescent="0.2">
      <c r="A8" s="165"/>
      <c r="B8" s="166"/>
      <c r="C8" s="167"/>
      <c r="D8" s="168">
        <v>31660</v>
      </c>
      <c r="E8" s="169"/>
      <c r="F8" s="170">
        <v>35076</v>
      </c>
      <c r="G8" s="171"/>
      <c r="H8" s="172"/>
    </row>
    <row r="9" spans="1:8" x14ac:dyDescent="0.2">
      <c r="A9" s="153" t="s">
        <v>555</v>
      </c>
      <c r="B9" s="158"/>
      <c r="C9" s="159"/>
      <c r="D9" s="160">
        <v>92378</v>
      </c>
      <c r="E9" s="161"/>
      <c r="F9" s="162">
        <v>67343</v>
      </c>
      <c r="G9" s="163"/>
      <c r="H9" s="164"/>
    </row>
    <row r="10" spans="1:8" x14ac:dyDescent="0.2">
      <c r="A10" s="165"/>
      <c r="B10" s="166"/>
      <c r="C10" s="167"/>
      <c r="D10" s="168">
        <v>43358</v>
      </c>
      <c r="E10" s="169"/>
      <c r="F10" s="170">
        <v>32865</v>
      </c>
      <c r="G10" s="171"/>
      <c r="H10" s="172"/>
    </row>
    <row r="11" spans="1:8" x14ac:dyDescent="0.2">
      <c r="A11" s="153" t="s">
        <v>556</v>
      </c>
      <c r="B11" s="158"/>
      <c r="C11" s="159"/>
      <c r="D11" s="160">
        <v>99641</v>
      </c>
      <c r="E11" s="161"/>
      <c r="F11" s="162">
        <v>73475</v>
      </c>
      <c r="G11" s="163"/>
      <c r="H11" s="164"/>
    </row>
    <row r="12" spans="1:8" x14ac:dyDescent="0.2">
      <c r="A12" s="165"/>
      <c r="B12" s="166"/>
      <c r="C12" s="173"/>
      <c r="D12" s="168">
        <v>67131</v>
      </c>
      <c r="E12" s="169"/>
      <c r="F12" s="170">
        <v>43072</v>
      </c>
      <c r="G12" s="171"/>
      <c r="H12" s="172"/>
    </row>
    <row r="13" spans="1:8" x14ac:dyDescent="0.2">
      <c r="A13" s="153"/>
      <c r="B13" s="158"/>
      <c r="C13" s="174"/>
      <c r="D13" s="175">
        <v>104759</v>
      </c>
      <c r="E13" s="176"/>
      <c r="F13" s="177">
        <v>74179</v>
      </c>
      <c r="G13" s="178"/>
      <c r="H13" s="164"/>
    </row>
    <row r="14" spans="1:8" x14ac:dyDescent="0.2">
      <c r="A14" s="165"/>
      <c r="B14" s="166"/>
      <c r="C14" s="167"/>
      <c r="D14" s="168">
        <v>47857</v>
      </c>
      <c r="E14" s="169"/>
      <c r="F14" s="170">
        <v>38146</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6.95</v>
      </c>
      <c r="C19" s="179">
        <f>ROUND(VALUE(SUBSTITUTE(実質収支比率等に係る経年分析!G$48,"▲","-")),2)</f>
        <v>10.8</v>
      </c>
      <c r="D19" s="179">
        <f>ROUND(VALUE(SUBSTITUTE(実質収支比率等に係る経年分析!H$48,"▲","-")),2)</f>
        <v>7.87</v>
      </c>
      <c r="E19" s="179">
        <f>ROUND(VALUE(SUBSTITUTE(実質収支比率等に係る経年分析!I$48,"▲","-")),2)</f>
        <v>7.55</v>
      </c>
      <c r="F19" s="179">
        <f>ROUND(VALUE(SUBSTITUTE(実質収支比率等に係る経年分析!J$48,"▲","-")),2)</f>
        <v>7.9</v>
      </c>
    </row>
    <row r="20" spans="1:11" x14ac:dyDescent="0.2">
      <c r="A20" s="179" t="s">
        <v>55</v>
      </c>
      <c r="B20" s="179">
        <f>ROUND(VALUE(SUBSTITUTE(実質収支比率等に係る経年分析!F$47,"▲","-")),2)</f>
        <v>26.54</v>
      </c>
      <c r="C20" s="179">
        <f>ROUND(VALUE(SUBSTITUTE(実質収支比率等に係る経年分析!G$47,"▲","-")),2)</f>
        <v>23.83</v>
      </c>
      <c r="D20" s="179">
        <f>ROUND(VALUE(SUBSTITUTE(実質収支比率等に係る経年分析!H$47,"▲","-")),2)</f>
        <v>25.11</v>
      </c>
      <c r="E20" s="179">
        <f>ROUND(VALUE(SUBSTITUTE(実質収支比率等に係る経年分析!I$47,"▲","-")),2)</f>
        <v>25.26</v>
      </c>
      <c r="F20" s="179">
        <f>ROUND(VALUE(SUBSTITUTE(実質収支比率等に係る経年分析!J$47,"▲","-")),2)</f>
        <v>23.23</v>
      </c>
    </row>
    <row r="21" spans="1:11" x14ac:dyDescent="0.2">
      <c r="A21" s="179" t="s">
        <v>56</v>
      </c>
      <c r="B21" s="179">
        <f>IF(ISNUMBER(VALUE(SUBSTITUTE(実質収支比率等に係る経年分析!F$49,"▲","-"))),ROUND(VALUE(SUBSTITUTE(実質収支比率等に係る経年分析!F$49,"▲","-")),2),NA())</f>
        <v>-0.31</v>
      </c>
      <c r="C21" s="179">
        <f>IF(ISNUMBER(VALUE(SUBSTITUTE(実質収支比率等に係る経年分析!G$49,"▲","-"))),ROUND(VALUE(SUBSTITUTE(実質収支比率等に係る経年分析!G$49,"▲","-")),2),NA())</f>
        <v>1.1499999999999999</v>
      </c>
      <c r="D21" s="179">
        <f>IF(ISNUMBER(VALUE(SUBSTITUTE(実質収支比率等に係る経年分析!H$49,"▲","-"))),ROUND(VALUE(SUBSTITUTE(実質収支比率等に係る経年分析!H$49,"▲","-")),2),NA())</f>
        <v>-2.06</v>
      </c>
      <c r="E21" s="179">
        <f>IF(ISNUMBER(VALUE(SUBSTITUTE(実質収支比率等に係る経年分析!I$49,"▲","-"))),ROUND(VALUE(SUBSTITUTE(実質収支比率等に係る経年分析!I$49,"▲","-")),2),NA())</f>
        <v>-0.36</v>
      </c>
      <c r="F21" s="179">
        <f>IF(ISNUMBER(VALUE(SUBSTITUTE(実質収支比率等に係る経年分析!J$49,"▲","-"))),ROUND(VALUE(SUBSTITUTE(実質収支比率等に係る経年分析!J$49,"▲","-")),2),NA())</f>
        <v>-1.88</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str">
        <f>IF(連結実質赤字比率に係る赤字・黒字の構成分析!C$40="",NA(),連結実質赤字比率に係る赤字・黒字の構成分析!C$40)</f>
        <v>西都児湯情報公開・個人情報保護審査会会計</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2">
      <c r="A31" s="180" t="str">
        <f>IF(連結実質赤字比率に係る赤字・黒字の構成分析!C$39="",NA(),連結実質赤字比率に係る赤字・黒字の構成分析!C$39)</f>
        <v>新富町後期高齢者医療特別会計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2">
      <c r="A32" s="180" t="str">
        <f>IF(連結実質赤字比率に係る赤字・黒字の構成分析!C$38="",NA(),連結実質赤字比率に係る赤字・黒字の構成分析!C$38)</f>
        <v>土地取得特別会計</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#VALUE!</v>
      </c>
      <c r="G32" s="180" t="e">
        <f>IF(ROUND(VALUE(SUBSTITUTE(連結実質赤字比率に係る赤字・黒字の構成分析!H$38,"▲", "-")), 2) &gt;= 0, ABS(ROUND(VALUE(SUBSTITUTE(連結実質赤字比率に係る赤字・黒字の構成分析!H$38,"▲", "-")), 2)), NA())</f>
        <v>#VALUE!</v>
      </c>
      <c r="H32" s="180" t="e">
        <f>IF(ROUND(VALUE(SUBSTITUTE(連結実質赤字比率に係る赤字・黒字の構成分析!I$38,"▲", "-")), 2) &lt; 0, ABS(ROUND(VALUE(SUBSTITUTE(連結実質赤字比率に係る赤字・黒字の構成分析!I$38,"▲", "-")), 2)), NA())</f>
        <v>#VALUE!</v>
      </c>
      <c r="I32" s="180" t="e">
        <f>IF(ROUND(VALUE(SUBSTITUTE(連結実質赤字比率に係る赤字・黒字の構成分析!I$38,"▲", "-")), 2) &gt;= 0, ABS(ROUND(VALUE(SUBSTITUTE(連結実質赤字比率に係る赤字・黒字の構成分析!I$38,"▲", "-")), 2)), NA())</f>
        <v>#VALUE!</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x14ac:dyDescent="0.2">
      <c r="A33" s="180" t="str">
        <f>IF(連結実質赤字比率に係る赤字・黒字の構成分析!C$37="",NA(),連結実質赤字比率に係る赤字・黒字の構成分析!C$37)</f>
        <v>新富町国民健康保険特別会計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4.76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3.43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4.8899999999999997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5.56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1.17</v>
      </c>
    </row>
    <row r="34" spans="1:16" x14ac:dyDescent="0.2">
      <c r="A34" s="180" t="str">
        <f>IF(連結実質赤字比率に係る赤字・黒字の構成分析!C$36="",NA(),連結実質赤字比率に係る赤字・黒字の構成分析!C$36)</f>
        <v>新富町介護保険特別会計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2.5299999999999998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2.65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3.36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4.1399999999999997</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6.94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7.86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7.54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7.86</v>
      </c>
    </row>
    <row r="36" spans="1:16" x14ac:dyDescent="0.2">
      <c r="A36" s="180" t="str">
        <f>IF(連結実質赤字比率に係る赤字・黒字の構成分析!C$34="",NA(),連結実質赤字比率に係る赤字・黒字の構成分析!C$34)</f>
        <v>新富町水道事業</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14.26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13.63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14.18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15.56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17.09</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485</v>
      </c>
      <c r="E42" s="181"/>
      <c r="F42" s="181"/>
      <c r="G42" s="181">
        <f>'実質公債費比率（分子）の構造'!L$52</f>
        <v>426</v>
      </c>
      <c r="H42" s="181"/>
      <c r="I42" s="181"/>
      <c r="J42" s="181">
        <f>'実質公債費比率（分子）の構造'!M$52</f>
        <v>414</v>
      </c>
      <c r="K42" s="181"/>
      <c r="L42" s="181"/>
      <c r="M42" s="181">
        <f>'実質公債費比率（分子）の構造'!N$52</f>
        <v>415</v>
      </c>
      <c r="N42" s="181"/>
      <c r="O42" s="181"/>
      <c r="P42" s="181">
        <f>'実質公債費比率（分子）の構造'!O$52</f>
        <v>416</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41</v>
      </c>
      <c r="C44" s="181"/>
      <c r="D44" s="181"/>
      <c r="E44" s="181">
        <f>'実質公債費比率（分子）の構造'!L$50</f>
        <v>39</v>
      </c>
      <c r="F44" s="181"/>
      <c r="G44" s="181"/>
      <c r="H44" s="181">
        <f>'実質公債費比率（分子）の構造'!M$50</f>
        <v>38</v>
      </c>
      <c r="I44" s="181"/>
      <c r="J44" s="181"/>
      <c r="K44" s="181">
        <f>'実質公債費比率（分子）の構造'!N$50</f>
        <v>3</v>
      </c>
      <c r="L44" s="181"/>
      <c r="M44" s="181"/>
      <c r="N44" s="181">
        <f>'実質公債費比率（分子）の構造'!O$50</f>
        <v>3</v>
      </c>
      <c r="O44" s="181"/>
      <c r="P44" s="181"/>
    </row>
    <row r="45" spans="1:16" x14ac:dyDescent="0.2">
      <c r="A45" s="181" t="s">
        <v>66</v>
      </c>
      <c r="B45" s="181">
        <f>'実質公債費比率（分子）の構造'!K$49</f>
        <v>113</v>
      </c>
      <c r="C45" s="181"/>
      <c r="D45" s="181"/>
      <c r="E45" s="181">
        <f>'実質公債費比率（分子）の構造'!L$49</f>
        <v>137</v>
      </c>
      <c r="F45" s="181"/>
      <c r="G45" s="181"/>
      <c r="H45" s="181">
        <f>'実質公債費比率（分子）の構造'!M$49</f>
        <v>136</v>
      </c>
      <c r="I45" s="181"/>
      <c r="J45" s="181"/>
      <c r="K45" s="181">
        <f>'実質公債費比率（分子）の構造'!N$49</f>
        <v>134</v>
      </c>
      <c r="L45" s="181"/>
      <c r="M45" s="181"/>
      <c r="N45" s="181">
        <f>'実質公債費比率（分子）の構造'!O$49</f>
        <v>149</v>
      </c>
      <c r="O45" s="181"/>
      <c r="P45" s="181"/>
    </row>
    <row r="46" spans="1:16" x14ac:dyDescent="0.2">
      <c r="A46" s="181" t="s">
        <v>67</v>
      </c>
      <c r="B46" s="181">
        <f>'実質公債費比率（分子）の構造'!K$48</f>
        <v>2</v>
      </c>
      <c r="C46" s="181"/>
      <c r="D46" s="181"/>
      <c r="E46" s="181">
        <f>'実質公債費比率（分子）の構造'!L$48</f>
        <v>2</v>
      </c>
      <c r="F46" s="181"/>
      <c r="G46" s="181"/>
      <c r="H46" s="181">
        <f>'実質公債費比率（分子）の構造'!M$48</f>
        <v>4</v>
      </c>
      <c r="I46" s="181"/>
      <c r="J46" s="181"/>
      <c r="K46" s="181">
        <f>'実質公債費比率（分子）の構造'!N$48</f>
        <v>1</v>
      </c>
      <c r="L46" s="181"/>
      <c r="M46" s="181"/>
      <c r="N46" s="181">
        <f>'実質公債費比率（分子）の構造'!O$48</f>
        <v>1</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578</v>
      </c>
      <c r="C49" s="181"/>
      <c r="D49" s="181"/>
      <c r="E49" s="181">
        <f>'実質公債費比率（分子）の構造'!L$45</f>
        <v>562</v>
      </c>
      <c r="F49" s="181"/>
      <c r="G49" s="181"/>
      <c r="H49" s="181">
        <f>'実質公債費比率（分子）の構造'!M$45</f>
        <v>600</v>
      </c>
      <c r="I49" s="181"/>
      <c r="J49" s="181"/>
      <c r="K49" s="181">
        <f>'実質公債費比率（分子）の構造'!N$45</f>
        <v>592</v>
      </c>
      <c r="L49" s="181"/>
      <c r="M49" s="181"/>
      <c r="N49" s="181">
        <f>'実質公債費比率（分子）の構造'!O$45</f>
        <v>606</v>
      </c>
      <c r="O49" s="181"/>
      <c r="P49" s="181"/>
    </row>
    <row r="50" spans="1:16" x14ac:dyDescent="0.2">
      <c r="A50" s="181" t="s">
        <v>71</v>
      </c>
      <c r="B50" s="181" t="e">
        <f>NA()</f>
        <v>#N/A</v>
      </c>
      <c r="C50" s="181">
        <f>IF(ISNUMBER('実質公債費比率（分子）の構造'!K$53),'実質公債費比率（分子）の構造'!K$53,NA())</f>
        <v>249</v>
      </c>
      <c r="D50" s="181" t="e">
        <f>NA()</f>
        <v>#N/A</v>
      </c>
      <c r="E50" s="181" t="e">
        <f>NA()</f>
        <v>#N/A</v>
      </c>
      <c r="F50" s="181">
        <f>IF(ISNUMBER('実質公債費比率（分子）の構造'!L$53),'実質公債費比率（分子）の構造'!L$53,NA())</f>
        <v>314</v>
      </c>
      <c r="G50" s="181" t="e">
        <f>NA()</f>
        <v>#N/A</v>
      </c>
      <c r="H50" s="181" t="e">
        <f>NA()</f>
        <v>#N/A</v>
      </c>
      <c r="I50" s="181">
        <f>IF(ISNUMBER('実質公債費比率（分子）の構造'!M$53),'実質公債費比率（分子）の構造'!M$53,NA())</f>
        <v>364</v>
      </c>
      <c r="J50" s="181" t="e">
        <f>NA()</f>
        <v>#N/A</v>
      </c>
      <c r="K50" s="181" t="e">
        <f>NA()</f>
        <v>#N/A</v>
      </c>
      <c r="L50" s="181">
        <f>IF(ISNUMBER('実質公債費比率（分子）の構造'!N$53),'実質公債費比率（分子）の構造'!N$53,NA())</f>
        <v>315</v>
      </c>
      <c r="M50" s="181" t="e">
        <f>NA()</f>
        <v>#N/A</v>
      </c>
      <c r="N50" s="181" t="e">
        <f>NA()</f>
        <v>#N/A</v>
      </c>
      <c r="O50" s="181">
        <f>IF(ISNUMBER('実質公債費比率（分子）の構造'!O$53),'実質公債費比率（分子）の構造'!O$53,NA())</f>
        <v>343</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4295</v>
      </c>
      <c r="E56" s="180"/>
      <c r="F56" s="180"/>
      <c r="G56" s="180">
        <f>'将来負担比率（分子）の構造'!J$52</f>
        <v>4192</v>
      </c>
      <c r="H56" s="180"/>
      <c r="I56" s="180"/>
      <c r="J56" s="180">
        <f>'将来負担比率（分子）の構造'!K$52</f>
        <v>4074</v>
      </c>
      <c r="K56" s="180"/>
      <c r="L56" s="180"/>
      <c r="M56" s="180">
        <f>'将来負担比率（分子）の構造'!L$52</f>
        <v>3926</v>
      </c>
      <c r="N56" s="180"/>
      <c r="O56" s="180"/>
      <c r="P56" s="180">
        <f>'将来負担比率（分子）の構造'!M$52</f>
        <v>3834</v>
      </c>
    </row>
    <row r="57" spans="1:16" x14ac:dyDescent="0.2">
      <c r="A57" s="180" t="s">
        <v>42</v>
      </c>
      <c r="B57" s="180"/>
      <c r="C57" s="180"/>
      <c r="D57" s="180">
        <f>'将来負担比率（分子）の構造'!I$51</f>
        <v>138</v>
      </c>
      <c r="E57" s="180"/>
      <c r="F57" s="180"/>
      <c r="G57" s="180">
        <f>'将来負担比率（分子）の構造'!J$51</f>
        <v>167</v>
      </c>
      <c r="H57" s="180"/>
      <c r="I57" s="180"/>
      <c r="J57" s="180">
        <f>'将来負担比率（分子）の構造'!K$51</f>
        <v>185</v>
      </c>
      <c r="K57" s="180"/>
      <c r="L57" s="180"/>
      <c r="M57" s="180">
        <f>'将来負担比率（分子）の構造'!L$51</f>
        <v>181</v>
      </c>
      <c r="N57" s="180"/>
      <c r="O57" s="180"/>
      <c r="P57" s="180">
        <f>'将来負担比率（分子）の構造'!M$51</f>
        <v>213</v>
      </c>
    </row>
    <row r="58" spans="1:16" x14ac:dyDescent="0.2">
      <c r="A58" s="180" t="s">
        <v>41</v>
      </c>
      <c r="B58" s="180"/>
      <c r="C58" s="180"/>
      <c r="D58" s="180">
        <f>'将来負担比率（分子）の構造'!I$50</f>
        <v>2611</v>
      </c>
      <c r="E58" s="180"/>
      <c r="F58" s="180"/>
      <c r="G58" s="180">
        <f>'将来負担比率（分子）の構造'!J$50</f>
        <v>2386</v>
      </c>
      <c r="H58" s="180"/>
      <c r="I58" s="180"/>
      <c r="J58" s="180">
        <f>'将来負担比率（分子）の構造'!K$50</f>
        <v>2613</v>
      </c>
      <c r="K58" s="180"/>
      <c r="L58" s="180"/>
      <c r="M58" s="180">
        <f>'将来負担比率（分子）の構造'!L$50</f>
        <v>2917</v>
      </c>
      <c r="N58" s="180"/>
      <c r="O58" s="180"/>
      <c r="P58" s="180">
        <f>'将来負担比率（分子）の構造'!M$50</f>
        <v>2827</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f>'将来負担比率（分子）の構造'!K$46</f>
        <v>7</v>
      </c>
      <c r="I61" s="180"/>
      <c r="J61" s="180"/>
      <c r="K61" s="180">
        <f>'将来負担比率（分子）の構造'!L$46</f>
        <v>7</v>
      </c>
      <c r="L61" s="180"/>
      <c r="M61" s="180"/>
      <c r="N61" s="180">
        <f>'将来負担比率（分子）の構造'!M$46</f>
        <v>7</v>
      </c>
      <c r="O61" s="180"/>
      <c r="P61" s="180"/>
    </row>
    <row r="62" spans="1:16" x14ac:dyDescent="0.2">
      <c r="A62" s="180" t="s">
        <v>35</v>
      </c>
      <c r="B62" s="180">
        <f>'将来負担比率（分子）の構造'!I$45</f>
        <v>1312</v>
      </c>
      <c r="C62" s="180"/>
      <c r="D62" s="180"/>
      <c r="E62" s="180">
        <f>'将来負担比率（分子）の構造'!J$45</f>
        <v>1235</v>
      </c>
      <c r="F62" s="180"/>
      <c r="G62" s="180"/>
      <c r="H62" s="180">
        <f>'将来負担比率（分子）の構造'!K$45</f>
        <v>1243</v>
      </c>
      <c r="I62" s="180"/>
      <c r="J62" s="180"/>
      <c r="K62" s="180">
        <f>'将来負担比率（分子）の構造'!L$45</f>
        <v>1227</v>
      </c>
      <c r="L62" s="180"/>
      <c r="M62" s="180"/>
      <c r="N62" s="180">
        <f>'将来負担比率（分子）の構造'!M$45</f>
        <v>1237</v>
      </c>
      <c r="O62" s="180"/>
      <c r="P62" s="180"/>
    </row>
    <row r="63" spans="1:16" x14ac:dyDescent="0.2">
      <c r="A63" s="180" t="s">
        <v>34</v>
      </c>
      <c r="B63" s="180">
        <f>'将来負担比率（分子）の構造'!I$44</f>
        <v>940</v>
      </c>
      <c r="C63" s="180"/>
      <c r="D63" s="180"/>
      <c r="E63" s="180">
        <f>'将来負担比率（分子）の構造'!J$44</f>
        <v>852</v>
      </c>
      <c r="F63" s="180"/>
      <c r="G63" s="180"/>
      <c r="H63" s="180">
        <f>'将来負担比率（分子）の構造'!K$44</f>
        <v>712</v>
      </c>
      <c r="I63" s="180"/>
      <c r="J63" s="180"/>
      <c r="K63" s="180">
        <f>'将来負担比率（分子）の構造'!L$44</f>
        <v>594</v>
      </c>
      <c r="L63" s="180"/>
      <c r="M63" s="180"/>
      <c r="N63" s="180">
        <f>'将来負担比率（分子）の構造'!M$44</f>
        <v>443</v>
      </c>
      <c r="O63" s="180"/>
      <c r="P63" s="180"/>
    </row>
    <row r="64" spans="1:16" x14ac:dyDescent="0.2">
      <c r="A64" s="180" t="s">
        <v>33</v>
      </c>
      <c r="B64" s="180">
        <f>'将来負担比率（分子）の構造'!I$43</f>
        <v>34</v>
      </c>
      <c r="C64" s="180"/>
      <c r="D64" s="180"/>
      <c r="E64" s="180">
        <f>'将来負担比率（分子）の構造'!J$43</f>
        <v>36</v>
      </c>
      <c r="F64" s="180"/>
      <c r="G64" s="180"/>
      <c r="H64" s="180">
        <f>'将来負担比率（分子）の構造'!K$43</f>
        <v>36</v>
      </c>
      <c r="I64" s="180"/>
      <c r="J64" s="180"/>
      <c r="K64" s="180">
        <f>'将来負担比率（分子）の構造'!L$43</f>
        <v>30</v>
      </c>
      <c r="L64" s="180"/>
      <c r="M64" s="180"/>
      <c r="N64" s="180">
        <f>'将来負担比率（分子）の構造'!M$43</f>
        <v>23</v>
      </c>
      <c r="O64" s="180"/>
      <c r="P64" s="180"/>
    </row>
    <row r="65" spans="1:16" x14ac:dyDescent="0.2">
      <c r="A65" s="180" t="s">
        <v>32</v>
      </c>
      <c r="B65" s="180">
        <f>'将来負担比率（分子）の構造'!I$42</f>
        <v>85</v>
      </c>
      <c r="C65" s="180"/>
      <c r="D65" s="180"/>
      <c r="E65" s="180">
        <f>'将来負担比率（分子）の構造'!J$42</f>
        <v>46</v>
      </c>
      <c r="F65" s="180"/>
      <c r="G65" s="180"/>
      <c r="H65" s="180">
        <f>'将来負担比率（分子）の構造'!K$42</f>
        <v>8</v>
      </c>
      <c r="I65" s="180"/>
      <c r="J65" s="180"/>
      <c r="K65" s="180">
        <f>'将来負担比率（分子）の構造'!L$42</f>
        <v>5</v>
      </c>
      <c r="L65" s="180"/>
      <c r="M65" s="180"/>
      <c r="N65" s="180">
        <f>'将来負担比率（分子）の構造'!M$42</f>
        <v>2</v>
      </c>
      <c r="O65" s="180"/>
      <c r="P65" s="180"/>
    </row>
    <row r="66" spans="1:16" x14ac:dyDescent="0.2">
      <c r="A66" s="180" t="s">
        <v>31</v>
      </c>
      <c r="B66" s="180">
        <f>'将来負担比率（分子）の構造'!I$41</f>
        <v>6321</v>
      </c>
      <c r="C66" s="180"/>
      <c r="D66" s="180"/>
      <c r="E66" s="180">
        <f>'将来負担比率（分子）の構造'!J$41</f>
        <v>6501</v>
      </c>
      <c r="F66" s="180"/>
      <c r="G66" s="180"/>
      <c r="H66" s="180">
        <f>'将来負担比率（分子）の構造'!K$41</f>
        <v>6397</v>
      </c>
      <c r="I66" s="180"/>
      <c r="J66" s="180"/>
      <c r="K66" s="180">
        <f>'将来負担比率（分子）の構造'!L$41</f>
        <v>6258</v>
      </c>
      <c r="L66" s="180"/>
      <c r="M66" s="180"/>
      <c r="N66" s="180">
        <f>'将来負担比率（分子）の構造'!M$41</f>
        <v>6120</v>
      </c>
      <c r="O66" s="180"/>
      <c r="P66" s="180"/>
    </row>
    <row r="67" spans="1:16" x14ac:dyDescent="0.2">
      <c r="A67" s="180" t="s">
        <v>75</v>
      </c>
      <c r="B67" s="180" t="e">
        <f>NA()</f>
        <v>#N/A</v>
      </c>
      <c r="C67" s="180">
        <f>IF(ISNUMBER('将来負担比率（分子）の構造'!I$53), IF('将来負担比率（分子）の構造'!I$53 &lt; 0, 0, '将来負担比率（分子）の構造'!I$53), NA())</f>
        <v>1648</v>
      </c>
      <c r="D67" s="180" t="e">
        <f>NA()</f>
        <v>#N/A</v>
      </c>
      <c r="E67" s="180" t="e">
        <f>NA()</f>
        <v>#N/A</v>
      </c>
      <c r="F67" s="180">
        <f>IF(ISNUMBER('将来負担比率（分子）の構造'!J$53), IF('将来負担比率（分子）の構造'!J$53 &lt; 0, 0, '将来負担比率（分子）の構造'!J$53), NA())</f>
        <v>1926</v>
      </c>
      <c r="G67" s="180" t="e">
        <f>NA()</f>
        <v>#N/A</v>
      </c>
      <c r="H67" s="180" t="e">
        <f>NA()</f>
        <v>#N/A</v>
      </c>
      <c r="I67" s="180">
        <f>IF(ISNUMBER('将来負担比率（分子）の構造'!K$53), IF('将来負担比率（分子）の構造'!K$53 &lt; 0, 0, '将来負担比率（分子）の構造'!K$53), NA())</f>
        <v>1530</v>
      </c>
      <c r="J67" s="180" t="e">
        <f>NA()</f>
        <v>#N/A</v>
      </c>
      <c r="K67" s="180" t="e">
        <f>NA()</f>
        <v>#N/A</v>
      </c>
      <c r="L67" s="180">
        <f>IF(ISNUMBER('将来負担比率（分子）の構造'!L$53), IF('将来負担比率（分子）の構造'!L$53 &lt; 0, 0, '将来負担比率（分子）の構造'!L$53), NA())</f>
        <v>1097</v>
      </c>
      <c r="M67" s="180" t="e">
        <f>NA()</f>
        <v>#N/A</v>
      </c>
      <c r="N67" s="180" t="e">
        <f>NA()</f>
        <v>#N/A</v>
      </c>
      <c r="O67" s="180">
        <f>IF(ISNUMBER('将来負担比率（分子）の構造'!M$53), IF('将来負担比率（分子）の構造'!M$53 &lt; 0, 0, '将来負担比率（分子）の構造'!M$53), NA())</f>
        <v>957</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1007</v>
      </c>
      <c r="C72" s="184">
        <f>基金残高に係る経年分析!G55</f>
        <v>1007</v>
      </c>
      <c r="D72" s="184">
        <f>基金残高に係る経年分析!H55</f>
        <v>920</v>
      </c>
    </row>
    <row r="73" spans="1:16" x14ac:dyDescent="0.2">
      <c r="A73" s="183" t="s">
        <v>78</v>
      </c>
      <c r="B73" s="184">
        <f>基金残高に係る経年分析!F56</f>
        <v>77</v>
      </c>
      <c r="C73" s="184">
        <f>基金残高に係る経年分析!G56</f>
        <v>77</v>
      </c>
      <c r="D73" s="184">
        <f>基金残高に係る経年分析!H56</f>
        <v>77</v>
      </c>
    </row>
    <row r="74" spans="1:16" x14ac:dyDescent="0.2">
      <c r="A74" s="183" t="s">
        <v>79</v>
      </c>
      <c r="B74" s="184">
        <f>基金残高に係る経年分析!F57</f>
        <v>1200</v>
      </c>
      <c r="C74" s="184">
        <f>基金残高に係る経年分析!G57</f>
        <v>1434</v>
      </c>
      <c r="D74" s="184">
        <f>基金残高に係る経年分析!H57</f>
        <v>1398</v>
      </c>
    </row>
  </sheetData>
  <sheetProtection algorithmName="SHA-512" hashValue="ToLKdwmUtwAW+kZCDngwQwsZL12EFnkMcuJtcEDzFQNa+0YVxD0xoNJvjx/JGMWsQryTJssjUvvRZDp2P3P1Vg==" saltValue="wcBXcPThljxefDqsKZo4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topLeftCell="A7"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216</v>
      </c>
      <c r="DI1" s="656"/>
      <c r="DJ1" s="656"/>
      <c r="DK1" s="656"/>
      <c r="DL1" s="656"/>
      <c r="DM1" s="656"/>
      <c r="DN1" s="657"/>
      <c r="DO1" s="225"/>
      <c r="DP1" s="655" t="s">
        <v>217</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219</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220</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221</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1</v>
      </c>
      <c r="C4" s="659"/>
      <c r="D4" s="659"/>
      <c r="E4" s="659"/>
      <c r="F4" s="659"/>
      <c r="G4" s="659"/>
      <c r="H4" s="659"/>
      <c r="I4" s="659"/>
      <c r="J4" s="659"/>
      <c r="K4" s="659"/>
      <c r="L4" s="659"/>
      <c r="M4" s="659"/>
      <c r="N4" s="659"/>
      <c r="O4" s="659"/>
      <c r="P4" s="659"/>
      <c r="Q4" s="660"/>
      <c r="R4" s="658" t="s">
        <v>222</v>
      </c>
      <c r="S4" s="659"/>
      <c r="T4" s="659"/>
      <c r="U4" s="659"/>
      <c r="V4" s="659"/>
      <c r="W4" s="659"/>
      <c r="X4" s="659"/>
      <c r="Y4" s="660"/>
      <c r="Z4" s="658" t="s">
        <v>223</v>
      </c>
      <c r="AA4" s="659"/>
      <c r="AB4" s="659"/>
      <c r="AC4" s="660"/>
      <c r="AD4" s="658" t="s">
        <v>224</v>
      </c>
      <c r="AE4" s="659"/>
      <c r="AF4" s="659"/>
      <c r="AG4" s="659"/>
      <c r="AH4" s="659"/>
      <c r="AI4" s="659"/>
      <c r="AJ4" s="659"/>
      <c r="AK4" s="660"/>
      <c r="AL4" s="658" t="s">
        <v>223</v>
      </c>
      <c r="AM4" s="659"/>
      <c r="AN4" s="659"/>
      <c r="AO4" s="660"/>
      <c r="AP4" s="664" t="s">
        <v>225</v>
      </c>
      <c r="AQ4" s="664"/>
      <c r="AR4" s="664"/>
      <c r="AS4" s="664"/>
      <c r="AT4" s="664"/>
      <c r="AU4" s="664"/>
      <c r="AV4" s="664"/>
      <c r="AW4" s="664"/>
      <c r="AX4" s="664"/>
      <c r="AY4" s="664"/>
      <c r="AZ4" s="664"/>
      <c r="BA4" s="664"/>
      <c r="BB4" s="664"/>
      <c r="BC4" s="664"/>
      <c r="BD4" s="664"/>
      <c r="BE4" s="664"/>
      <c r="BF4" s="664"/>
      <c r="BG4" s="664" t="s">
        <v>226</v>
      </c>
      <c r="BH4" s="664"/>
      <c r="BI4" s="664"/>
      <c r="BJ4" s="664"/>
      <c r="BK4" s="664"/>
      <c r="BL4" s="664"/>
      <c r="BM4" s="664"/>
      <c r="BN4" s="664"/>
      <c r="BO4" s="664" t="s">
        <v>223</v>
      </c>
      <c r="BP4" s="664"/>
      <c r="BQ4" s="664"/>
      <c r="BR4" s="664"/>
      <c r="BS4" s="664" t="s">
        <v>227</v>
      </c>
      <c r="BT4" s="664"/>
      <c r="BU4" s="664"/>
      <c r="BV4" s="664"/>
      <c r="BW4" s="664"/>
      <c r="BX4" s="664"/>
      <c r="BY4" s="664"/>
      <c r="BZ4" s="664"/>
      <c r="CA4" s="664"/>
      <c r="CB4" s="664"/>
      <c r="CD4" s="661" t="s">
        <v>228</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229</v>
      </c>
      <c r="C5" s="666"/>
      <c r="D5" s="666"/>
      <c r="E5" s="666"/>
      <c r="F5" s="666"/>
      <c r="G5" s="666"/>
      <c r="H5" s="666"/>
      <c r="I5" s="666"/>
      <c r="J5" s="666"/>
      <c r="K5" s="666"/>
      <c r="L5" s="666"/>
      <c r="M5" s="666"/>
      <c r="N5" s="666"/>
      <c r="O5" s="666"/>
      <c r="P5" s="666"/>
      <c r="Q5" s="667"/>
      <c r="R5" s="668">
        <v>1511950</v>
      </c>
      <c r="S5" s="669"/>
      <c r="T5" s="669"/>
      <c r="U5" s="669"/>
      <c r="V5" s="669"/>
      <c r="W5" s="669"/>
      <c r="X5" s="669"/>
      <c r="Y5" s="670"/>
      <c r="Z5" s="671">
        <v>12.2</v>
      </c>
      <c r="AA5" s="671"/>
      <c r="AB5" s="671"/>
      <c r="AC5" s="671"/>
      <c r="AD5" s="672">
        <v>1511950</v>
      </c>
      <c r="AE5" s="672"/>
      <c r="AF5" s="672"/>
      <c r="AG5" s="672"/>
      <c r="AH5" s="672"/>
      <c r="AI5" s="672"/>
      <c r="AJ5" s="672"/>
      <c r="AK5" s="672"/>
      <c r="AL5" s="673">
        <v>38.6</v>
      </c>
      <c r="AM5" s="674"/>
      <c r="AN5" s="674"/>
      <c r="AO5" s="675"/>
      <c r="AP5" s="665" t="s">
        <v>230</v>
      </c>
      <c r="AQ5" s="666"/>
      <c r="AR5" s="666"/>
      <c r="AS5" s="666"/>
      <c r="AT5" s="666"/>
      <c r="AU5" s="666"/>
      <c r="AV5" s="666"/>
      <c r="AW5" s="666"/>
      <c r="AX5" s="666"/>
      <c r="AY5" s="666"/>
      <c r="AZ5" s="666"/>
      <c r="BA5" s="666"/>
      <c r="BB5" s="666"/>
      <c r="BC5" s="666"/>
      <c r="BD5" s="666"/>
      <c r="BE5" s="666"/>
      <c r="BF5" s="667"/>
      <c r="BG5" s="679">
        <v>1511950</v>
      </c>
      <c r="BH5" s="680"/>
      <c r="BI5" s="680"/>
      <c r="BJ5" s="680"/>
      <c r="BK5" s="680"/>
      <c r="BL5" s="680"/>
      <c r="BM5" s="680"/>
      <c r="BN5" s="681"/>
      <c r="BO5" s="682">
        <v>100</v>
      </c>
      <c r="BP5" s="682"/>
      <c r="BQ5" s="682"/>
      <c r="BR5" s="682"/>
      <c r="BS5" s="683">
        <v>8773</v>
      </c>
      <c r="BT5" s="683"/>
      <c r="BU5" s="683"/>
      <c r="BV5" s="683"/>
      <c r="BW5" s="683"/>
      <c r="BX5" s="683"/>
      <c r="BY5" s="683"/>
      <c r="BZ5" s="683"/>
      <c r="CA5" s="683"/>
      <c r="CB5" s="687"/>
      <c r="CD5" s="661" t="s">
        <v>225</v>
      </c>
      <c r="CE5" s="662"/>
      <c r="CF5" s="662"/>
      <c r="CG5" s="662"/>
      <c r="CH5" s="662"/>
      <c r="CI5" s="662"/>
      <c r="CJ5" s="662"/>
      <c r="CK5" s="662"/>
      <c r="CL5" s="662"/>
      <c r="CM5" s="662"/>
      <c r="CN5" s="662"/>
      <c r="CO5" s="662"/>
      <c r="CP5" s="662"/>
      <c r="CQ5" s="663"/>
      <c r="CR5" s="661" t="s">
        <v>231</v>
      </c>
      <c r="CS5" s="662"/>
      <c r="CT5" s="662"/>
      <c r="CU5" s="662"/>
      <c r="CV5" s="662"/>
      <c r="CW5" s="662"/>
      <c r="CX5" s="662"/>
      <c r="CY5" s="663"/>
      <c r="CZ5" s="661" t="s">
        <v>223</v>
      </c>
      <c r="DA5" s="662"/>
      <c r="DB5" s="662"/>
      <c r="DC5" s="663"/>
      <c r="DD5" s="661" t="s">
        <v>232</v>
      </c>
      <c r="DE5" s="662"/>
      <c r="DF5" s="662"/>
      <c r="DG5" s="662"/>
      <c r="DH5" s="662"/>
      <c r="DI5" s="662"/>
      <c r="DJ5" s="662"/>
      <c r="DK5" s="662"/>
      <c r="DL5" s="662"/>
      <c r="DM5" s="662"/>
      <c r="DN5" s="662"/>
      <c r="DO5" s="662"/>
      <c r="DP5" s="663"/>
      <c r="DQ5" s="661" t="s">
        <v>233</v>
      </c>
      <c r="DR5" s="662"/>
      <c r="DS5" s="662"/>
      <c r="DT5" s="662"/>
      <c r="DU5" s="662"/>
      <c r="DV5" s="662"/>
      <c r="DW5" s="662"/>
      <c r="DX5" s="662"/>
      <c r="DY5" s="662"/>
      <c r="DZ5" s="662"/>
      <c r="EA5" s="662"/>
      <c r="EB5" s="662"/>
      <c r="EC5" s="663"/>
    </row>
    <row r="6" spans="2:143" ht="11.25" customHeight="1" x14ac:dyDescent="0.2">
      <c r="B6" s="676" t="s">
        <v>234</v>
      </c>
      <c r="C6" s="677"/>
      <c r="D6" s="677"/>
      <c r="E6" s="677"/>
      <c r="F6" s="677"/>
      <c r="G6" s="677"/>
      <c r="H6" s="677"/>
      <c r="I6" s="677"/>
      <c r="J6" s="677"/>
      <c r="K6" s="677"/>
      <c r="L6" s="677"/>
      <c r="M6" s="677"/>
      <c r="N6" s="677"/>
      <c r="O6" s="677"/>
      <c r="P6" s="677"/>
      <c r="Q6" s="678"/>
      <c r="R6" s="679">
        <v>83044</v>
      </c>
      <c r="S6" s="680"/>
      <c r="T6" s="680"/>
      <c r="U6" s="680"/>
      <c r="V6" s="680"/>
      <c r="W6" s="680"/>
      <c r="X6" s="680"/>
      <c r="Y6" s="681"/>
      <c r="Z6" s="682">
        <v>0.7</v>
      </c>
      <c r="AA6" s="682"/>
      <c r="AB6" s="682"/>
      <c r="AC6" s="682"/>
      <c r="AD6" s="683">
        <v>83044</v>
      </c>
      <c r="AE6" s="683"/>
      <c r="AF6" s="683"/>
      <c r="AG6" s="683"/>
      <c r="AH6" s="683"/>
      <c r="AI6" s="683"/>
      <c r="AJ6" s="683"/>
      <c r="AK6" s="683"/>
      <c r="AL6" s="684">
        <v>2.1</v>
      </c>
      <c r="AM6" s="685"/>
      <c r="AN6" s="685"/>
      <c r="AO6" s="686"/>
      <c r="AP6" s="676" t="s">
        <v>235</v>
      </c>
      <c r="AQ6" s="677"/>
      <c r="AR6" s="677"/>
      <c r="AS6" s="677"/>
      <c r="AT6" s="677"/>
      <c r="AU6" s="677"/>
      <c r="AV6" s="677"/>
      <c r="AW6" s="677"/>
      <c r="AX6" s="677"/>
      <c r="AY6" s="677"/>
      <c r="AZ6" s="677"/>
      <c r="BA6" s="677"/>
      <c r="BB6" s="677"/>
      <c r="BC6" s="677"/>
      <c r="BD6" s="677"/>
      <c r="BE6" s="677"/>
      <c r="BF6" s="678"/>
      <c r="BG6" s="679">
        <v>1511950</v>
      </c>
      <c r="BH6" s="680"/>
      <c r="BI6" s="680"/>
      <c r="BJ6" s="680"/>
      <c r="BK6" s="680"/>
      <c r="BL6" s="680"/>
      <c r="BM6" s="680"/>
      <c r="BN6" s="681"/>
      <c r="BO6" s="682">
        <v>100</v>
      </c>
      <c r="BP6" s="682"/>
      <c r="BQ6" s="682"/>
      <c r="BR6" s="682"/>
      <c r="BS6" s="683">
        <v>8773</v>
      </c>
      <c r="BT6" s="683"/>
      <c r="BU6" s="683"/>
      <c r="BV6" s="683"/>
      <c r="BW6" s="683"/>
      <c r="BX6" s="683"/>
      <c r="BY6" s="683"/>
      <c r="BZ6" s="683"/>
      <c r="CA6" s="683"/>
      <c r="CB6" s="687"/>
      <c r="CD6" s="690" t="s">
        <v>236</v>
      </c>
      <c r="CE6" s="691"/>
      <c r="CF6" s="691"/>
      <c r="CG6" s="691"/>
      <c r="CH6" s="691"/>
      <c r="CI6" s="691"/>
      <c r="CJ6" s="691"/>
      <c r="CK6" s="691"/>
      <c r="CL6" s="691"/>
      <c r="CM6" s="691"/>
      <c r="CN6" s="691"/>
      <c r="CO6" s="691"/>
      <c r="CP6" s="691"/>
      <c r="CQ6" s="692"/>
      <c r="CR6" s="679">
        <v>96538</v>
      </c>
      <c r="CS6" s="680"/>
      <c r="CT6" s="680"/>
      <c r="CU6" s="680"/>
      <c r="CV6" s="680"/>
      <c r="CW6" s="680"/>
      <c r="CX6" s="680"/>
      <c r="CY6" s="681"/>
      <c r="CZ6" s="673">
        <v>0.8</v>
      </c>
      <c r="DA6" s="674"/>
      <c r="DB6" s="674"/>
      <c r="DC6" s="693"/>
      <c r="DD6" s="688" t="s">
        <v>237</v>
      </c>
      <c r="DE6" s="680"/>
      <c r="DF6" s="680"/>
      <c r="DG6" s="680"/>
      <c r="DH6" s="680"/>
      <c r="DI6" s="680"/>
      <c r="DJ6" s="680"/>
      <c r="DK6" s="680"/>
      <c r="DL6" s="680"/>
      <c r="DM6" s="680"/>
      <c r="DN6" s="680"/>
      <c r="DO6" s="680"/>
      <c r="DP6" s="681"/>
      <c r="DQ6" s="688">
        <v>96538</v>
      </c>
      <c r="DR6" s="680"/>
      <c r="DS6" s="680"/>
      <c r="DT6" s="680"/>
      <c r="DU6" s="680"/>
      <c r="DV6" s="680"/>
      <c r="DW6" s="680"/>
      <c r="DX6" s="680"/>
      <c r="DY6" s="680"/>
      <c r="DZ6" s="680"/>
      <c r="EA6" s="680"/>
      <c r="EB6" s="680"/>
      <c r="EC6" s="689"/>
    </row>
    <row r="7" spans="2:143" ht="11.25" customHeight="1" x14ac:dyDescent="0.2">
      <c r="B7" s="676" t="s">
        <v>238</v>
      </c>
      <c r="C7" s="677"/>
      <c r="D7" s="677"/>
      <c r="E7" s="677"/>
      <c r="F7" s="677"/>
      <c r="G7" s="677"/>
      <c r="H7" s="677"/>
      <c r="I7" s="677"/>
      <c r="J7" s="677"/>
      <c r="K7" s="677"/>
      <c r="L7" s="677"/>
      <c r="M7" s="677"/>
      <c r="N7" s="677"/>
      <c r="O7" s="677"/>
      <c r="P7" s="677"/>
      <c r="Q7" s="678"/>
      <c r="R7" s="679">
        <v>2137</v>
      </c>
      <c r="S7" s="680"/>
      <c r="T7" s="680"/>
      <c r="U7" s="680"/>
      <c r="V7" s="680"/>
      <c r="W7" s="680"/>
      <c r="X7" s="680"/>
      <c r="Y7" s="681"/>
      <c r="Z7" s="682">
        <v>0</v>
      </c>
      <c r="AA7" s="682"/>
      <c r="AB7" s="682"/>
      <c r="AC7" s="682"/>
      <c r="AD7" s="683">
        <v>2137</v>
      </c>
      <c r="AE7" s="683"/>
      <c r="AF7" s="683"/>
      <c r="AG7" s="683"/>
      <c r="AH7" s="683"/>
      <c r="AI7" s="683"/>
      <c r="AJ7" s="683"/>
      <c r="AK7" s="683"/>
      <c r="AL7" s="684">
        <v>0.1</v>
      </c>
      <c r="AM7" s="685"/>
      <c r="AN7" s="685"/>
      <c r="AO7" s="686"/>
      <c r="AP7" s="676" t="s">
        <v>239</v>
      </c>
      <c r="AQ7" s="677"/>
      <c r="AR7" s="677"/>
      <c r="AS7" s="677"/>
      <c r="AT7" s="677"/>
      <c r="AU7" s="677"/>
      <c r="AV7" s="677"/>
      <c r="AW7" s="677"/>
      <c r="AX7" s="677"/>
      <c r="AY7" s="677"/>
      <c r="AZ7" s="677"/>
      <c r="BA7" s="677"/>
      <c r="BB7" s="677"/>
      <c r="BC7" s="677"/>
      <c r="BD7" s="677"/>
      <c r="BE7" s="677"/>
      <c r="BF7" s="678"/>
      <c r="BG7" s="679">
        <v>698113</v>
      </c>
      <c r="BH7" s="680"/>
      <c r="BI7" s="680"/>
      <c r="BJ7" s="680"/>
      <c r="BK7" s="680"/>
      <c r="BL7" s="680"/>
      <c r="BM7" s="680"/>
      <c r="BN7" s="681"/>
      <c r="BO7" s="682">
        <v>46.2</v>
      </c>
      <c r="BP7" s="682"/>
      <c r="BQ7" s="682"/>
      <c r="BR7" s="682"/>
      <c r="BS7" s="683">
        <v>8773</v>
      </c>
      <c r="BT7" s="683"/>
      <c r="BU7" s="683"/>
      <c r="BV7" s="683"/>
      <c r="BW7" s="683"/>
      <c r="BX7" s="683"/>
      <c r="BY7" s="683"/>
      <c r="BZ7" s="683"/>
      <c r="CA7" s="683"/>
      <c r="CB7" s="687"/>
      <c r="CD7" s="694" t="s">
        <v>240</v>
      </c>
      <c r="CE7" s="695"/>
      <c r="CF7" s="695"/>
      <c r="CG7" s="695"/>
      <c r="CH7" s="695"/>
      <c r="CI7" s="695"/>
      <c r="CJ7" s="695"/>
      <c r="CK7" s="695"/>
      <c r="CL7" s="695"/>
      <c r="CM7" s="695"/>
      <c r="CN7" s="695"/>
      <c r="CO7" s="695"/>
      <c r="CP7" s="695"/>
      <c r="CQ7" s="696"/>
      <c r="CR7" s="679">
        <v>3359076</v>
      </c>
      <c r="CS7" s="680"/>
      <c r="CT7" s="680"/>
      <c r="CU7" s="680"/>
      <c r="CV7" s="680"/>
      <c r="CW7" s="680"/>
      <c r="CX7" s="680"/>
      <c r="CY7" s="681"/>
      <c r="CZ7" s="682">
        <v>28.2</v>
      </c>
      <c r="DA7" s="682"/>
      <c r="DB7" s="682"/>
      <c r="DC7" s="682"/>
      <c r="DD7" s="688">
        <v>469226</v>
      </c>
      <c r="DE7" s="680"/>
      <c r="DF7" s="680"/>
      <c r="DG7" s="680"/>
      <c r="DH7" s="680"/>
      <c r="DI7" s="680"/>
      <c r="DJ7" s="680"/>
      <c r="DK7" s="680"/>
      <c r="DL7" s="680"/>
      <c r="DM7" s="680"/>
      <c r="DN7" s="680"/>
      <c r="DO7" s="680"/>
      <c r="DP7" s="681"/>
      <c r="DQ7" s="688">
        <v>2698937</v>
      </c>
      <c r="DR7" s="680"/>
      <c r="DS7" s="680"/>
      <c r="DT7" s="680"/>
      <c r="DU7" s="680"/>
      <c r="DV7" s="680"/>
      <c r="DW7" s="680"/>
      <c r="DX7" s="680"/>
      <c r="DY7" s="680"/>
      <c r="DZ7" s="680"/>
      <c r="EA7" s="680"/>
      <c r="EB7" s="680"/>
      <c r="EC7" s="689"/>
    </row>
    <row r="8" spans="2:143" ht="11.25" customHeight="1" x14ac:dyDescent="0.2">
      <c r="B8" s="676" t="s">
        <v>241</v>
      </c>
      <c r="C8" s="677"/>
      <c r="D8" s="677"/>
      <c r="E8" s="677"/>
      <c r="F8" s="677"/>
      <c r="G8" s="677"/>
      <c r="H8" s="677"/>
      <c r="I8" s="677"/>
      <c r="J8" s="677"/>
      <c r="K8" s="677"/>
      <c r="L8" s="677"/>
      <c r="M8" s="677"/>
      <c r="N8" s="677"/>
      <c r="O8" s="677"/>
      <c r="P8" s="677"/>
      <c r="Q8" s="678"/>
      <c r="R8" s="679">
        <v>3579</v>
      </c>
      <c r="S8" s="680"/>
      <c r="T8" s="680"/>
      <c r="U8" s="680"/>
      <c r="V8" s="680"/>
      <c r="W8" s="680"/>
      <c r="X8" s="680"/>
      <c r="Y8" s="681"/>
      <c r="Z8" s="682">
        <v>0</v>
      </c>
      <c r="AA8" s="682"/>
      <c r="AB8" s="682"/>
      <c r="AC8" s="682"/>
      <c r="AD8" s="683">
        <v>3579</v>
      </c>
      <c r="AE8" s="683"/>
      <c r="AF8" s="683"/>
      <c r="AG8" s="683"/>
      <c r="AH8" s="683"/>
      <c r="AI8" s="683"/>
      <c r="AJ8" s="683"/>
      <c r="AK8" s="683"/>
      <c r="AL8" s="684">
        <v>0.1</v>
      </c>
      <c r="AM8" s="685"/>
      <c r="AN8" s="685"/>
      <c r="AO8" s="686"/>
      <c r="AP8" s="676" t="s">
        <v>242</v>
      </c>
      <c r="AQ8" s="677"/>
      <c r="AR8" s="677"/>
      <c r="AS8" s="677"/>
      <c r="AT8" s="677"/>
      <c r="AU8" s="677"/>
      <c r="AV8" s="677"/>
      <c r="AW8" s="677"/>
      <c r="AX8" s="677"/>
      <c r="AY8" s="677"/>
      <c r="AZ8" s="677"/>
      <c r="BA8" s="677"/>
      <c r="BB8" s="677"/>
      <c r="BC8" s="677"/>
      <c r="BD8" s="677"/>
      <c r="BE8" s="677"/>
      <c r="BF8" s="678"/>
      <c r="BG8" s="679">
        <v>28879</v>
      </c>
      <c r="BH8" s="680"/>
      <c r="BI8" s="680"/>
      <c r="BJ8" s="680"/>
      <c r="BK8" s="680"/>
      <c r="BL8" s="680"/>
      <c r="BM8" s="680"/>
      <c r="BN8" s="681"/>
      <c r="BO8" s="682">
        <v>1.9</v>
      </c>
      <c r="BP8" s="682"/>
      <c r="BQ8" s="682"/>
      <c r="BR8" s="682"/>
      <c r="BS8" s="688" t="s">
        <v>127</v>
      </c>
      <c r="BT8" s="680"/>
      <c r="BU8" s="680"/>
      <c r="BV8" s="680"/>
      <c r="BW8" s="680"/>
      <c r="BX8" s="680"/>
      <c r="BY8" s="680"/>
      <c r="BZ8" s="680"/>
      <c r="CA8" s="680"/>
      <c r="CB8" s="689"/>
      <c r="CD8" s="694" t="s">
        <v>243</v>
      </c>
      <c r="CE8" s="695"/>
      <c r="CF8" s="695"/>
      <c r="CG8" s="695"/>
      <c r="CH8" s="695"/>
      <c r="CI8" s="695"/>
      <c r="CJ8" s="695"/>
      <c r="CK8" s="695"/>
      <c r="CL8" s="695"/>
      <c r="CM8" s="695"/>
      <c r="CN8" s="695"/>
      <c r="CO8" s="695"/>
      <c r="CP8" s="695"/>
      <c r="CQ8" s="696"/>
      <c r="CR8" s="679">
        <v>2806818</v>
      </c>
      <c r="CS8" s="680"/>
      <c r="CT8" s="680"/>
      <c r="CU8" s="680"/>
      <c r="CV8" s="680"/>
      <c r="CW8" s="680"/>
      <c r="CX8" s="680"/>
      <c r="CY8" s="681"/>
      <c r="CZ8" s="682">
        <v>23.5</v>
      </c>
      <c r="DA8" s="682"/>
      <c r="DB8" s="682"/>
      <c r="DC8" s="682"/>
      <c r="DD8" s="688">
        <v>327</v>
      </c>
      <c r="DE8" s="680"/>
      <c r="DF8" s="680"/>
      <c r="DG8" s="680"/>
      <c r="DH8" s="680"/>
      <c r="DI8" s="680"/>
      <c r="DJ8" s="680"/>
      <c r="DK8" s="680"/>
      <c r="DL8" s="680"/>
      <c r="DM8" s="680"/>
      <c r="DN8" s="680"/>
      <c r="DO8" s="680"/>
      <c r="DP8" s="681"/>
      <c r="DQ8" s="688">
        <v>1253114</v>
      </c>
      <c r="DR8" s="680"/>
      <c r="DS8" s="680"/>
      <c r="DT8" s="680"/>
      <c r="DU8" s="680"/>
      <c r="DV8" s="680"/>
      <c r="DW8" s="680"/>
      <c r="DX8" s="680"/>
      <c r="DY8" s="680"/>
      <c r="DZ8" s="680"/>
      <c r="EA8" s="680"/>
      <c r="EB8" s="680"/>
      <c r="EC8" s="689"/>
    </row>
    <row r="9" spans="2:143" ht="11.25" customHeight="1" x14ac:dyDescent="0.2">
      <c r="B9" s="676" t="s">
        <v>244</v>
      </c>
      <c r="C9" s="677"/>
      <c r="D9" s="677"/>
      <c r="E9" s="677"/>
      <c r="F9" s="677"/>
      <c r="G9" s="677"/>
      <c r="H9" s="677"/>
      <c r="I9" s="677"/>
      <c r="J9" s="677"/>
      <c r="K9" s="677"/>
      <c r="L9" s="677"/>
      <c r="M9" s="677"/>
      <c r="N9" s="677"/>
      <c r="O9" s="677"/>
      <c r="P9" s="677"/>
      <c r="Q9" s="678"/>
      <c r="R9" s="679">
        <v>4089</v>
      </c>
      <c r="S9" s="680"/>
      <c r="T9" s="680"/>
      <c r="U9" s="680"/>
      <c r="V9" s="680"/>
      <c r="W9" s="680"/>
      <c r="X9" s="680"/>
      <c r="Y9" s="681"/>
      <c r="Z9" s="682">
        <v>0</v>
      </c>
      <c r="AA9" s="682"/>
      <c r="AB9" s="682"/>
      <c r="AC9" s="682"/>
      <c r="AD9" s="683">
        <v>4089</v>
      </c>
      <c r="AE9" s="683"/>
      <c r="AF9" s="683"/>
      <c r="AG9" s="683"/>
      <c r="AH9" s="683"/>
      <c r="AI9" s="683"/>
      <c r="AJ9" s="683"/>
      <c r="AK9" s="683"/>
      <c r="AL9" s="684">
        <v>0.1</v>
      </c>
      <c r="AM9" s="685"/>
      <c r="AN9" s="685"/>
      <c r="AO9" s="686"/>
      <c r="AP9" s="676" t="s">
        <v>245</v>
      </c>
      <c r="AQ9" s="677"/>
      <c r="AR9" s="677"/>
      <c r="AS9" s="677"/>
      <c r="AT9" s="677"/>
      <c r="AU9" s="677"/>
      <c r="AV9" s="677"/>
      <c r="AW9" s="677"/>
      <c r="AX9" s="677"/>
      <c r="AY9" s="677"/>
      <c r="AZ9" s="677"/>
      <c r="BA9" s="677"/>
      <c r="BB9" s="677"/>
      <c r="BC9" s="677"/>
      <c r="BD9" s="677"/>
      <c r="BE9" s="677"/>
      <c r="BF9" s="678"/>
      <c r="BG9" s="679">
        <v>595601</v>
      </c>
      <c r="BH9" s="680"/>
      <c r="BI9" s="680"/>
      <c r="BJ9" s="680"/>
      <c r="BK9" s="680"/>
      <c r="BL9" s="680"/>
      <c r="BM9" s="680"/>
      <c r="BN9" s="681"/>
      <c r="BO9" s="682">
        <v>39.4</v>
      </c>
      <c r="BP9" s="682"/>
      <c r="BQ9" s="682"/>
      <c r="BR9" s="682"/>
      <c r="BS9" s="688" t="s">
        <v>237</v>
      </c>
      <c r="BT9" s="680"/>
      <c r="BU9" s="680"/>
      <c r="BV9" s="680"/>
      <c r="BW9" s="680"/>
      <c r="BX9" s="680"/>
      <c r="BY9" s="680"/>
      <c r="BZ9" s="680"/>
      <c r="CA9" s="680"/>
      <c r="CB9" s="689"/>
      <c r="CD9" s="694" t="s">
        <v>246</v>
      </c>
      <c r="CE9" s="695"/>
      <c r="CF9" s="695"/>
      <c r="CG9" s="695"/>
      <c r="CH9" s="695"/>
      <c r="CI9" s="695"/>
      <c r="CJ9" s="695"/>
      <c r="CK9" s="695"/>
      <c r="CL9" s="695"/>
      <c r="CM9" s="695"/>
      <c r="CN9" s="695"/>
      <c r="CO9" s="695"/>
      <c r="CP9" s="695"/>
      <c r="CQ9" s="696"/>
      <c r="CR9" s="679">
        <v>699696</v>
      </c>
      <c r="CS9" s="680"/>
      <c r="CT9" s="680"/>
      <c r="CU9" s="680"/>
      <c r="CV9" s="680"/>
      <c r="CW9" s="680"/>
      <c r="CX9" s="680"/>
      <c r="CY9" s="681"/>
      <c r="CZ9" s="682">
        <v>5.9</v>
      </c>
      <c r="DA9" s="682"/>
      <c r="DB9" s="682"/>
      <c r="DC9" s="682"/>
      <c r="DD9" s="688">
        <v>73979</v>
      </c>
      <c r="DE9" s="680"/>
      <c r="DF9" s="680"/>
      <c r="DG9" s="680"/>
      <c r="DH9" s="680"/>
      <c r="DI9" s="680"/>
      <c r="DJ9" s="680"/>
      <c r="DK9" s="680"/>
      <c r="DL9" s="680"/>
      <c r="DM9" s="680"/>
      <c r="DN9" s="680"/>
      <c r="DO9" s="680"/>
      <c r="DP9" s="681"/>
      <c r="DQ9" s="688">
        <v>588617</v>
      </c>
      <c r="DR9" s="680"/>
      <c r="DS9" s="680"/>
      <c r="DT9" s="680"/>
      <c r="DU9" s="680"/>
      <c r="DV9" s="680"/>
      <c r="DW9" s="680"/>
      <c r="DX9" s="680"/>
      <c r="DY9" s="680"/>
      <c r="DZ9" s="680"/>
      <c r="EA9" s="680"/>
      <c r="EB9" s="680"/>
      <c r="EC9" s="689"/>
    </row>
    <row r="10" spans="2:143" ht="11.25" customHeight="1" x14ac:dyDescent="0.2">
      <c r="B10" s="676" t="s">
        <v>247</v>
      </c>
      <c r="C10" s="677"/>
      <c r="D10" s="677"/>
      <c r="E10" s="677"/>
      <c r="F10" s="677"/>
      <c r="G10" s="677"/>
      <c r="H10" s="677"/>
      <c r="I10" s="677"/>
      <c r="J10" s="677"/>
      <c r="K10" s="677"/>
      <c r="L10" s="677"/>
      <c r="M10" s="677"/>
      <c r="N10" s="677"/>
      <c r="O10" s="677"/>
      <c r="P10" s="677"/>
      <c r="Q10" s="678"/>
      <c r="R10" s="679" t="s">
        <v>127</v>
      </c>
      <c r="S10" s="680"/>
      <c r="T10" s="680"/>
      <c r="U10" s="680"/>
      <c r="V10" s="680"/>
      <c r="W10" s="680"/>
      <c r="X10" s="680"/>
      <c r="Y10" s="681"/>
      <c r="Z10" s="682" t="s">
        <v>237</v>
      </c>
      <c r="AA10" s="682"/>
      <c r="AB10" s="682"/>
      <c r="AC10" s="682"/>
      <c r="AD10" s="683" t="s">
        <v>237</v>
      </c>
      <c r="AE10" s="683"/>
      <c r="AF10" s="683"/>
      <c r="AG10" s="683"/>
      <c r="AH10" s="683"/>
      <c r="AI10" s="683"/>
      <c r="AJ10" s="683"/>
      <c r="AK10" s="683"/>
      <c r="AL10" s="684" t="s">
        <v>237</v>
      </c>
      <c r="AM10" s="685"/>
      <c r="AN10" s="685"/>
      <c r="AO10" s="686"/>
      <c r="AP10" s="676" t="s">
        <v>248</v>
      </c>
      <c r="AQ10" s="677"/>
      <c r="AR10" s="677"/>
      <c r="AS10" s="677"/>
      <c r="AT10" s="677"/>
      <c r="AU10" s="677"/>
      <c r="AV10" s="677"/>
      <c r="AW10" s="677"/>
      <c r="AX10" s="677"/>
      <c r="AY10" s="677"/>
      <c r="AZ10" s="677"/>
      <c r="BA10" s="677"/>
      <c r="BB10" s="677"/>
      <c r="BC10" s="677"/>
      <c r="BD10" s="677"/>
      <c r="BE10" s="677"/>
      <c r="BF10" s="678"/>
      <c r="BG10" s="679">
        <v>29294</v>
      </c>
      <c r="BH10" s="680"/>
      <c r="BI10" s="680"/>
      <c r="BJ10" s="680"/>
      <c r="BK10" s="680"/>
      <c r="BL10" s="680"/>
      <c r="BM10" s="680"/>
      <c r="BN10" s="681"/>
      <c r="BO10" s="682">
        <v>1.9</v>
      </c>
      <c r="BP10" s="682"/>
      <c r="BQ10" s="682"/>
      <c r="BR10" s="682"/>
      <c r="BS10" s="688" t="s">
        <v>127</v>
      </c>
      <c r="BT10" s="680"/>
      <c r="BU10" s="680"/>
      <c r="BV10" s="680"/>
      <c r="BW10" s="680"/>
      <c r="BX10" s="680"/>
      <c r="BY10" s="680"/>
      <c r="BZ10" s="680"/>
      <c r="CA10" s="680"/>
      <c r="CB10" s="689"/>
      <c r="CD10" s="694" t="s">
        <v>249</v>
      </c>
      <c r="CE10" s="695"/>
      <c r="CF10" s="695"/>
      <c r="CG10" s="695"/>
      <c r="CH10" s="695"/>
      <c r="CI10" s="695"/>
      <c r="CJ10" s="695"/>
      <c r="CK10" s="695"/>
      <c r="CL10" s="695"/>
      <c r="CM10" s="695"/>
      <c r="CN10" s="695"/>
      <c r="CO10" s="695"/>
      <c r="CP10" s="695"/>
      <c r="CQ10" s="696"/>
      <c r="CR10" s="679" t="s">
        <v>127</v>
      </c>
      <c r="CS10" s="680"/>
      <c r="CT10" s="680"/>
      <c r="CU10" s="680"/>
      <c r="CV10" s="680"/>
      <c r="CW10" s="680"/>
      <c r="CX10" s="680"/>
      <c r="CY10" s="681"/>
      <c r="CZ10" s="682" t="s">
        <v>127</v>
      </c>
      <c r="DA10" s="682"/>
      <c r="DB10" s="682"/>
      <c r="DC10" s="682"/>
      <c r="DD10" s="688" t="s">
        <v>127</v>
      </c>
      <c r="DE10" s="680"/>
      <c r="DF10" s="680"/>
      <c r="DG10" s="680"/>
      <c r="DH10" s="680"/>
      <c r="DI10" s="680"/>
      <c r="DJ10" s="680"/>
      <c r="DK10" s="680"/>
      <c r="DL10" s="680"/>
      <c r="DM10" s="680"/>
      <c r="DN10" s="680"/>
      <c r="DO10" s="680"/>
      <c r="DP10" s="681"/>
      <c r="DQ10" s="688" t="s">
        <v>127</v>
      </c>
      <c r="DR10" s="680"/>
      <c r="DS10" s="680"/>
      <c r="DT10" s="680"/>
      <c r="DU10" s="680"/>
      <c r="DV10" s="680"/>
      <c r="DW10" s="680"/>
      <c r="DX10" s="680"/>
      <c r="DY10" s="680"/>
      <c r="DZ10" s="680"/>
      <c r="EA10" s="680"/>
      <c r="EB10" s="680"/>
      <c r="EC10" s="689"/>
    </row>
    <row r="11" spans="2:143" ht="11.25" customHeight="1" x14ac:dyDescent="0.2">
      <c r="B11" s="676" t="s">
        <v>250</v>
      </c>
      <c r="C11" s="677"/>
      <c r="D11" s="677"/>
      <c r="E11" s="677"/>
      <c r="F11" s="677"/>
      <c r="G11" s="677"/>
      <c r="H11" s="677"/>
      <c r="I11" s="677"/>
      <c r="J11" s="677"/>
      <c r="K11" s="677"/>
      <c r="L11" s="677"/>
      <c r="M11" s="677"/>
      <c r="N11" s="677"/>
      <c r="O11" s="677"/>
      <c r="P11" s="677"/>
      <c r="Q11" s="678"/>
      <c r="R11" s="679" t="s">
        <v>127</v>
      </c>
      <c r="S11" s="680"/>
      <c r="T11" s="680"/>
      <c r="U11" s="680"/>
      <c r="V11" s="680"/>
      <c r="W11" s="680"/>
      <c r="X11" s="680"/>
      <c r="Y11" s="681"/>
      <c r="Z11" s="682" t="s">
        <v>127</v>
      </c>
      <c r="AA11" s="682"/>
      <c r="AB11" s="682"/>
      <c r="AC11" s="682"/>
      <c r="AD11" s="683" t="s">
        <v>127</v>
      </c>
      <c r="AE11" s="683"/>
      <c r="AF11" s="683"/>
      <c r="AG11" s="683"/>
      <c r="AH11" s="683"/>
      <c r="AI11" s="683"/>
      <c r="AJ11" s="683"/>
      <c r="AK11" s="683"/>
      <c r="AL11" s="684" t="s">
        <v>127</v>
      </c>
      <c r="AM11" s="685"/>
      <c r="AN11" s="685"/>
      <c r="AO11" s="686"/>
      <c r="AP11" s="676" t="s">
        <v>251</v>
      </c>
      <c r="AQ11" s="677"/>
      <c r="AR11" s="677"/>
      <c r="AS11" s="677"/>
      <c r="AT11" s="677"/>
      <c r="AU11" s="677"/>
      <c r="AV11" s="677"/>
      <c r="AW11" s="677"/>
      <c r="AX11" s="677"/>
      <c r="AY11" s="677"/>
      <c r="AZ11" s="677"/>
      <c r="BA11" s="677"/>
      <c r="BB11" s="677"/>
      <c r="BC11" s="677"/>
      <c r="BD11" s="677"/>
      <c r="BE11" s="677"/>
      <c r="BF11" s="678"/>
      <c r="BG11" s="679">
        <v>44339</v>
      </c>
      <c r="BH11" s="680"/>
      <c r="BI11" s="680"/>
      <c r="BJ11" s="680"/>
      <c r="BK11" s="680"/>
      <c r="BL11" s="680"/>
      <c r="BM11" s="680"/>
      <c r="BN11" s="681"/>
      <c r="BO11" s="682">
        <v>2.9</v>
      </c>
      <c r="BP11" s="682"/>
      <c r="BQ11" s="682"/>
      <c r="BR11" s="682"/>
      <c r="BS11" s="688">
        <v>8773</v>
      </c>
      <c r="BT11" s="680"/>
      <c r="BU11" s="680"/>
      <c r="BV11" s="680"/>
      <c r="BW11" s="680"/>
      <c r="BX11" s="680"/>
      <c r="BY11" s="680"/>
      <c r="BZ11" s="680"/>
      <c r="CA11" s="680"/>
      <c r="CB11" s="689"/>
      <c r="CD11" s="694" t="s">
        <v>252</v>
      </c>
      <c r="CE11" s="695"/>
      <c r="CF11" s="695"/>
      <c r="CG11" s="695"/>
      <c r="CH11" s="695"/>
      <c r="CI11" s="695"/>
      <c r="CJ11" s="695"/>
      <c r="CK11" s="695"/>
      <c r="CL11" s="695"/>
      <c r="CM11" s="695"/>
      <c r="CN11" s="695"/>
      <c r="CO11" s="695"/>
      <c r="CP11" s="695"/>
      <c r="CQ11" s="696"/>
      <c r="CR11" s="679">
        <v>644099</v>
      </c>
      <c r="CS11" s="680"/>
      <c r="CT11" s="680"/>
      <c r="CU11" s="680"/>
      <c r="CV11" s="680"/>
      <c r="CW11" s="680"/>
      <c r="CX11" s="680"/>
      <c r="CY11" s="681"/>
      <c r="CZ11" s="682">
        <v>5.4</v>
      </c>
      <c r="DA11" s="682"/>
      <c r="DB11" s="682"/>
      <c r="DC11" s="682"/>
      <c r="DD11" s="688">
        <v>62727</v>
      </c>
      <c r="DE11" s="680"/>
      <c r="DF11" s="680"/>
      <c r="DG11" s="680"/>
      <c r="DH11" s="680"/>
      <c r="DI11" s="680"/>
      <c r="DJ11" s="680"/>
      <c r="DK11" s="680"/>
      <c r="DL11" s="680"/>
      <c r="DM11" s="680"/>
      <c r="DN11" s="680"/>
      <c r="DO11" s="680"/>
      <c r="DP11" s="681"/>
      <c r="DQ11" s="688">
        <v>203189</v>
      </c>
      <c r="DR11" s="680"/>
      <c r="DS11" s="680"/>
      <c r="DT11" s="680"/>
      <c r="DU11" s="680"/>
      <c r="DV11" s="680"/>
      <c r="DW11" s="680"/>
      <c r="DX11" s="680"/>
      <c r="DY11" s="680"/>
      <c r="DZ11" s="680"/>
      <c r="EA11" s="680"/>
      <c r="EB11" s="680"/>
      <c r="EC11" s="689"/>
    </row>
    <row r="12" spans="2:143" ht="11.25" customHeight="1" x14ac:dyDescent="0.2">
      <c r="B12" s="676" t="s">
        <v>253</v>
      </c>
      <c r="C12" s="677"/>
      <c r="D12" s="677"/>
      <c r="E12" s="677"/>
      <c r="F12" s="677"/>
      <c r="G12" s="677"/>
      <c r="H12" s="677"/>
      <c r="I12" s="677"/>
      <c r="J12" s="677"/>
      <c r="K12" s="677"/>
      <c r="L12" s="677"/>
      <c r="M12" s="677"/>
      <c r="N12" s="677"/>
      <c r="O12" s="677"/>
      <c r="P12" s="677"/>
      <c r="Q12" s="678"/>
      <c r="R12" s="679">
        <v>328017</v>
      </c>
      <c r="S12" s="680"/>
      <c r="T12" s="680"/>
      <c r="U12" s="680"/>
      <c r="V12" s="680"/>
      <c r="W12" s="680"/>
      <c r="X12" s="680"/>
      <c r="Y12" s="681"/>
      <c r="Z12" s="682">
        <v>2.7</v>
      </c>
      <c r="AA12" s="682"/>
      <c r="AB12" s="682"/>
      <c r="AC12" s="682"/>
      <c r="AD12" s="683">
        <v>328017</v>
      </c>
      <c r="AE12" s="683"/>
      <c r="AF12" s="683"/>
      <c r="AG12" s="683"/>
      <c r="AH12" s="683"/>
      <c r="AI12" s="683"/>
      <c r="AJ12" s="683"/>
      <c r="AK12" s="683"/>
      <c r="AL12" s="684">
        <v>8.4</v>
      </c>
      <c r="AM12" s="685"/>
      <c r="AN12" s="685"/>
      <c r="AO12" s="686"/>
      <c r="AP12" s="676" t="s">
        <v>254</v>
      </c>
      <c r="AQ12" s="677"/>
      <c r="AR12" s="677"/>
      <c r="AS12" s="677"/>
      <c r="AT12" s="677"/>
      <c r="AU12" s="677"/>
      <c r="AV12" s="677"/>
      <c r="AW12" s="677"/>
      <c r="AX12" s="677"/>
      <c r="AY12" s="677"/>
      <c r="AZ12" s="677"/>
      <c r="BA12" s="677"/>
      <c r="BB12" s="677"/>
      <c r="BC12" s="677"/>
      <c r="BD12" s="677"/>
      <c r="BE12" s="677"/>
      <c r="BF12" s="678"/>
      <c r="BG12" s="679">
        <v>654429</v>
      </c>
      <c r="BH12" s="680"/>
      <c r="BI12" s="680"/>
      <c r="BJ12" s="680"/>
      <c r="BK12" s="680"/>
      <c r="BL12" s="680"/>
      <c r="BM12" s="680"/>
      <c r="BN12" s="681"/>
      <c r="BO12" s="682">
        <v>43.3</v>
      </c>
      <c r="BP12" s="682"/>
      <c r="BQ12" s="682"/>
      <c r="BR12" s="682"/>
      <c r="BS12" s="688" t="s">
        <v>127</v>
      </c>
      <c r="BT12" s="680"/>
      <c r="BU12" s="680"/>
      <c r="BV12" s="680"/>
      <c r="BW12" s="680"/>
      <c r="BX12" s="680"/>
      <c r="BY12" s="680"/>
      <c r="BZ12" s="680"/>
      <c r="CA12" s="680"/>
      <c r="CB12" s="689"/>
      <c r="CD12" s="694" t="s">
        <v>255</v>
      </c>
      <c r="CE12" s="695"/>
      <c r="CF12" s="695"/>
      <c r="CG12" s="695"/>
      <c r="CH12" s="695"/>
      <c r="CI12" s="695"/>
      <c r="CJ12" s="695"/>
      <c r="CK12" s="695"/>
      <c r="CL12" s="695"/>
      <c r="CM12" s="695"/>
      <c r="CN12" s="695"/>
      <c r="CO12" s="695"/>
      <c r="CP12" s="695"/>
      <c r="CQ12" s="696"/>
      <c r="CR12" s="679">
        <v>1465263</v>
      </c>
      <c r="CS12" s="680"/>
      <c r="CT12" s="680"/>
      <c r="CU12" s="680"/>
      <c r="CV12" s="680"/>
      <c r="CW12" s="680"/>
      <c r="CX12" s="680"/>
      <c r="CY12" s="681"/>
      <c r="CZ12" s="682">
        <v>12.3</v>
      </c>
      <c r="DA12" s="682"/>
      <c r="DB12" s="682"/>
      <c r="DC12" s="682"/>
      <c r="DD12" s="688">
        <v>1228</v>
      </c>
      <c r="DE12" s="680"/>
      <c r="DF12" s="680"/>
      <c r="DG12" s="680"/>
      <c r="DH12" s="680"/>
      <c r="DI12" s="680"/>
      <c r="DJ12" s="680"/>
      <c r="DK12" s="680"/>
      <c r="DL12" s="680"/>
      <c r="DM12" s="680"/>
      <c r="DN12" s="680"/>
      <c r="DO12" s="680"/>
      <c r="DP12" s="681"/>
      <c r="DQ12" s="688">
        <v>47120</v>
      </c>
      <c r="DR12" s="680"/>
      <c r="DS12" s="680"/>
      <c r="DT12" s="680"/>
      <c r="DU12" s="680"/>
      <c r="DV12" s="680"/>
      <c r="DW12" s="680"/>
      <c r="DX12" s="680"/>
      <c r="DY12" s="680"/>
      <c r="DZ12" s="680"/>
      <c r="EA12" s="680"/>
      <c r="EB12" s="680"/>
      <c r="EC12" s="689"/>
    </row>
    <row r="13" spans="2:143" ht="11.25" customHeight="1" x14ac:dyDescent="0.2">
      <c r="B13" s="676" t="s">
        <v>256</v>
      </c>
      <c r="C13" s="677"/>
      <c r="D13" s="677"/>
      <c r="E13" s="677"/>
      <c r="F13" s="677"/>
      <c r="G13" s="677"/>
      <c r="H13" s="677"/>
      <c r="I13" s="677"/>
      <c r="J13" s="677"/>
      <c r="K13" s="677"/>
      <c r="L13" s="677"/>
      <c r="M13" s="677"/>
      <c r="N13" s="677"/>
      <c r="O13" s="677"/>
      <c r="P13" s="677"/>
      <c r="Q13" s="678"/>
      <c r="R13" s="679">
        <v>10154</v>
      </c>
      <c r="S13" s="680"/>
      <c r="T13" s="680"/>
      <c r="U13" s="680"/>
      <c r="V13" s="680"/>
      <c r="W13" s="680"/>
      <c r="X13" s="680"/>
      <c r="Y13" s="681"/>
      <c r="Z13" s="682">
        <v>0.1</v>
      </c>
      <c r="AA13" s="682"/>
      <c r="AB13" s="682"/>
      <c r="AC13" s="682"/>
      <c r="AD13" s="683">
        <v>10154</v>
      </c>
      <c r="AE13" s="683"/>
      <c r="AF13" s="683"/>
      <c r="AG13" s="683"/>
      <c r="AH13" s="683"/>
      <c r="AI13" s="683"/>
      <c r="AJ13" s="683"/>
      <c r="AK13" s="683"/>
      <c r="AL13" s="684">
        <v>0.3</v>
      </c>
      <c r="AM13" s="685"/>
      <c r="AN13" s="685"/>
      <c r="AO13" s="686"/>
      <c r="AP13" s="676" t="s">
        <v>257</v>
      </c>
      <c r="AQ13" s="677"/>
      <c r="AR13" s="677"/>
      <c r="AS13" s="677"/>
      <c r="AT13" s="677"/>
      <c r="AU13" s="677"/>
      <c r="AV13" s="677"/>
      <c r="AW13" s="677"/>
      <c r="AX13" s="677"/>
      <c r="AY13" s="677"/>
      <c r="AZ13" s="677"/>
      <c r="BA13" s="677"/>
      <c r="BB13" s="677"/>
      <c r="BC13" s="677"/>
      <c r="BD13" s="677"/>
      <c r="BE13" s="677"/>
      <c r="BF13" s="678"/>
      <c r="BG13" s="679">
        <v>645426</v>
      </c>
      <c r="BH13" s="680"/>
      <c r="BI13" s="680"/>
      <c r="BJ13" s="680"/>
      <c r="BK13" s="680"/>
      <c r="BL13" s="680"/>
      <c r="BM13" s="680"/>
      <c r="BN13" s="681"/>
      <c r="BO13" s="682">
        <v>42.7</v>
      </c>
      <c r="BP13" s="682"/>
      <c r="BQ13" s="682"/>
      <c r="BR13" s="682"/>
      <c r="BS13" s="688" t="s">
        <v>127</v>
      </c>
      <c r="BT13" s="680"/>
      <c r="BU13" s="680"/>
      <c r="BV13" s="680"/>
      <c r="BW13" s="680"/>
      <c r="BX13" s="680"/>
      <c r="BY13" s="680"/>
      <c r="BZ13" s="680"/>
      <c r="CA13" s="680"/>
      <c r="CB13" s="689"/>
      <c r="CD13" s="694" t="s">
        <v>258</v>
      </c>
      <c r="CE13" s="695"/>
      <c r="CF13" s="695"/>
      <c r="CG13" s="695"/>
      <c r="CH13" s="695"/>
      <c r="CI13" s="695"/>
      <c r="CJ13" s="695"/>
      <c r="CK13" s="695"/>
      <c r="CL13" s="695"/>
      <c r="CM13" s="695"/>
      <c r="CN13" s="695"/>
      <c r="CO13" s="695"/>
      <c r="CP13" s="695"/>
      <c r="CQ13" s="696"/>
      <c r="CR13" s="679">
        <v>530610</v>
      </c>
      <c r="CS13" s="680"/>
      <c r="CT13" s="680"/>
      <c r="CU13" s="680"/>
      <c r="CV13" s="680"/>
      <c r="CW13" s="680"/>
      <c r="CX13" s="680"/>
      <c r="CY13" s="681"/>
      <c r="CZ13" s="682">
        <v>4.5</v>
      </c>
      <c r="DA13" s="682"/>
      <c r="DB13" s="682"/>
      <c r="DC13" s="682"/>
      <c r="DD13" s="688">
        <v>382201</v>
      </c>
      <c r="DE13" s="680"/>
      <c r="DF13" s="680"/>
      <c r="DG13" s="680"/>
      <c r="DH13" s="680"/>
      <c r="DI13" s="680"/>
      <c r="DJ13" s="680"/>
      <c r="DK13" s="680"/>
      <c r="DL13" s="680"/>
      <c r="DM13" s="680"/>
      <c r="DN13" s="680"/>
      <c r="DO13" s="680"/>
      <c r="DP13" s="681"/>
      <c r="DQ13" s="688">
        <v>287674</v>
      </c>
      <c r="DR13" s="680"/>
      <c r="DS13" s="680"/>
      <c r="DT13" s="680"/>
      <c r="DU13" s="680"/>
      <c r="DV13" s="680"/>
      <c r="DW13" s="680"/>
      <c r="DX13" s="680"/>
      <c r="DY13" s="680"/>
      <c r="DZ13" s="680"/>
      <c r="EA13" s="680"/>
      <c r="EB13" s="680"/>
      <c r="EC13" s="689"/>
    </row>
    <row r="14" spans="2:143" ht="11.25" customHeight="1" x14ac:dyDescent="0.2">
      <c r="B14" s="676" t="s">
        <v>259</v>
      </c>
      <c r="C14" s="677"/>
      <c r="D14" s="677"/>
      <c r="E14" s="677"/>
      <c r="F14" s="677"/>
      <c r="G14" s="677"/>
      <c r="H14" s="677"/>
      <c r="I14" s="677"/>
      <c r="J14" s="677"/>
      <c r="K14" s="677"/>
      <c r="L14" s="677"/>
      <c r="M14" s="677"/>
      <c r="N14" s="677"/>
      <c r="O14" s="677"/>
      <c r="P14" s="677"/>
      <c r="Q14" s="678"/>
      <c r="R14" s="679" t="s">
        <v>127</v>
      </c>
      <c r="S14" s="680"/>
      <c r="T14" s="680"/>
      <c r="U14" s="680"/>
      <c r="V14" s="680"/>
      <c r="W14" s="680"/>
      <c r="X14" s="680"/>
      <c r="Y14" s="681"/>
      <c r="Z14" s="682" t="s">
        <v>127</v>
      </c>
      <c r="AA14" s="682"/>
      <c r="AB14" s="682"/>
      <c r="AC14" s="682"/>
      <c r="AD14" s="683" t="s">
        <v>127</v>
      </c>
      <c r="AE14" s="683"/>
      <c r="AF14" s="683"/>
      <c r="AG14" s="683"/>
      <c r="AH14" s="683"/>
      <c r="AI14" s="683"/>
      <c r="AJ14" s="683"/>
      <c r="AK14" s="683"/>
      <c r="AL14" s="684" t="s">
        <v>127</v>
      </c>
      <c r="AM14" s="685"/>
      <c r="AN14" s="685"/>
      <c r="AO14" s="686"/>
      <c r="AP14" s="676" t="s">
        <v>260</v>
      </c>
      <c r="AQ14" s="677"/>
      <c r="AR14" s="677"/>
      <c r="AS14" s="677"/>
      <c r="AT14" s="677"/>
      <c r="AU14" s="677"/>
      <c r="AV14" s="677"/>
      <c r="AW14" s="677"/>
      <c r="AX14" s="677"/>
      <c r="AY14" s="677"/>
      <c r="AZ14" s="677"/>
      <c r="BA14" s="677"/>
      <c r="BB14" s="677"/>
      <c r="BC14" s="677"/>
      <c r="BD14" s="677"/>
      <c r="BE14" s="677"/>
      <c r="BF14" s="678"/>
      <c r="BG14" s="679">
        <v>69997</v>
      </c>
      <c r="BH14" s="680"/>
      <c r="BI14" s="680"/>
      <c r="BJ14" s="680"/>
      <c r="BK14" s="680"/>
      <c r="BL14" s="680"/>
      <c r="BM14" s="680"/>
      <c r="BN14" s="681"/>
      <c r="BO14" s="682">
        <v>4.5999999999999996</v>
      </c>
      <c r="BP14" s="682"/>
      <c r="BQ14" s="682"/>
      <c r="BR14" s="682"/>
      <c r="BS14" s="688" t="s">
        <v>237</v>
      </c>
      <c r="BT14" s="680"/>
      <c r="BU14" s="680"/>
      <c r="BV14" s="680"/>
      <c r="BW14" s="680"/>
      <c r="BX14" s="680"/>
      <c r="BY14" s="680"/>
      <c r="BZ14" s="680"/>
      <c r="CA14" s="680"/>
      <c r="CB14" s="689"/>
      <c r="CD14" s="694" t="s">
        <v>261</v>
      </c>
      <c r="CE14" s="695"/>
      <c r="CF14" s="695"/>
      <c r="CG14" s="695"/>
      <c r="CH14" s="695"/>
      <c r="CI14" s="695"/>
      <c r="CJ14" s="695"/>
      <c r="CK14" s="695"/>
      <c r="CL14" s="695"/>
      <c r="CM14" s="695"/>
      <c r="CN14" s="695"/>
      <c r="CO14" s="695"/>
      <c r="CP14" s="695"/>
      <c r="CQ14" s="696"/>
      <c r="CR14" s="679">
        <v>581027</v>
      </c>
      <c r="CS14" s="680"/>
      <c r="CT14" s="680"/>
      <c r="CU14" s="680"/>
      <c r="CV14" s="680"/>
      <c r="CW14" s="680"/>
      <c r="CX14" s="680"/>
      <c r="CY14" s="681"/>
      <c r="CZ14" s="682">
        <v>4.9000000000000004</v>
      </c>
      <c r="DA14" s="682"/>
      <c r="DB14" s="682"/>
      <c r="DC14" s="682"/>
      <c r="DD14" s="688">
        <v>325193</v>
      </c>
      <c r="DE14" s="680"/>
      <c r="DF14" s="680"/>
      <c r="DG14" s="680"/>
      <c r="DH14" s="680"/>
      <c r="DI14" s="680"/>
      <c r="DJ14" s="680"/>
      <c r="DK14" s="680"/>
      <c r="DL14" s="680"/>
      <c r="DM14" s="680"/>
      <c r="DN14" s="680"/>
      <c r="DO14" s="680"/>
      <c r="DP14" s="681"/>
      <c r="DQ14" s="688">
        <v>269406</v>
      </c>
      <c r="DR14" s="680"/>
      <c r="DS14" s="680"/>
      <c r="DT14" s="680"/>
      <c r="DU14" s="680"/>
      <c r="DV14" s="680"/>
      <c r="DW14" s="680"/>
      <c r="DX14" s="680"/>
      <c r="DY14" s="680"/>
      <c r="DZ14" s="680"/>
      <c r="EA14" s="680"/>
      <c r="EB14" s="680"/>
      <c r="EC14" s="689"/>
    </row>
    <row r="15" spans="2:143" ht="11.25" customHeight="1" x14ac:dyDescent="0.2">
      <c r="B15" s="676" t="s">
        <v>262</v>
      </c>
      <c r="C15" s="677"/>
      <c r="D15" s="677"/>
      <c r="E15" s="677"/>
      <c r="F15" s="677"/>
      <c r="G15" s="677"/>
      <c r="H15" s="677"/>
      <c r="I15" s="677"/>
      <c r="J15" s="677"/>
      <c r="K15" s="677"/>
      <c r="L15" s="677"/>
      <c r="M15" s="677"/>
      <c r="N15" s="677"/>
      <c r="O15" s="677"/>
      <c r="P15" s="677"/>
      <c r="Q15" s="678"/>
      <c r="R15" s="679">
        <v>14379</v>
      </c>
      <c r="S15" s="680"/>
      <c r="T15" s="680"/>
      <c r="U15" s="680"/>
      <c r="V15" s="680"/>
      <c r="W15" s="680"/>
      <c r="X15" s="680"/>
      <c r="Y15" s="681"/>
      <c r="Z15" s="682">
        <v>0.1</v>
      </c>
      <c r="AA15" s="682"/>
      <c r="AB15" s="682"/>
      <c r="AC15" s="682"/>
      <c r="AD15" s="683">
        <v>14379</v>
      </c>
      <c r="AE15" s="683"/>
      <c r="AF15" s="683"/>
      <c r="AG15" s="683"/>
      <c r="AH15" s="683"/>
      <c r="AI15" s="683"/>
      <c r="AJ15" s="683"/>
      <c r="AK15" s="683"/>
      <c r="AL15" s="684">
        <v>0.4</v>
      </c>
      <c r="AM15" s="685"/>
      <c r="AN15" s="685"/>
      <c r="AO15" s="686"/>
      <c r="AP15" s="676" t="s">
        <v>263</v>
      </c>
      <c r="AQ15" s="677"/>
      <c r="AR15" s="677"/>
      <c r="AS15" s="677"/>
      <c r="AT15" s="677"/>
      <c r="AU15" s="677"/>
      <c r="AV15" s="677"/>
      <c r="AW15" s="677"/>
      <c r="AX15" s="677"/>
      <c r="AY15" s="677"/>
      <c r="AZ15" s="677"/>
      <c r="BA15" s="677"/>
      <c r="BB15" s="677"/>
      <c r="BC15" s="677"/>
      <c r="BD15" s="677"/>
      <c r="BE15" s="677"/>
      <c r="BF15" s="678"/>
      <c r="BG15" s="679">
        <v>89411</v>
      </c>
      <c r="BH15" s="680"/>
      <c r="BI15" s="680"/>
      <c r="BJ15" s="680"/>
      <c r="BK15" s="680"/>
      <c r="BL15" s="680"/>
      <c r="BM15" s="680"/>
      <c r="BN15" s="681"/>
      <c r="BO15" s="682">
        <v>5.9</v>
      </c>
      <c r="BP15" s="682"/>
      <c r="BQ15" s="682"/>
      <c r="BR15" s="682"/>
      <c r="BS15" s="688" t="s">
        <v>127</v>
      </c>
      <c r="BT15" s="680"/>
      <c r="BU15" s="680"/>
      <c r="BV15" s="680"/>
      <c r="BW15" s="680"/>
      <c r="BX15" s="680"/>
      <c r="BY15" s="680"/>
      <c r="BZ15" s="680"/>
      <c r="CA15" s="680"/>
      <c r="CB15" s="689"/>
      <c r="CD15" s="694" t="s">
        <v>264</v>
      </c>
      <c r="CE15" s="695"/>
      <c r="CF15" s="695"/>
      <c r="CG15" s="695"/>
      <c r="CH15" s="695"/>
      <c r="CI15" s="695"/>
      <c r="CJ15" s="695"/>
      <c r="CK15" s="695"/>
      <c r="CL15" s="695"/>
      <c r="CM15" s="695"/>
      <c r="CN15" s="695"/>
      <c r="CO15" s="695"/>
      <c r="CP15" s="695"/>
      <c r="CQ15" s="696"/>
      <c r="CR15" s="679">
        <v>1045693</v>
      </c>
      <c r="CS15" s="680"/>
      <c r="CT15" s="680"/>
      <c r="CU15" s="680"/>
      <c r="CV15" s="680"/>
      <c r="CW15" s="680"/>
      <c r="CX15" s="680"/>
      <c r="CY15" s="681"/>
      <c r="CZ15" s="682">
        <v>8.8000000000000007</v>
      </c>
      <c r="DA15" s="682"/>
      <c r="DB15" s="682"/>
      <c r="DC15" s="682"/>
      <c r="DD15" s="688">
        <v>427537</v>
      </c>
      <c r="DE15" s="680"/>
      <c r="DF15" s="680"/>
      <c r="DG15" s="680"/>
      <c r="DH15" s="680"/>
      <c r="DI15" s="680"/>
      <c r="DJ15" s="680"/>
      <c r="DK15" s="680"/>
      <c r="DL15" s="680"/>
      <c r="DM15" s="680"/>
      <c r="DN15" s="680"/>
      <c r="DO15" s="680"/>
      <c r="DP15" s="681"/>
      <c r="DQ15" s="688">
        <v>955352</v>
      </c>
      <c r="DR15" s="680"/>
      <c r="DS15" s="680"/>
      <c r="DT15" s="680"/>
      <c r="DU15" s="680"/>
      <c r="DV15" s="680"/>
      <c r="DW15" s="680"/>
      <c r="DX15" s="680"/>
      <c r="DY15" s="680"/>
      <c r="DZ15" s="680"/>
      <c r="EA15" s="680"/>
      <c r="EB15" s="680"/>
      <c r="EC15" s="689"/>
    </row>
    <row r="16" spans="2:143" ht="11.25" customHeight="1" x14ac:dyDescent="0.2">
      <c r="B16" s="676" t="s">
        <v>265</v>
      </c>
      <c r="C16" s="677"/>
      <c r="D16" s="677"/>
      <c r="E16" s="677"/>
      <c r="F16" s="677"/>
      <c r="G16" s="677"/>
      <c r="H16" s="677"/>
      <c r="I16" s="677"/>
      <c r="J16" s="677"/>
      <c r="K16" s="677"/>
      <c r="L16" s="677"/>
      <c r="M16" s="677"/>
      <c r="N16" s="677"/>
      <c r="O16" s="677"/>
      <c r="P16" s="677"/>
      <c r="Q16" s="678"/>
      <c r="R16" s="679" t="s">
        <v>127</v>
      </c>
      <c r="S16" s="680"/>
      <c r="T16" s="680"/>
      <c r="U16" s="680"/>
      <c r="V16" s="680"/>
      <c r="W16" s="680"/>
      <c r="X16" s="680"/>
      <c r="Y16" s="681"/>
      <c r="Z16" s="682" t="s">
        <v>237</v>
      </c>
      <c r="AA16" s="682"/>
      <c r="AB16" s="682"/>
      <c r="AC16" s="682"/>
      <c r="AD16" s="683" t="s">
        <v>127</v>
      </c>
      <c r="AE16" s="683"/>
      <c r="AF16" s="683"/>
      <c r="AG16" s="683"/>
      <c r="AH16" s="683"/>
      <c r="AI16" s="683"/>
      <c r="AJ16" s="683"/>
      <c r="AK16" s="683"/>
      <c r="AL16" s="684" t="s">
        <v>127</v>
      </c>
      <c r="AM16" s="685"/>
      <c r="AN16" s="685"/>
      <c r="AO16" s="686"/>
      <c r="AP16" s="676" t="s">
        <v>266</v>
      </c>
      <c r="AQ16" s="677"/>
      <c r="AR16" s="677"/>
      <c r="AS16" s="677"/>
      <c r="AT16" s="677"/>
      <c r="AU16" s="677"/>
      <c r="AV16" s="677"/>
      <c r="AW16" s="677"/>
      <c r="AX16" s="677"/>
      <c r="AY16" s="677"/>
      <c r="AZ16" s="677"/>
      <c r="BA16" s="677"/>
      <c r="BB16" s="677"/>
      <c r="BC16" s="677"/>
      <c r="BD16" s="677"/>
      <c r="BE16" s="677"/>
      <c r="BF16" s="678"/>
      <c r="BG16" s="679" t="s">
        <v>127</v>
      </c>
      <c r="BH16" s="680"/>
      <c r="BI16" s="680"/>
      <c r="BJ16" s="680"/>
      <c r="BK16" s="680"/>
      <c r="BL16" s="680"/>
      <c r="BM16" s="680"/>
      <c r="BN16" s="681"/>
      <c r="BO16" s="682" t="s">
        <v>127</v>
      </c>
      <c r="BP16" s="682"/>
      <c r="BQ16" s="682"/>
      <c r="BR16" s="682"/>
      <c r="BS16" s="688" t="s">
        <v>127</v>
      </c>
      <c r="BT16" s="680"/>
      <c r="BU16" s="680"/>
      <c r="BV16" s="680"/>
      <c r="BW16" s="680"/>
      <c r="BX16" s="680"/>
      <c r="BY16" s="680"/>
      <c r="BZ16" s="680"/>
      <c r="CA16" s="680"/>
      <c r="CB16" s="689"/>
      <c r="CD16" s="694" t="s">
        <v>267</v>
      </c>
      <c r="CE16" s="695"/>
      <c r="CF16" s="695"/>
      <c r="CG16" s="695"/>
      <c r="CH16" s="695"/>
      <c r="CI16" s="695"/>
      <c r="CJ16" s="695"/>
      <c r="CK16" s="695"/>
      <c r="CL16" s="695"/>
      <c r="CM16" s="695"/>
      <c r="CN16" s="695"/>
      <c r="CO16" s="695"/>
      <c r="CP16" s="695"/>
      <c r="CQ16" s="696"/>
      <c r="CR16" s="679">
        <v>83881</v>
      </c>
      <c r="CS16" s="680"/>
      <c r="CT16" s="680"/>
      <c r="CU16" s="680"/>
      <c r="CV16" s="680"/>
      <c r="CW16" s="680"/>
      <c r="CX16" s="680"/>
      <c r="CY16" s="681"/>
      <c r="CZ16" s="682">
        <v>0.7</v>
      </c>
      <c r="DA16" s="682"/>
      <c r="DB16" s="682"/>
      <c r="DC16" s="682"/>
      <c r="DD16" s="688" t="s">
        <v>127</v>
      </c>
      <c r="DE16" s="680"/>
      <c r="DF16" s="680"/>
      <c r="DG16" s="680"/>
      <c r="DH16" s="680"/>
      <c r="DI16" s="680"/>
      <c r="DJ16" s="680"/>
      <c r="DK16" s="680"/>
      <c r="DL16" s="680"/>
      <c r="DM16" s="680"/>
      <c r="DN16" s="680"/>
      <c r="DO16" s="680"/>
      <c r="DP16" s="681"/>
      <c r="DQ16" s="688">
        <v>57492</v>
      </c>
      <c r="DR16" s="680"/>
      <c r="DS16" s="680"/>
      <c r="DT16" s="680"/>
      <c r="DU16" s="680"/>
      <c r="DV16" s="680"/>
      <c r="DW16" s="680"/>
      <c r="DX16" s="680"/>
      <c r="DY16" s="680"/>
      <c r="DZ16" s="680"/>
      <c r="EA16" s="680"/>
      <c r="EB16" s="680"/>
      <c r="EC16" s="689"/>
    </row>
    <row r="17" spans="2:133" ht="11.25" customHeight="1" x14ac:dyDescent="0.2">
      <c r="B17" s="676" t="s">
        <v>268</v>
      </c>
      <c r="C17" s="677"/>
      <c r="D17" s="677"/>
      <c r="E17" s="677"/>
      <c r="F17" s="677"/>
      <c r="G17" s="677"/>
      <c r="H17" s="677"/>
      <c r="I17" s="677"/>
      <c r="J17" s="677"/>
      <c r="K17" s="677"/>
      <c r="L17" s="677"/>
      <c r="M17" s="677"/>
      <c r="N17" s="677"/>
      <c r="O17" s="677"/>
      <c r="P17" s="677"/>
      <c r="Q17" s="678"/>
      <c r="R17" s="679">
        <v>8386</v>
      </c>
      <c r="S17" s="680"/>
      <c r="T17" s="680"/>
      <c r="U17" s="680"/>
      <c r="V17" s="680"/>
      <c r="W17" s="680"/>
      <c r="X17" s="680"/>
      <c r="Y17" s="681"/>
      <c r="Z17" s="682">
        <v>0.1</v>
      </c>
      <c r="AA17" s="682"/>
      <c r="AB17" s="682"/>
      <c r="AC17" s="682"/>
      <c r="AD17" s="683">
        <v>8386</v>
      </c>
      <c r="AE17" s="683"/>
      <c r="AF17" s="683"/>
      <c r="AG17" s="683"/>
      <c r="AH17" s="683"/>
      <c r="AI17" s="683"/>
      <c r="AJ17" s="683"/>
      <c r="AK17" s="683"/>
      <c r="AL17" s="684">
        <v>0.2</v>
      </c>
      <c r="AM17" s="685"/>
      <c r="AN17" s="685"/>
      <c r="AO17" s="686"/>
      <c r="AP17" s="676" t="s">
        <v>269</v>
      </c>
      <c r="AQ17" s="677"/>
      <c r="AR17" s="677"/>
      <c r="AS17" s="677"/>
      <c r="AT17" s="677"/>
      <c r="AU17" s="677"/>
      <c r="AV17" s="677"/>
      <c r="AW17" s="677"/>
      <c r="AX17" s="677"/>
      <c r="AY17" s="677"/>
      <c r="AZ17" s="677"/>
      <c r="BA17" s="677"/>
      <c r="BB17" s="677"/>
      <c r="BC17" s="677"/>
      <c r="BD17" s="677"/>
      <c r="BE17" s="677"/>
      <c r="BF17" s="678"/>
      <c r="BG17" s="679" t="s">
        <v>127</v>
      </c>
      <c r="BH17" s="680"/>
      <c r="BI17" s="680"/>
      <c r="BJ17" s="680"/>
      <c r="BK17" s="680"/>
      <c r="BL17" s="680"/>
      <c r="BM17" s="680"/>
      <c r="BN17" s="681"/>
      <c r="BO17" s="682" t="s">
        <v>127</v>
      </c>
      <c r="BP17" s="682"/>
      <c r="BQ17" s="682"/>
      <c r="BR17" s="682"/>
      <c r="BS17" s="688" t="s">
        <v>237</v>
      </c>
      <c r="BT17" s="680"/>
      <c r="BU17" s="680"/>
      <c r="BV17" s="680"/>
      <c r="BW17" s="680"/>
      <c r="BX17" s="680"/>
      <c r="BY17" s="680"/>
      <c r="BZ17" s="680"/>
      <c r="CA17" s="680"/>
      <c r="CB17" s="689"/>
      <c r="CD17" s="694" t="s">
        <v>270</v>
      </c>
      <c r="CE17" s="695"/>
      <c r="CF17" s="695"/>
      <c r="CG17" s="695"/>
      <c r="CH17" s="695"/>
      <c r="CI17" s="695"/>
      <c r="CJ17" s="695"/>
      <c r="CK17" s="695"/>
      <c r="CL17" s="695"/>
      <c r="CM17" s="695"/>
      <c r="CN17" s="695"/>
      <c r="CO17" s="695"/>
      <c r="CP17" s="695"/>
      <c r="CQ17" s="696"/>
      <c r="CR17" s="679">
        <v>605940</v>
      </c>
      <c r="CS17" s="680"/>
      <c r="CT17" s="680"/>
      <c r="CU17" s="680"/>
      <c r="CV17" s="680"/>
      <c r="CW17" s="680"/>
      <c r="CX17" s="680"/>
      <c r="CY17" s="681"/>
      <c r="CZ17" s="682">
        <v>5.0999999999999996</v>
      </c>
      <c r="DA17" s="682"/>
      <c r="DB17" s="682"/>
      <c r="DC17" s="682"/>
      <c r="DD17" s="688" t="s">
        <v>237</v>
      </c>
      <c r="DE17" s="680"/>
      <c r="DF17" s="680"/>
      <c r="DG17" s="680"/>
      <c r="DH17" s="680"/>
      <c r="DI17" s="680"/>
      <c r="DJ17" s="680"/>
      <c r="DK17" s="680"/>
      <c r="DL17" s="680"/>
      <c r="DM17" s="680"/>
      <c r="DN17" s="680"/>
      <c r="DO17" s="680"/>
      <c r="DP17" s="681"/>
      <c r="DQ17" s="688">
        <v>592469</v>
      </c>
      <c r="DR17" s="680"/>
      <c r="DS17" s="680"/>
      <c r="DT17" s="680"/>
      <c r="DU17" s="680"/>
      <c r="DV17" s="680"/>
      <c r="DW17" s="680"/>
      <c r="DX17" s="680"/>
      <c r="DY17" s="680"/>
      <c r="DZ17" s="680"/>
      <c r="EA17" s="680"/>
      <c r="EB17" s="680"/>
      <c r="EC17" s="689"/>
    </row>
    <row r="18" spans="2:133" ht="11.25" customHeight="1" x14ac:dyDescent="0.2">
      <c r="B18" s="676" t="s">
        <v>271</v>
      </c>
      <c r="C18" s="677"/>
      <c r="D18" s="677"/>
      <c r="E18" s="677"/>
      <c r="F18" s="677"/>
      <c r="G18" s="677"/>
      <c r="H18" s="677"/>
      <c r="I18" s="677"/>
      <c r="J18" s="677"/>
      <c r="K18" s="677"/>
      <c r="L18" s="677"/>
      <c r="M18" s="677"/>
      <c r="N18" s="677"/>
      <c r="O18" s="677"/>
      <c r="P18" s="677"/>
      <c r="Q18" s="678"/>
      <c r="R18" s="679">
        <v>2014443</v>
      </c>
      <c r="S18" s="680"/>
      <c r="T18" s="680"/>
      <c r="U18" s="680"/>
      <c r="V18" s="680"/>
      <c r="W18" s="680"/>
      <c r="X18" s="680"/>
      <c r="Y18" s="681"/>
      <c r="Z18" s="682">
        <v>16.3</v>
      </c>
      <c r="AA18" s="682"/>
      <c r="AB18" s="682"/>
      <c r="AC18" s="682"/>
      <c r="AD18" s="683">
        <v>1810984</v>
      </c>
      <c r="AE18" s="683"/>
      <c r="AF18" s="683"/>
      <c r="AG18" s="683"/>
      <c r="AH18" s="683"/>
      <c r="AI18" s="683"/>
      <c r="AJ18" s="683"/>
      <c r="AK18" s="683"/>
      <c r="AL18" s="684">
        <v>46.2</v>
      </c>
      <c r="AM18" s="685"/>
      <c r="AN18" s="685"/>
      <c r="AO18" s="686"/>
      <c r="AP18" s="676" t="s">
        <v>272</v>
      </c>
      <c r="AQ18" s="677"/>
      <c r="AR18" s="677"/>
      <c r="AS18" s="677"/>
      <c r="AT18" s="677"/>
      <c r="AU18" s="677"/>
      <c r="AV18" s="677"/>
      <c r="AW18" s="677"/>
      <c r="AX18" s="677"/>
      <c r="AY18" s="677"/>
      <c r="AZ18" s="677"/>
      <c r="BA18" s="677"/>
      <c r="BB18" s="677"/>
      <c r="BC18" s="677"/>
      <c r="BD18" s="677"/>
      <c r="BE18" s="677"/>
      <c r="BF18" s="678"/>
      <c r="BG18" s="679" t="s">
        <v>127</v>
      </c>
      <c r="BH18" s="680"/>
      <c r="BI18" s="680"/>
      <c r="BJ18" s="680"/>
      <c r="BK18" s="680"/>
      <c r="BL18" s="680"/>
      <c r="BM18" s="680"/>
      <c r="BN18" s="681"/>
      <c r="BO18" s="682" t="s">
        <v>237</v>
      </c>
      <c r="BP18" s="682"/>
      <c r="BQ18" s="682"/>
      <c r="BR18" s="682"/>
      <c r="BS18" s="688" t="s">
        <v>237</v>
      </c>
      <c r="BT18" s="680"/>
      <c r="BU18" s="680"/>
      <c r="BV18" s="680"/>
      <c r="BW18" s="680"/>
      <c r="BX18" s="680"/>
      <c r="BY18" s="680"/>
      <c r="BZ18" s="680"/>
      <c r="CA18" s="680"/>
      <c r="CB18" s="689"/>
      <c r="CD18" s="694" t="s">
        <v>273</v>
      </c>
      <c r="CE18" s="695"/>
      <c r="CF18" s="695"/>
      <c r="CG18" s="695"/>
      <c r="CH18" s="695"/>
      <c r="CI18" s="695"/>
      <c r="CJ18" s="695"/>
      <c r="CK18" s="695"/>
      <c r="CL18" s="695"/>
      <c r="CM18" s="695"/>
      <c r="CN18" s="695"/>
      <c r="CO18" s="695"/>
      <c r="CP18" s="695"/>
      <c r="CQ18" s="696"/>
      <c r="CR18" s="679" t="s">
        <v>127</v>
      </c>
      <c r="CS18" s="680"/>
      <c r="CT18" s="680"/>
      <c r="CU18" s="680"/>
      <c r="CV18" s="680"/>
      <c r="CW18" s="680"/>
      <c r="CX18" s="680"/>
      <c r="CY18" s="681"/>
      <c r="CZ18" s="682" t="s">
        <v>237</v>
      </c>
      <c r="DA18" s="682"/>
      <c r="DB18" s="682"/>
      <c r="DC18" s="682"/>
      <c r="DD18" s="688" t="s">
        <v>127</v>
      </c>
      <c r="DE18" s="680"/>
      <c r="DF18" s="680"/>
      <c r="DG18" s="680"/>
      <c r="DH18" s="680"/>
      <c r="DI18" s="680"/>
      <c r="DJ18" s="680"/>
      <c r="DK18" s="680"/>
      <c r="DL18" s="680"/>
      <c r="DM18" s="680"/>
      <c r="DN18" s="680"/>
      <c r="DO18" s="680"/>
      <c r="DP18" s="681"/>
      <c r="DQ18" s="688" t="s">
        <v>127</v>
      </c>
      <c r="DR18" s="680"/>
      <c r="DS18" s="680"/>
      <c r="DT18" s="680"/>
      <c r="DU18" s="680"/>
      <c r="DV18" s="680"/>
      <c r="DW18" s="680"/>
      <c r="DX18" s="680"/>
      <c r="DY18" s="680"/>
      <c r="DZ18" s="680"/>
      <c r="EA18" s="680"/>
      <c r="EB18" s="680"/>
      <c r="EC18" s="689"/>
    </row>
    <row r="19" spans="2:133" ht="11.25" customHeight="1" x14ac:dyDescent="0.2">
      <c r="B19" s="676" t="s">
        <v>274</v>
      </c>
      <c r="C19" s="677"/>
      <c r="D19" s="677"/>
      <c r="E19" s="677"/>
      <c r="F19" s="677"/>
      <c r="G19" s="677"/>
      <c r="H19" s="677"/>
      <c r="I19" s="677"/>
      <c r="J19" s="677"/>
      <c r="K19" s="677"/>
      <c r="L19" s="677"/>
      <c r="M19" s="677"/>
      <c r="N19" s="677"/>
      <c r="O19" s="677"/>
      <c r="P19" s="677"/>
      <c r="Q19" s="678"/>
      <c r="R19" s="679">
        <v>1810984</v>
      </c>
      <c r="S19" s="680"/>
      <c r="T19" s="680"/>
      <c r="U19" s="680"/>
      <c r="V19" s="680"/>
      <c r="W19" s="680"/>
      <c r="X19" s="680"/>
      <c r="Y19" s="681"/>
      <c r="Z19" s="682">
        <v>14.6</v>
      </c>
      <c r="AA19" s="682"/>
      <c r="AB19" s="682"/>
      <c r="AC19" s="682"/>
      <c r="AD19" s="683">
        <v>1810984</v>
      </c>
      <c r="AE19" s="683"/>
      <c r="AF19" s="683"/>
      <c r="AG19" s="683"/>
      <c r="AH19" s="683"/>
      <c r="AI19" s="683"/>
      <c r="AJ19" s="683"/>
      <c r="AK19" s="683"/>
      <c r="AL19" s="684">
        <v>46.2</v>
      </c>
      <c r="AM19" s="685"/>
      <c r="AN19" s="685"/>
      <c r="AO19" s="686"/>
      <c r="AP19" s="676" t="s">
        <v>275</v>
      </c>
      <c r="AQ19" s="677"/>
      <c r="AR19" s="677"/>
      <c r="AS19" s="677"/>
      <c r="AT19" s="677"/>
      <c r="AU19" s="677"/>
      <c r="AV19" s="677"/>
      <c r="AW19" s="677"/>
      <c r="AX19" s="677"/>
      <c r="AY19" s="677"/>
      <c r="AZ19" s="677"/>
      <c r="BA19" s="677"/>
      <c r="BB19" s="677"/>
      <c r="BC19" s="677"/>
      <c r="BD19" s="677"/>
      <c r="BE19" s="677"/>
      <c r="BF19" s="678"/>
      <c r="BG19" s="679" t="s">
        <v>127</v>
      </c>
      <c r="BH19" s="680"/>
      <c r="BI19" s="680"/>
      <c r="BJ19" s="680"/>
      <c r="BK19" s="680"/>
      <c r="BL19" s="680"/>
      <c r="BM19" s="680"/>
      <c r="BN19" s="681"/>
      <c r="BO19" s="682" t="s">
        <v>237</v>
      </c>
      <c r="BP19" s="682"/>
      <c r="BQ19" s="682"/>
      <c r="BR19" s="682"/>
      <c r="BS19" s="688" t="s">
        <v>127</v>
      </c>
      <c r="BT19" s="680"/>
      <c r="BU19" s="680"/>
      <c r="BV19" s="680"/>
      <c r="BW19" s="680"/>
      <c r="BX19" s="680"/>
      <c r="BY19" s="680"/>
      <c r="BZ19" s="680"/>
      <c r="CA19" s="680"/>
      <c r="CB19" s="689"/>
      <c r="CD19" s="694" t="s">
        <v>276</v>
      </c>
      <c r="CE19" s="695"/>
      <c r="CF19" s="695"/>
      <c r="CG19" s="695"/>
      <c r="CH19" s="695"/>
      <c r="CI19" s="695"/>
      <c r="CJ19" s="695"/>
      <c r="CK19" s="695"/>
      <c r="CL19" s="695"/>
      <c r="CM19" s="695"/>
      <c r="CN19" s="695"/>
      <c r="CO19" s="695"/>
      <c r="CP19" s="695"/>
      <c r="CQ19" s="696"/>
      <c r="CR19" s="679" t="s">
        <v>127</v>
      </c>
      <c r="CS19" s="680"/>
      <c r="CT19" s="680"/>
      <c r="CU19" s="680"/>
      <c r="CV19" s="680"/>
      <c r="CW19" s="680"/>
      <c r="CX19" s="680"/>
      <c r="CY19" s="681"/>
      <c r="CZ19" s="682" t="s">
        <v>237</v>
      </c>
      <c r="DA19" s="682"/>
      <c r="DB19" s="682"/>
      <c r="DC19" s="682"/>
      <c r="DD19" s="688" t="s">
        <v>127</v>
      </c>
      <c r="DE19" s="680"/>
      <c r="DF19" s="680"/>
      <c r="DG19" s="680"/>
      <c r="DH19" s="680"/>
      <c r="DI19" s="680"/>
      <c r="DJ19" s="680"/>
      <c r="DK19" s="680"/>
      <c r="DL19" s="680"/>
      <c r="DM19" s="680"/>
      <c r="DN19" s="680"/>
      <c r="DO19" s="680"/>
      <c r="DP19" s="681"/>
      <c r="DQ19" s="688" t="s">
        <v>237</v>
      </c>
      <c r="DR19" s="680"/>
      <c r="DS19" s="680"/>
      <c r="DT19" s="680"/>
      <c r="DU19" s="680"/>
      <c r="DV19" s="680"/>
      <c r="DW19" s="680"/>
      <c r="DX19" s="680"/>
      <c r="DY19" s="680"/>
      <c r="DZ19" s="680"/>
      <c r="EA19" s="680"/>
      <c r="EB19" s="680"/>
      <c r="EC19" s="689"/>
    </row>
    <row r="20" spans="2:133" ht="11.25" customHeight="1" x14ac:dyDescent="0.2">
      <c r="B20" s="676" t="s">
        <v>277</v>
      </c>
      <c r="C20" s="677"/>
      <c r="D20" s="677"/>
      <c r="E20" s="677"/>
      <c r="F20" s="677"/>
      <c r="G20" s="677"/>
      <c r="H20" s="677"/>
      <c r="I20" s="677"/>
      <c r="J20" s="677"/>
      <c r="K20" s="677"/>
      <c r="L20" s="677"/>
      <c r="M20" s="677"/>
      <c r="N20" s="677"/>
      <c r="O20" s="677"/>
      <c r="P20" s="677"/>
      <c r="Q20" s="678"/>
      <c r="R20" s="679">
        <v>203459</v>
      </c>
      <c r="S20" s="680"/>
      <c r="T20" s="680"/>
      <c r="U20" s="680"/>
      <c r="V20" s="680"/>
      <c r="W20" s="680"/>
      <c r="X20" s="680"/>
      <c r="Y20" s="681"/>
      <c r="Z20" s="682">
        <v>1.6</v>
      </c>
      <c r="AA20" s="682"/>
      <c r="AB20" s="682"/>
      <c r="AC20" s="682"/>
      <c r="AD20" s="683" t="s">
        <v>237</v>
      </c>
      <c r="AE20" s="683"/>
      <c r="AF20" s="683"/>
      <c r="AG20" s="683"/>
      <c r="AH20" s="683"/>
      <c r="AI20" s="683"/>
      <c r="AJ20" s="683"/>
      <c r="AK20" s="683"/>
      <c r="AL20" s="684" t="s">
        <v>237</v>
      </c>
      <c r="AM20" s="685"/>
      <c r="AN20" s="685"/>
      <c r="AO20" s="686"/>
      <c r="AP20" s="676" t="s">
        <v>278</v>
      </c>
      <c r="AQ20" s="677"/>
      <c r="AR20" s="677"/>
      <c r="AS20" s="677"/>
      <c r="AT20" s="677"/>
      <c r="AU20" s="677"/>
      <c r="AV20" s="677"/>
      <c r="AW20" s="677"/>
      <c r="AX20" s="677"/>
      <c r="AY20" s="677"/>
      <c r="AZ20" s="677"/>
      <c r="BA20" s="677"/>
      <c r="BB20" s="677"/>
      <c r="BC20" s="677"/>
      <c r="BD20" s="677"/>
      <c r="BE20" s="677"/>
      <c r="BF20" s="678"/>
      <c r="BG20" s="679" t="s">
        <v>127</v>
      </c>
      <c r="BH20" s="680"/>
      <c r="BI20" s="680"/>
      <c r="BJ20" s="680"/>
      <c r="BK20" s="680"/>
      <c r="BL20" s="680"/>
      <c r="BM20" s="680"/>
      <c r="BN20" s="681"/>
      <c r="BO20" s="682" t="s">
        <v>127</v>
      </c>
      <c r="BP20" s="682"/>
      <c r="BQ20" s="682"/>
      <c r="BR20" s="682"/>
      <c r="BS20" s="688" t="s">
        <v>127</v>
      </c>
      <c r="BT20" s="680"/>
      <c r="BU20" s="680"/>
      <c r="BV20" s="680"/>
      <c r="BW20" s="680"/>
      <c r="BX20" s="680"/>
      <c r="BY20" s="680"/>
      <c r="BZ20" s="680"/>
      <c r="CA20" s="680"/>
      <c r="CB20" s="689"/>
      <c r="CD20" s="694" t="s">
        <v>279</v>
      </c>
      <c r="CE20" s="695"/>
      <c r="CF20" s="695"/>
      <c r="CG20" s="695"/>
      <c r="CH20" s="695"/>
      <c r="CI20" s="695"/>
      <c r="CJ20" s="695"/>
      <c r="CK20" s="695"/>
      <c r="CL20" s="695"/>
      <c r="CM20" s="695"/>
      <c r="CN20" s="695"/>
      <c r="CO20" s="695"/>
      <c r="CP20" s="695"/>
      <c r="CQ20" s="696"/>
      <c r="CR20" s="679">
        <v>11918641</v>
      </c>
      <c r="CS20" s="680"/>
      <c r="CT20" s="680"/>
      <c r="CU20" s="680"/>
      <c r="CV20" s="680"/>
      <c r="CW20" s="680"/>
      <c r="CX20" s="680"/>
      <c r="CY20" s="681"/>
      <c r="CZ20" s="682">
        <v>100</v>
      </c>
      <c r="DA20" s="682"/>
      <c r="DB20" s="682"/>
      <c r="DC20" s="682"/>
      <c r="DD20" s="688">
        <v>1742418</v>
      </c>
      <c r="DE20" s="680"/>
      <c r="DF20" s="680"/>
      <c r="DG20" s="680"/>
      <c r="DH20" s="680"/>
      <c r="DI20" s="680"/>
      <c r="DJ20" s="680"/>
      <c r="DK20" s="680"/>
      <c r="DL20" s="680"/>
      <c r="DM20" s="680"/>
      <c r="DN20" s="680"/>
      <c r="DO20" s="680"/>
      <c r="DP20" s="681"/>
      <c r="DQ20" s="688">
        <v>7049908</v>
      </c>
      <c r="DR20" s="680"/>
      <c r="DS20" s="680"/>
      <c r="DT20" s="680"/>
      <c r="DU20" s="680"/>
      <c r="DV20" s="680"/>
      <c r="DW20" s="680"/>
      <c r="DX20" s="680"/>
      <c r="DY20" s="680"/>
      <c r="DZ20" s="680"/>
      <c r="EA20" s="680"/>
      <c r="EB20" s="680"/>
      <c r="EC20" s="689"/>
    </row>
    <row r="21" spans="2:133" ht="11.25" customHeight="1" x14ac:dyDescent="0.2">
      <c r="B21" s="676" t="s">
        <v>280</v>
      </c>
      <c r="C21" s="677"/>
      <c r="D21" s="677"/>
      <c r="E21" s="677"/>
      <c r="F21" s="677"/>
      <c r="G21" s="677"/>
      <c r="H21" s="677"/>
      <c r="I21" s="677"/>
      <c r="J21" s="677"/>
      <c r="K21" s="677"/>
      <c r="L21" s="677"/>
      <c r="M21" s="677"/>
      <c r="N21" s="677"/>
      <c r="O21" s="677"/>
      <c r="P21" s="677"/>
      <c r="Q21" s="678"/>
      <c r="R21" s="679" t="s">
        <v>127</v>
      </c>
      <c r="S21" s="680"/>
      <c r="T21" s="680"/>
      <c r="U21" s="680"/>
      <c r="V21" s="680"/>
      <c r="W21" s="680"/>
      <c r="X21" s="680"/>
      <c r="Y21" s="681"/>
      <c r="Z21" s="682" t="s">
        <v>127</v>
      </c>
      <c r="AA21" s="682"/>
      <c r="AB21" s="682"/>
      <c r="AC21" s="682"/>
      <c r="AD21" s="683" t="s">
        <v>237</v>
      </c>
      <c r="AE21" s="683"/>
      <c r="AF21" s="683"/>
      <c r="AG21" s="683"/>
      <c r="AH21" s="683"/>
      <c r="AI21" s="683"/>
      <c r="AJ21" s="683"/>
      <c r="AK21" s="683"/>
      <c r="AL21" s="684" t="s">
        <v>237</v>
      </c>
      <c r="AM21" s="685"/>
      <c r="AN21" s="685"/>
      <c r="AO21" s="686"/>
      <c r="AP21" s="697" t="s">
        <v>281</v>
      </c>
      <c r="AQ21" s="698"/>
      <c r="AR21" s="698"/>
      <c r="AS21" s="698"/>
      <c r="AT21" s="698"/>
      <c r="AU21" s="698"/>
      <c r="AV21" s="698"/>
      <c r="AW21" s="698"/>
      <c r="AX21" s="698"/>
      <c r="AY21" s="698"/>
      <c r="AZ21" s="698"/>
      <c r="BA21" s="698"/>
      <c r="BB21" s="698"/>
      <c r="BC21" s="698"/>
      <c r="BD21" s="698"/>
      <c r="BE21" s="698"/>
      <c r="BF21" s="699"/>
      <c r="BG21" s="679" t="s">
        <v>127</v>
      </c>
      <c r="BH21" s="680"/>
      <c r="BI21" s="680"/>
      <c r="BJ21" s="680"/>
      <c r="BK21" s="680"/>
      <c r="BL21" s="680"/>
      <c r="BM21" s="680"/>
      <c r="BN21" s="681"/>
      <c r="BO21" s="682" t="s">
        <v>127</v>
      </c>
      <c r="BP21" s="682"/>
      <c r="BQ21" s="682"/>
      <c r="BR21" s="682"/>
      <c r="BS21" s="688" t="s">
        <v>127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2">
      <c r="B22" s="676" t="s">
        <v>282</v>
      </c>
      <c r="C22" s="677"/>
      <c r="D22" s="677"/>
      <c r="E22" s="677"/>
      <c r="F22" s="677"/>
      <c r="G22" s="677"/>
      <c r="H22" s="677"/>
      <c r="I22" s="677"/>
      <c r="J22" s="677"/>
      <c r="K22" s="677"/>
      <c r="L22" s="677"/>
      <c r="M22" s="677"/>
      <c r="N22" s="677"/>
      <c r="O22" s="677"/>
      <c r="P22" s="677"/>
      <c r="Q22" s="678"/>
      <c r="R22" s="679">
        <v>3980178</v>
      </c>
      <c r="S22" s="680"/>
      <c r="T22" s="680"/>
      <c r="U22" s="680"/>
      <c r="V22" s="680"/>
      <c r="W22" s="680"/>
      <c r="X22" s="680"/>
      <c r="Y22" s="681"/>
      <c r="Z22" s="682">
        <v>32.200000000000003</v>
      </c>
      <c r="AA22" s="682"/>
      <c r="AB22" s="682"/>
      <c r="AC22" s="682"/>
      <c r="AD22" s="683">
        <v>3776719</v>
      </c>
      <c r="AE22" s="683"/>
      <c r="AF22" s="683"/>
      <c r="AG22" s="683"/>
      <c r="AH22" s="683"/>
      <c r="AI22" s="683"/>
      <c r="AJ22" s="683"/>
      <c r="AK22" s="683"/>
      <c r="AL22" s="684">
        <v>96.3</v>
      </c>
      <c r="AM22" s="685"/>
      <c r="AN22" s="685"/>
      <c r="AO22" s="686"/>
      <c r="AP22" s="697" t="s">
        <v>283</v>
      </c>
      <c r="AQ22" s="698"/>
      <c r="AR22" s="698"/>
      <c r="AS22" s="698"/>
      <c r="AT22" s="698"/>
      <c r="AU22" s="698"/>
      <c r="AV22" s="698"/>
      <c r="AW22" s="698"/>
      <c r="AX22" s="698"/>
      <c r="AY22" s="698"/>
      <c r="AZ22" s="698"/>
      <c r="BA22" s="698"/>
      <c r="BB22" s="698"/>
      <c r="BC22" s="698"/>
      <c r="BD22" s="698"/>
      <c r="BE22" s="698"/>
      <c r="BF22" s="699"/>
      <c r="BG22" s="679" t="s">
        <v>237</v>
      </c>
      <c r="BH22" s="680"/>
      <c r="BI22" s="680"/>
      <c r="BJ22" s="680"/>
      <c r="BK22" s="680"/>
      <c r="BL22" s="680"/>
      <c r="BM22" s="680"/>
      <c r="BN22" s="681"/>
      <c r="BO22" s="682" t="s">
        <v>127</v>
      </c>
      <c r="BP22" s="682"/>
      <c r="BQ22" s="682"/>
      <c r="BR22" s="682"/>
      <c r="BS22" s="688" t="s">
        <v>127</v>
      </c>
      <c r="BT22" s="680"/>
      <c r="BU22" s="680"/>
      <c r="BV22" s="680"/>
      <c r="BW22" s="680"/>
      <c r="BX22" s="680"/>
      <c r="BY22" s="680"/>
      <c r="BZ22" s="680"/>
      <c r="CA22" s="680"/>
      <c r="CB22" s="689"/>
      <c r="CD22" s="661" t="s">
        <v>284</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285</v>
      </c>
      <c r="C23" s="677"/>
      <c r="D23" s="677"/>
      <c r="E23" s="677"/>
      <c r="F23" s="677"/>
      <c r="G23" s="677"/>
      <c r="H23" s="677"/>
      <c r="I23" s="677"/>
      <c r="J23" s="677"/>
      <c r="K23" s="677"/>
      <c r="L23" s="677"/>
      <c r="M23" s="677"/>
      <c r="N23" s="677"/>
      <c r="O23" s="677"/>
      <c r="P23" s="677"/>
      <c r="Q23" s="678"/>
      <c r="R23" s="679">
        <v>2803</v>
      </c>
      <c r="S23" s="680"/>
      <c r="T23" s="680"/>
      <c r="U23" s="680"/>
      <c r="V23" s="680"/>
      <c r="W23" s="680"/>
      <c r="X23" s="680"/>
      <c r="Y23" s="681"/>
      <c r="Z23" s="682">
        <v>0</v>
      </c>
      <c r="AA23" s="682"/>
      <c r="AB23" s="682"/>
      <c r="AC23" s="682"/>
      <c r="AD23" s="683">
        <v>2803</v>
      </c>
      <c r="AE23" s="683"/>
      <c r="AF23" s="683"/>
      <c r="AG23" s="683"/>
      <c r="AH23" s="683"/>
      <c r="AI23" s="683"/>
      <c r="AJ23" s="683"/>
      <c r="AK23" s="683"/>
      <c r="AL23" s="684">
        <v>0.1</v>
      </c>
      <c r="AM23" s="685"/>
      <c r="AN23" s="685"/>
      <c r="AO23" s="686"/>
      <c r="AP23" s="697" t="s">
        <v>286</v>
      </c>
      <c r="AQ23" s="698"/>
      <c r="AR23" s="698"/>
      <c r="AS23" s="698"/>
      <c r="AT23" s="698"/>
      <c r="AU23" s="698"/>
      <c r="AV23" s="698"/>
      <c r="AW23" s="698"/>
      <c r="AX23" s="698"/>
      <c r="AY23" s="698"/>
      <c r="AZ23" s="698"/>
      <c r="BA23" s="698"/>
      <c r="BB23" s="698"/>
      <c r="BC23" s="698"/>
      <c r="BD23" s="698"/>
      <c r="BE23" s="698"/>
      <c r="BF23" s="699"/>
      <c r="BG23" s="679" t="s">
        <v>127</v>
      </c>
      <c r="BH23" s="680"/>
      <c r="BI23" s="680"/>
      <c r="BJ23" s="680"/>
      <c r="BK23" s="680"/>
      <c r="BL23" s="680"/>
      <c r="BM23" s="680"/>
      <c r="BN23" s="681"/>
      <c r="BO23" s="682" t="s">
        <v>237</v>
      </c>
      <c r="BP23" s="682"/>
      <c r="BQ23" s="682"/>
      <c r="BR23" s="682"/>
      <c r="BS23" s="688" t="s">
        <v>127</v>
      </c>
      <c r="BT23" s="680"/>
      <c r="BU23" s="680"/>
      <c r="BV23" s="680"/>
      <c r="BW23" s="680"/>
      <c r="BX23" s="680"/>
      <c r="BY23" s="680"/>
      <c r="BZ23" s="680"/>
      <c r="CA23" s="680"/>
      <c r="CB23" s="689"/>
      <c r="CD23" s="661" t="s">
        <v>225</v>
      </c>
      <c r="CE23" s="662"/>
      <c r="CF23" s="662"/>
      <c r="CG23" s="662"/>
      <c r="CH23" s="662"/>
      <c r="CI23" s="662"/>
      <c r="CJ23" s="662"/>
      <c r="CK23" s="662"/>
      <c r="CL23" s="662"/>
      <c r="CM23" s="662"/>
      <c r="CN23" s="662"/>
      <c r="CO23" s="662"/>
      <c r="CP23" s="662"/>
      <c r="CQ23" s="663"/>
      <c r="CR23" s="661" t="s">
        <v>287</v>
      </c>
      <c r="CS23" s="662"/>
      <c r="CT23" s="662"/>
      <c r="CU23" s="662"/>
      <c r="CV23" s="662"/>
      <c r="CW23" s="662"/>
      <c r="CX23" s="662"/>
      <c r="CY23" s="663"/>
      <c r="CZ23" s="661" t="s">
        <v>288</v>
      </c>
      <c r="DA23" s="662"/>
      <c r="DB23" s="662"/>
      <c r="DC23" s="663"/>
      <c r="DD23" s="661" t="s">
        <v>289</v>
      </c>
      <c r="DE23" s="662"/>
      <c r="DF23" s="662"/>
      <c r="DG23" s="662"/>
      <c r="DH23" s="662"/>
      <c r="DI23" s="662"/>
      <c r="DJ23" s="662"/>
      <c r="DK23" s="663"/>
      <c r="DL23" s="709" t="s">
        <v>290</v>
      </c>
      <c r="DM23" s="710"/>
      <c r="DN23" s="710"/>
      <c r="DO23" s="710"/>
      <c r="DP23" s="710"/>
      <c r="DQ23" s="710"/>
      <c r="DR23" s="710"/>
      <c r="DS23" s="710"/>
      <c r="DT23" s="710"/>
      <c r="DU23" s="710"/>
      <c r="DV23" s="711"/>
      <c r="DW23" s="661" t="s">
        <v>291</v>
      </c>
      <c r="DX23" s="662"/>
      <c r="DY23" s="662"/>
      <c r="DZ23" s="662"/>
      <c r="EA23" s="662"/>
      <c r="EB23" s="662"/>
      <c r="EC23" s="663"/>
    </row>
    <row r="24" spans="2:133" ht="11.25" customHeight="1" x14ac:dyDescent="0.2">
      <c r="B24" s="676" t="s">
        <v>292</v>
      </c>
      <c r="C24" s="677"/>
      <c r="D24" s="677"/>
      <c r="E24" s="677"/>
      <c r="F24" s="677"/>
      <c r="G24" s="677"/>
      <c r="H24" s="677"/>
      <c r="I24" s="677"/>
      <c r="J24" s="677"/>
      <c r="K24" s="677"/>
      <c r="L24" s="677"/>
      <c r="M24" s="677"/>
      <c r="N24" s="677"/>
      <c r="O24" s="677"/>
      <c r="P24" s="677"/>
      <c r="Q24" s="678"/>
      <c r="R24" s="679">
        <v>151387</v>
      </c>
      <c r="S24" s="680"/>
      <c r="T24" s="680"/>
      <c r="U24" s="680"/>
      <c r="V24" s="680"/>
      <c r="W24" s="680"/>
      <c r="X24" s="680"/>
      <c r="Y24" s="681"/>
      <c r="Z24" s="682">
        <v>1.2</v>
      </c>
      <c r="AA24" s="682"/>
      <c r="AB24" s="682"/>
      <c r="AC24" s="682"/>
      <c r="AD24" s="683" t="s">
        <v>237</v>
      </c>
      <c r="AE24" s="683"/>
      <c r="AF24" s="683"/>
      <c r="AG24" s="683"/>
      <c r="AH24" s="683"/>
      <c r="AI24" s="683"/>
      <c r="AJ24" s="683"/>
      <c r="AK24" s="683"/>
      <c r="AL24" s="684" t="s">
        <v>237</v>
      </c>
      <c r="AM24" s="685"/>
      <c r="AN24" s="685"/>
      <c r="AO24" s="686"/>
      <c r="AP24" s="697" t="s">
        <v>293</v>
      </c>
      <c r="AQ24" s="698"/>
      <c r="AR24" s="698"/>
      <c r="AS24" s="698"/>
      <c r="AT24" s="698"/>
      <c r="AU24" s="698"/>
      <c r="AV24" s="698"/>
      <c r="AW24" s="698"/>
      <c r="AX24" s="698"/>
      <c r="AY24" s="698"/>
      <c r="AZ24" s="698"/>
      <c r="BA24" s="698"/>
      <c r="BB24" s="698"/>
      <c r="BC24" s="698"/>
      <c r="BD24" s="698"/>
      <c r="BE24" s="698"/>
      <c r="BF24" s="699"/>
      <c r="BG24" s="679" t="s">
        <v>237</v>
      </c>
      <c r="BH24" s="680"/>
      <c r="BI24" s="680"/>
      <c r="BJ24" s="680"/>
      <c r="BK24" s="680"/>
      <c r="BL24" s="680"/>
      <c r="BM24" s="680"/>
      <c r="BN24" s="681"/>
      <c r="BO24" s="682" t="s">
        <v>127</v>
      </c>
      <c r="BP24" s="682"/>
      <c r="BQ24" s="682"/>
      <c r="BR24" s="682"/>
      <c r="BS24" s="688" t="s">
        <v>127</v>
      </c>
      <c r="BT24" s="680"/>
      <c r="BU24" s="680"/>
      <c r="BV24" s="680"/>
      <c r="BW24" s="680"/>
      <c r="BX24" s="680"/>
      <c r="BY24" s="680"/>
      <c r="BZ24" s="680"/>
      <c r="CA24" s="680"/>
      <c r="CB24" s="689"/>
      <c r="CD24" s="690" t="s">
        <v>294</v>
      </c>
      <c r="CE24" s="691"/>
      <c r="CF24" s="691"/>
      <c r="CG24" s="691"/>
      <c r="CH24" s="691"/>
      <c r="CI24" s="691"/>
      <c r="CJ24" s="691"/>
      <c r="CK24" s="691"/>
      <c r="CL24" s="691"/>
      <c r="CM24" s="691"/>
      <c r="CN24" s="691"/>
      <c r="CO24" s="691"/>
      <c r="CP24" s="691"/>
      <c r="CQ24" s="692"/>
      <c r="CR24" s="668">
        <v>3529270</v>
      </c>
      <c r="CS24" s="669"/>
      <c r="CT24" s="669"/>
      <c r="CU24" s="669"/>
      <c r="CV24" s="669"/>
      <c r="CW24" s="669"/>
      <c r="CX24" s="669"/>
      <c r="CY24" s="670"/>
      <c r="CZ24" s="673">
        <v>29.6</v>
      </c>
      <c r="DA24" s="674"/>
      <c r="DB24" s="674"/>
      <c r="DC24" s="693"/>
      <c r="DD24" s="712">
        <v>2120701</v>
      </c>
      <c r="DE24" s="669"/>
      <c r="DF24" s="669"/>
      <c r="DG24" s="669"/>
      <c r="DH24" s="669"/>
      <c r="DI24" s="669"/>
      <c r="DJ24" s="669"/>
      <c r="DK24" s="670"/>
      <c r="DL24" s="712">
        <v>2065407</v>
      </c>
      <c r="DM24" s="669"/>
      <c r="DN24" s="669"/>
      <c r="DO24" s="669"/>
      <c r="DP24" s="669"/>
      <c r="DQ24" s="669"/>
      <c r="DR24" s="669"/>
      <c r="DS24" s="669"/>
      <c r="DT24" s="669"/>
      <c r="DU24" s="669"/>
      <c r="DV24" s="670"/>
      <c r="DW24" s="673">
        <v>50.2</v>
      </c>
      <c r="DX24" s="674"/>
      <c r="DY24" s="674"/>
      <c r="DZ24" s="674"/>
      <c r="EA24" s="674"/>
      <c r="EB24" s="674"/>
      <c r="EC24" s="675"/>
    </row>
    <row r="25" spans="2:133" ht="11.25" customHeight="1" x14ac:dyDescent="0.2">
      <c r="B25" s="676" t="s">
        <v>295</v>
      </c>
      <c r="C25" s="677"/>
      <c r="D25" s="677"/>
      <c r="E25" s="677"/>
      <c r="F25" s="677"/>
      <c r="G25" s="677"/>
      <c r="H25" s="677"/>
      <c r="I25" s="677"/>
      <c r="J25" s="677"/>
      <c r="K25" s="677"/>
      <c r="L25" s="677"/>
      <c r="M25" s="677"/>
      <c r="N25" s="677"/>
      <c r="O25" s="677"/>
      <c r="P25" s="677"/>
      <c r="Q25" s="678"/>
      <c r="R25" s="679">
        <v>88099</v>
      </c>
      <c r="S25" s="680"/>
      <c r="T25" s="680"/>
      <c r="U25" s="680"/>
      <c r="V25" s="680"/>
      <c r="W25" s="680"/>
      <c r="X25" s="680"/>
      <c r="Y25" s="681"/>
      <c r="Z25" s="682">
        <v>0.7</v>
      </c>
      <c r="AA25" s="682"/>
      <c r="AB25" s="682"/>
      <c r="AC25" s="682"/>
      <c r="AD25" s="683">
        <v>3058</v>
      </c>
      <c r="AE25" s="683"/>
      <c r="AF25" s="683"/>
      <c r="AG25" s="683"/>
      <c r="AH25" s="683"/>
      <c r="AI25" s="683"/>
      <c r="AJ25" s="683"/>
      <c r="AK25" s="683"/>
      <c r="AL25" s="684">
        <v>0.1</v>
      </c>
      <c r="AM25" s="685"/>
      <c r="AN25" s="685"/>
      <c r="AO25" s="686"/>
      <c r="AP25" s="697" t="s">
        <v>296</v>
      </c>
      <c r="AQ25" s="698"/>
      <c r="AR25" s="698"/>
      <c r="AS25" s="698"/>
      <c r="AT25" s="698"/>
      <c r="AU25" s="698"/>
      <c r="AV25" s="698"/>
      <c r="AW25" s="698"/>
      <c r="AX25" s="698"/>
      <c r="AY25" s="698"/>
      <c r="AZ25" s="698"/>
      <c r="BA25" s="698"/>
      <c r="BB25" s="698"/>
      <c r="BC25" s="698"/>
      <c r="BD25" s="698"/>
      <c r="BE25" s="698"/>
      <c r="BF25" s="699"/>
      <c r="BG25" s="679" t="s">
        <v>127</v>
      </c>
      <c r="BH25" s="680"/>
      <c r="BI25" s="680"/>
      <c r="BJ25" s="680"/>
      <c r="BK25" s="680"/>
      <c r="BL25" s="680"/>
      <c r="BM25" s="680"/>
      <c r="BN25" s="681"/>
      <c r="BO25" s="682" t="s">
        <v>127</v>
      </c>
      <c r="BP25" s="682"/>
      <c r="BQ25" s="682"/>
      <c r="BR25" s="682"/>
      <c r="BS25" s="688" t="s">
        <v>127</v>
      </c>
      <c r="BT25" s="680"/>
      <c r="BU25" s="680"/>
      <c r="BV25" s="680"/>
      <c r="BW25" s="680"/>
      <c r="BX25" s="680"/>
      <c r="BY25" s="680"/>
      <c r="BZ25" s="680"/>
      <c r="CA25" s="680"/>
      <c r="CB25" s="689"/>
      <c r="CD25" s="694" t="s">
        <v>297</v>
      </c>
      <c r="CE25" s="695"/>
      <c r="CF25" s="695"/>
      <c r="CG25" s="695"/>
      <c r="CH25" s="695"/>
      <c r="CI25" s="695"/>
      <c r="CJ25" s="695"/>
      <c r="CK25" s="695"/>
      <c r="CL25" s="695"/>
      <c r="CM25" s="695"/>
      <c r="CN25" s="695"/>
      <c r="CO25" s="695"/>
      <c r="CP25" s="695"/>
      <c r="CQ25" s="696"/>
      <c r="CR25" s="679">
        <v>1136791</v>
      </c>
      <c r="CS25" s="715"/>
      <c r="CT25" s="715"/>
      <c r="CU25" s="715"/>
      <c r="CV25" s="715"/>
      <c r="CW25" s="715"/>
      <c r="CX25" s="715"/>
      <c r="CY25" s="716"/>
      <c r="CZ25" s="684">
        <v>9.5</v>
      </c>
      <c r="DA25" s="713"/>
      <c r="DB25" s="713"/>
      <c r="DC25" s="717"/>
      <c r="DD25" s="688">
        <v>1057294</v>
      </c>
      <c r="DE25" s="715"/>
      <c r="DF25" s="715"/>
      <c r="DG25" s="715"/>
      <c r="DH25" s="715"/>
      <c r="DI25" s="715"/>
      <c r="DJ25" s="715"/>
      <c r="DK25" s="716"/>
      <c r="DL25" s="688">
        <v>1018188</v>
      </c>
      <c r="DM25" s="715"/>
      <c r="DN25" s="715"/>
      <c r="DO25" s="715"/>
      <c r="DP25" s="715"/>
      <c r="DQ25" s="715"/>
      <c r="DR25" s="715"/>
      <c r="DS25" s="715"/>
      <c r="DT25" s="715"/>
      <c r="DU25" s="715"/>
      <c r="DV25" s="716"/>
      <c r="DW25" s="684">
        <v>24.7</v>
      </c>
      <c r="DX25" s="713"/>
      <c r="DY25" s="713"/>
      <c r="DZ25" s="713"/>
      <c r="EA25" s="713"/>
      <c r="EB25" s="713"/>
      <c r="EC25" s="714"/>
    </row>
    <row r="26" spans="2:133" ht="11.25" customHeight="1" x14ac:dyDescent="0.2">
      <c r="B26" s="676" t="s">
        <v>298</v>
      </c>
      <c r="C26" s="677"/>
      <c r="D26" s="677"/>
      <c r="E26" s="677"/>
      <c r="F26" s="677"/>
      <c r="G26" s="677"/>
      <c r="H26" s="677"/>
      <c r="I26" s="677"/>
      <c r="J26" s="677"/>
      <c r="K26" s="677"/>
      <c r="L26" s="677"/>
      <c r="M26" s="677"/>
      <c r="N26" s="677"/>
      <c r="O26" s="677"/>
      <c r="P26" s="677"/>
      <c r="Q26" s="678"/>
      <c r="R26" s="679">
        <v>46184</v>
      </c>
      <c r="S26" s="680"/>
      <c r="T26" s="680"/>
      <c r="U26" s="680"/>
      <c r="V26" s="680"/>
      <c r="W26" s="680"/>
      <c r="X26" s="680"/>
      <c r="Y26" s="681"/>
      <c r="Z26" s="682">
        <v>0.4</v>
      </c>
      <c r="AA26" s="682"/>
      <c r="AB26" s="682"/>
      <c r="AC26" s="682"/>
      <c r="AD26" s="683" t="s">
        <v>127</v>
      </c>
      <c r="AE26" s="683"/>
      <c r="AF26" s="683"/>
      <c r="AG26" s="683"/>
      <c r="AH26" s="683"/>
      <c r="AI26" s="683"/>
      <c r="AJ26" s="683"/>
      <c r="AK26" s="683"/>
      <c r="AL26" s="684" t="s">
        <v>127</v>
      </c>
      <c r="AM26" s="685"/>
      <c r="AN26" s="685"/>
      <c r="AO26" s="686"/>
      <c r="AP26" s="697" t="s">
        <v>299</v>
      </c>
      <c r="AQ26" s="718"/>
      <c r="AR26" s="718"/>
      <c r="AS26" s="718"/>
      <c r="AT26" s="718"/>
      <c r="AU26" s="718"/>
      <c r="AV26" s="718"/>
      <c r="AW26" s="718"/>
      <c r="AX26" s="718"/>
      <c r="AY26" s="718"/>
      <c r="AZ26" s="718"/>
      <c r="BA26" s="718"/>
      <c r="BB26" s="718"/>
      <c r="BC26" s="718"/>
      <c r="BD26" s="718"/>
      <c r="BE26" s="718"/>
      <c r="BF26" s="699"/>
      <c r="BG26" s="679" t="s">
        <v>127</v>
      </c>
      <c r="BH26" s="680"/>
      <c r="BI26" s="680"/>
      <c r="BJ26" s="680"/>
      <c r="BK26" s="680"/>
      <c r="BL26" s="680"/>
      <c r="BM26" s="680"/>
      <c r="BN26" s="681"/>
      <c r="BO26" s="682" t="s">
        <v>127</v>
      </c>
      <c r="BP26" s="682"/>
      <c r="BQ26" s="682"/>
      <c r="BR26" s="682"/>
      <c r="BS26" s="688" t="s">
        <v>127</v>
      </c>
      <c r="BT26" s="680"/>
      <c r="BU26" s="680"/>
      <c r="BV26" s="680"/>
      <c r="BW26" s="680"/>
      <c r="BX26" s="680"/>
      <c r="BY26" s="680"/>
      <c r="BZ26" s="680"/>
      <c r="CA26" s="680"/>
      <c r="CB26" s="689"/>
      <c r="CD26" s="694" t="s">
        <v>300</v>
      </c>
      <c r="CE26" s="695"/>
      <c r="CF26" s="695"/>
      <c r="CG26" s="695"/>
      <c r="CH26" s="695"/>
      <c r="CI26" s="695"/>
      <c r="CJ26" s="695"/>
      <c r="CK26" s="695"/>
      <c r="CL26" s="695"/>
      <c r="CM26" s="695"/>
      <c r="CN26" s="695"/>
      <c r="CO26" s="695"/>
      <c r="CP26" s="695"/>
      <c r="CQ26" s="696"/>
      <c r="CR26" s="679">
        <v>708365</v>
      </c>
      <c r="CS26" s="680"/>
      <c r="CT26" s="680"/>
      <c r="CU26" s="680"/>
      <c r="CV26" s="680"/>
      <c r="CW26" s="680"/>
      <c r="CX26" s="680"/>
      <c r="CY26" s="681"/>
      <c r="CZ26" s="684">
        <v>5.9</v>
      </c>
      <c r="DA26" s="713"/>
      <c r="DB26" s="713"/>
      <c r="DC26" s="717"/>
      <c r="DD26" s="688">
        <v>651081</v>
      </c>
      <c r="DE26" s="680"/>
      <c r="DF26" s="680"/>
      <c r="DG26" s="680"/>
      <c r="DH26" s="680"/>
      <c r="DI26" s="680"/>
      <c r="DJ26" s="680"/>
      <c r="DK26" s="681"/>
      <c r="DL26" s="688" t="s">
        <v>237</v>
      </c>
      <c r="DM26" s="680"/>
      <c r="DN26" s="680"/>
      <c r="DO26" s="680"/>
      <c r="DP26" s="680"/>
      <c r="DQ26" s="680"/>
      <c r="DR26" s="680"/>
      <c r="DS26" s="680"/>
      <c r="DT26" s="680"/>
      <c r="DU26" s="680"/>
      <c r="DV26" s="681"/>
      <c r="DW26" s="684" t="s">
        <v>237</v>
      </c>
      <c r="DX26" s="713"/>
      <c r="DY26" s="713"/>
      <c r="DZ26" s="713"/>
      <c r="EA26" s="713"/>
      <c r="EB26" s="713"/>
      <c r="EC26" s="714"/>
    </row>
    <row r="27" spans="2:133" ht="11.25" customHeight="1" x14ac:dyDescent="0.2">
      <c r="B27" s="676" t="s">
        <v>301</v>
      </c>
      <c r="C27" s="677"/>
      <c r="D27" s="677"/>
      <c r="E27" s="677"/>
      <c r="F27" s="677"/>
      <c r="G27" s="677"/>
      <c r="H27" s="677"/>
      <c r="I27" s="677"/>
      <c r="J27" s="677"/>
      <c r="K27" s="677"/>
      <c r="L27" s="677"/>
      <c r="M27" s="677"/>
      <c r="N27" s="677"/>
      <c r="O27" s="677"/>
      <c r="P27" s="677"/>
      <c r="Q27" s="678"/>
      <c r="R27" s="679">
        <v>1875668</v>
      </c>
      <c r="S27" s="680"/>
      <c r="T27" s="680"/>
      <c r="U27" s="680"/>
      <c r="V27" s="680"/>
      <c r="W27" s="680"/>
      <c r="X27" s="680"/>
      <c r="Y27" s="681"/>
      <c r="Z27" s="682">
        <v>15.2</v>
      </c>
      <c r="AA27" s="682"/>
      <c r="AB27" s="682"/>
      <c r="AC27" s="682"/>
      <c r="AD27" s="683" t="s">
        <v>127</v>
      </c>
      <c r="AE27" s="683"/>
      <c r="AF27" s="683"/>
      <c r="AG27" s="683"/>
      <c r="AH27" s="683"/>
      <c r="AI27" s="683"/>
      <c r="AJ27" s="683"/>
      <c r="AK27" s="683"/>
      <c r="AL27" s="684" t="s">
        <v>237</v>
      </c>
      <c r="AM27" s="685"/>
      <c r="AN27" s="685"/>
      <c r="AO27" s="686"/>
      <c r="AP27" s="676" t="s">
        <v>302</v>
      </c>
      <c r="AQ27" s="677"/>
      <c r="AR27" s="677"/>
      <c r="AS27" s="677"/>
      <c r="AT27" s="677"/>
      <c r="AU27" s="677"/>
      <c r="AV27" s="677"/>
      <c r="AW27" s="677"/>
      <c r="AX27" s="677"/>
      <c r="AY27" s="677"/>
      <c r="AZ27" s="677"/>
      <c r="BA27" s="677"/>
      <c r="BB27" s="677"/>
      <c r="BC27" s="677"/>
      <c r="BD27" s="677"/>
      <c r="BE27" s="677"/>
      <c r="BF27" s="678"/>
      <c r="BG27" s="679">
        <v>1511950</v>
      </c>
      <c r="BH27" s="680"/>
      <c r="BI27" s="680"/>
      <c r="BJ27" s="680"/>
      <c r="BK27" s="680"/>
      <c r="BL27" s="680"/>
      <c r="BM27" s="680"/>
      <c r="BN27" s="681"/>
      <c r="BO27" s="682">
        <v>100</v>
      </c>
      <c r="BP27" s="682"/>
      <c r="BQ27" s="682"/>
      <c r="BR27" s="682"/>
      <c r="BS27" s="688">
        <v>8773</v>
      </c>
      <c r="BT27" s="680"/>
      <c r="BU27" s="680"/>
      <c r="BV27" s="680"/>
      <c r="BW27" s="680"/>
      <c r="BX27" s="680"/>
      <c r="BY27" s="680"/>
      <c r="BZ27" s="680"/>
      <c r="CA27" s="680"/>
      <c r="CB27" s="689"/>
      <c r="CD27" s="694" t="s">
        <v>303</v>
      </c>
      <c r="CE27" s="695"/>
      <c r="CF27" s="695"/>
      <c r="CG27" s="695"/>
      <c r="CH27" s="695"/>
      <c r="CI27" s="695"/>
      <c r="CJ27" s="695"/>
      <c r="CK27" s="695"/>
      <c r="CL27" s="695"/>
      <c r="CM27" s="695"/>
      <c r="CN27" s="695"/>
      <c r="CO27" s="695"/>
      <c r="CP27" s="695"/>
      <c r="CQ27" s="696"/>
      <c r="CR27" s="679">
        <v>1786539</v>
      </c>
      <c r="CS27" s="715"/>
      <c r="CT27" s="715"/>
      <c r="CU27" s="715"/>
      <c r="CV27" s="715"/>
      <c r="CW27" s="715"/>
      <c r="CX27" s="715"/>
      <c r="CY27" s="716"/>
      <c r="CZ27" s="684">
        <v>15</v>
      </c>
      <c r="DA27" s="713"/>
      <c r="DB27" s="713"/>
      <c r="DC27" s="717"/>
      <c r="DD27" s="688">
        <v>470938</v>
      </c>
      <c r="DE27" s="715"/>
      <c r="DF27" s="715"/>
      <c r="DG27" s="715"/>
      <c r="DH27" s="715"/>
      <c r="DI27" s="715"/>
      <c r="DJ27" s="715"/>
      <c r="DK27" s="716"/>
      <c r="DL27" s="688">
        <v>454750</v>
      </c>
      <c r="DM27" s="715"/>
      <c r="DN27" s="715"/>
      <c r="DO27" s="715"/>
      <c r="DP27" s="715"/>
      <c r="DQ27" s="715"/>
      <c r="DR27" s="715"/>
      <c r="DS27" s="715"/>
      <c r="DT27" s="715"/>
      <c r="DU27" s="715"/>
      <c r="DV27" s="716"/>
      <c r="DW27" s="684">
        <v>11</v>
      </c>
      <c r="DX27" s="713"/>
      <c r="DY27" s="713"/>
      <c r="DZ27" s="713"/>
      <c r="EA27" s="713"/>
      <c r="EB27" s="713"/>
      <c r="EC27" s="714"/>
    </row>
    <row r="28" spans="2:133" ht="11.25" customHeight="1" x14ac:dyDescent="0.2">
      <c r="B28" s="721" t="s">
        <v>304</v>
      </c>
      <c r="C28" s="722"/>
      <c r="D28" s="722"/>
      <c r="E28" s="722"/>
      <c r="F28" s="722"/>
      <c r="G28" s="722"/>
      <c r="H28" s="722"/>
      <c r="I28" s="722"/>
      <c r="J28" s="722"/>
      <c r="K28" s="722"/>
      <c r="L28" s="722"/>
      <c r="M28" s="722"/>
      <c r="N28" s="722"/>
      <c r="O28" s="722"/>
      <c r="P28" s="722"/>
      <c r="Q28" s="723"/>
      <c r="R28" s="679">
        <v>136616</v>
      </c>
      <c r="S28" s="680"/>
      <c r="T28" s="680"/>
      <c r="U28" s="680"/>
      <c r="V28" s="680"/>
      <c r="W28" s="680"/>
      <c r="X28" s="680"/>
      <c r="Y28" s="681"/>
      <c r="Z28" s="682">
        <v>1.1000000000000001</v>
      </c>
      <c r="AA28" s="682"/>
      <c r="AB28" s="682"/>
      <c r="AC28" s="682"/>
      <c r="AD28" s="683">
        <v>136616</v>
      </c>
      <c r="AE28" s="683"/>
      <c r="AF28" s="683"/>
      <c r="AG28" s="683"/>
      <c r="AH28" s="683"/>
      <c r="AI28" s="683"/>
      <c r="AJ28" s="683"/>
      <c r="AK28" s="683"/>
      <c r="AL28" s="684">
        <v>3.5</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305</v>
      </c>
      <c r="CE28" s="695"/>
      <c r="CF28" s="695"/>
      <c r="CG28" s="695"/>
      <c r="CH28" s="695"/>
      <c r="CI28" s="695"/>
      <c r="CJ28" s="695"/>
      <c r="CK28" s="695"/>
      <c r="CL28" s="695"/>
      <c r="CM28" s="695"/>
      <c r="CN28" s="695"/>
      <c r="CO28" s="695"/>
      <c r="CP28" s="695"/>
      <c r="CQ28" s="696"/>
      <c r="CR28" s="679">
        <v>605940</v>
      </c>
      <c r="CS28" s="680"/>
      <c r="CT28" s="680"/>
      <c r="CU28" s="680"/>
      <c r="CV28" s="680"/>
      <c r="CW28" s="680"/>
      <c r="CX28" s="680"/>
      <c r="CY28" s="681"/>
      <c r="CZ28" s="684">
        <v>5.0999999999999996</v>
      </c>
      <c r="DA28" s="713"/>
      <c r="DB28" s="713"/>
      <c r="DC28" s="717"/>
      <c r="DD28" s="688">
        <v>592469</v>
      </c>
      <c r="DE28" s="680"/>
      <c r="DF28" s="680"/>
      <c r="DG28" s="680"/>
      <c r="DH28" s="680"/>
      <c r="DI28" s="680"/>
      <c r="DJ28" s="680"/>
      <c r="DK28" s="681"/>
      <c r="DL28" s="688">
        <v>592469</v>
      </c>
      <c r="DM28" s="680"/>
      <c r="DN28" s="680"/>
      <c r="DO28" s="680"/>
      <c r="DP28" s="680"/>
      <c r="DQ28" s="680"/>
      <c r="DR28" s="680"/>
      <c r="DS28" s="680"/>
      <c r="DT28" s="680"/>
      <c r="DU28" s="680"/>
      <c r="DV28" s="681"/>
      <c r="DW28" s="684">
        <v>14.4</v>
      </c>
      <c r="DX28" s="713"/>
      <c r="DY28" s="713"/>
      <c r="DZ28" s="713"/>
      <c r="EA28" s="713"/>
      <c r="EB28" s="713"/>
      <c r="EC28" s="714"/>
    </row>
    <row r="29" spans="2:133" ht="11.25" customHeight="1" x14ac:dyDescent="0.2">
      <c r="B29" s="676" t="s">
        <v>306</v>
      </c>
      <c r="C29" s="677"/>
      <c r="D29" s="677"/>
      <c r="E29" s="677"/>
      <c r="F29" s="677"/>
      <c r="G29" s="677"/>
      <c r="H29" s="677"/>
      <c r="I29" s="677"/>
      <c r="J29" s="677"/>
      <c r="K29" s="677"/>
      <c r="L29" s="677"/>
      <c r="M29" s="677"/>
      <c r="N29" s="677"/>
      <c r="O29" s="677"/>
      <c r="P29" s="677"/>
      <c r="Q29" s="678"/>
      <c r="R29" s="679">
        <v>929448</v>
      </c>
      <c r="S29" s="680"/>
      <c r="T29" s="680"/>
      <c r="U29" s="680"/>
      <c r="V29" s="680"/>
      <c r="W29" s="680"/>
      <c r="X29" s="680"/>
      <c r="Y29" s="681"/>
      <c r="Z29" s="682">
        <v>7.5</v>
      </c>
      <c r="AA29" s="682"/>
      <c r="AB29" s="682"/>
      <c r="AC29" s="682"/>
      <c r="AD29" s="683" t="s">
        <v>127</v>
      </c>
      <c r="AE29" s="683"/>
      <c r="AF29" s="683"/>
      <c r="AG29" s="683"/>
      <c r="AH29" s="683"/>
      <c r="AI29" s="683"/>
      <c r="AJ29" s="683"/>
      <c r="AK29" s="683"/>
      <c r="AL29" s="684" t="s">
        <v>237</v>
      </c>
      <c r="AM29" s="685"/>
      <c r="AN29" s="685"/>
      <c r="AO29" s="686"/>
      <c r="AP29" s="658" t="s">
        <v>225</v>
      </c>
      <c r="AQ29" s="659"/>
      <c r="AR29" s="659"/>
      <c r="AS29" s="659"/>
      <c r="AT29" s="659"/>
      <c r="AU29" s="659"/>
      <c r="AV29" s="659"/>
      <c r="AW29" s="659"/>
      <c r="AX29" s="659"/>
      <c r="AY29" s="659"/>
      <c r="AZ29" s="659"/>
      <c r="BA29" s="659"/>
      <c r="BB29" s="659"/>
      <c r="BC29" s="659"/>
      <c r="BD29" s="659"/>
      <c r="BE29" s="659"/>
      <c r="BF29" s="660"/>
      <c r="BG29" s="658" t="s">
        <v>307</v>
      </c>
      <c r="BH29" s="719"/>
      <c r="BI29" s="719"/>
      <c r="BJ29" s="719"/>
      <c r="BK29" s="719"/>
      <c r="BL29" s="719"/>
      <c r="BM29" s="719"/>
      <c r="BN29" s="719"/>
      <c r="BO29" s="719"/>
      <c r="BP29" s="719"/>
      <c r="BQ29" s="720"/>
      <c r="BR29" s="658" t="s">
        <v>308</v>
      </c>
      <c r="BS29" s="719"/>
      <c r="BT29" s="719"/>
      <c r="BU29" s="719"/>
      <c r="BV29" s="719"/>
      <c r="BW29" s="719"/>
      <c r="BX29" s="719"/>
      <c r="BY29" s="719"/>
      <c r="BZ29" s="719"/>
      <c r="CA29" s="719"/>
      <c r="CB29" s="720"/>
      <c r="CD29" s="742" t="s">
        <v>309</v>
      </c>
      <c r="CE29" s="743"/>
      <c r="CF29" s="694" t="s">
        <v>310</v>
      </c>
      <c r="CG29" s="695"/>
      <c r="CH29" s="695"/>
      <c r="CI29" s="695"/>
      <c r="CJ29" s="695"/>
      <c r="CK29" s="695"/>
      <c r="CL29" s="695"/>
      <c r="CM29" s="695"/>
      <c r="CN29" s="695"/>
      <c r="CO29" s="695"/>
      <c r="CP29" s="695"/>
      <c r="CQ29" s="696"/>
      <c r="CR29" s="679">
        <v>605940</v>
      </c>
      <c r="CS29" s="715"/>
      <c r="CT29" s="715"/>
      <c r="CU29" s="715"/>
      <c r="CV29" s="715"/>
      <c r="CW29" s="715"/>
      <c r="CX29" s="715"/>
      <c r="CY29" s="716"/>
      <c r="CZ29" s="684">
        <v>5.0999999999999996</v>
      </c>
      <c r="DA29" s="713"/>
      <c r="DB29" s="713"/>
      <c r="DC29" s="717"/>
      <c r="DD29" s="688">
        <v>592469</v>
      </c>
      <c r="DE29" s="715"/>
      <c r="DF29" s="715"/>
      <c r="DG29" s="715"/>
      <c r="DH29" s="715"/>
      <c r="DI29" s="715"/>
      <c r="DJ29" s="715"/>
      <c r="DK29" s="716"/>
      <c r="DL29" s="688">
        <v>592469</v>
      </c>
      <c r="DM29" s="715"/>
      <c r="DN29" s="715"/>
      <c r="DO29" s="715"/>
      <c r="DP29" s="715"/>
      <c r="DQ29" s="715"/>
      <c r="DR29" s="715"/>
      <c r="DS29" s="715"/>
      <c r="DT29" s="715"/>
      <c r="DU29" s="715"/>
      <c r="DV29" s="716"/>
      <c r="DW29" s="684">
        <v>14.4</v>
      </c>
      <c r="DX29" s="713"/>
      <c r="DY29" s="713"/>
      <c r="DZ29" s="713"/>
      <c r="EA29" s="713"/>
      <c r="EB29" s="713"/>
      <c r="EC29" s="714"/>
    </row>
    <row r="30" spans="2:133" ht="11.25" customHeight="1" x14ac:dyDescent="0.2">
      <c r="B30" s="676" t="s">
        <v>311</v>
      </c>
      <c r="C30" s="677"/>
      <c r="D30" s="677"/>
      <c r="E30" s="677"/>
      <c r="F30" s="677"/>
      <c r="G30" s="677"/>
      <c r="H30" s="677"/>
      <c r="I30" s="677"/>
      <c r="J30" s="677"/>
      <c r="K30" s="677"/>
      <c r="L30" s="677"/>
      <c r="M30" s="677"/>
      <c r="N30" s="677"/>
      <c r="O30" s="677"/>
      <c r="P30" s="677"/>
      <c r="Q30" s="678"/>
      <c r="R30" s="679">
        <v>78249</v>
      </c>
      <c r="S30" s="680"/>
      <c r="T30" s="680"/>
      <c r="U30" s="680"/>
      <c r="V30" s="680"/>
      <c r="W30" s="680"/>
      <c r="X30" s="680"/>
      <c r="Y30" s="681"/>
      <c r="Z30" s="682">
        <v>0.6</v>
      </c>
      <c r="AA30" s="682"/>
      <c r="AB30" s="682"/>
      <c r="AC30" s="682"/>
      <c r="AD30" s="683">
        <v>969</v>
      </c>
      <c r="AE30" s="683"/>
      <c r="AF30" s="683"/>
      <c r="AG30" s="683"/>
      <c r="AH30" s="683"/>
      <c r="AI30" s="683"/>
      <c r="AJ30" s="683"/>
      <c r="AK30" s="683"/>
      <c r="AL30" s="684">
        <v>0</v>
      </c>
      <c r="AM30" s="685"/>
      <c r="AN30" s="685"/>
      <c r="AO30" s="686"/>
      <c r="AP30" s="727" t="s">
        <v>312</v>
      </c>
      <c r="AQ30" s="728"/>
      <c r="AR30" s="728"/>
      <c r="AS30" s="728"/>
      <c r="AT30" s="733" t="s">
        <v>313</v>
      </c>
      <c r="AU30" s="230"/>
      <c r="AV30" s="230"/>
      <c r="AW30" s="230"/>
      <c r="AX30" s="665" t="s">
        <v>189</v>
      </c>
      <c r="AY30" s="666"/>
      <c r="AZ30" s="666"/>
      <c r="BA30" s="666"/>
      <c r="BB30" s="666"/>
      <c r="BC30" s="666"/>
      <c r="BD30" s="666"/>
      <c r="BE30" s="666"/>
      <c r="BF30" s="667"/>
      <c r="BG30" s="739">
        <v>99</v>
      </c>
      <c r="BH30" s="740"/>
      <c r="BI30" s="740"/>
      <c r="BJ30" s="740"/>
      <c r="BK30" s="740"/>
      <c r="BL30" s="740"/>
      <c r="BM30" s="674">
        <v>96.6</v>
      </c>
      <c r="BN30" s="740"/>
      <c r="BO30" s="740"/>
      <c r="BP30" s="740"/>
      <c r="BQ30" s="741"/>
      <c r="BR30" s="739">
        <v>98.7</v>
      </c>
      <c r="BS30" s="740"/>
      <c r="BT30" s="740"/>
      <c r="BU30" s="740"/>
      <c r="BV30" s="740"/>
      <c r="BW30" s="740"/>
      <c r="BX30" s="674">
        <v>96.3</v>
      </c>
      <c r="BY30" s="740"/>
      <c r="BZ30" s="740"/>
      <c r="CA30" s="740"/>
      <c r="CB30" s="741"/>
      <c r="CD30" s="744"/>
      <c r="CE30" s="745"/>
      <c r="CF30" s="694" t="s">
        <v>314</v>
      </c>
      <c r="CG30" s="695"/>
      <c r="CH30" s="695"/>
      <c r="CI30" s="695"/>
      <c r="CJ30" s="695"/>
      <c r="CK30" s="695"/>
      <c r="CL30" s="695"/>
      <c r="CM30" s="695"/>
      <c r="CN30" s="695"/>
      <c r="CO30" s="695"/>
      <c r="CP30" s="695"/>
      <c r="CQ30" s="696"/>
      <c r="CR30" s="679">
        <v>560566</v>
      </c>
      <c r="CS30" s="680"/>
      <c r="CT30" s="680"/>
      <c r="CU30" s="680"/>
      <c r="CV30" s="680"/>
      <c r="CW30" s="680"/>
      <c r="CX30" s="680"/>
      <c r="CY30" s="681"/>
      <c r="CZ30" s="684">
        <v>4.7</v>
      </c>
      <c r="DA30" s="713"/>
      <c r="DB30" s="713"/>
      <c r="DC30" s="717"/>
      <c r="DD30" s="688">
        <v>548073</v>
      </c>
      <c r="DE30" s="680"/>
      <c r="DF30" s="680"/>
      <c r="DG30" s="680"/>
      <c r="DH30" s="680"/>
      <c r="DI30" s="680"/>
      <c r="DJ30" s="680"/>
      <c r="DK30" s="681"/>
      <c r="DL30" s="688">
        <v>548073</v>
      </c>
      <c r="DM30" s="680"/>
      <c r="DN30" s="680"/>
      <c r="DO30" s="680"/>
      <c r="DP30" s="680"/>
      <c r="DQ30" s="680"/>
      <c r="DR30" s="680"/>
      <c r="DS30" s="680"/>
      <c r="DT30" s="680"/>
      <c r="DU30" s="680"/>
      <c r="DV30" s="681"/>
      <c r="DW30" s="684">
        <v>13.3</v>
      </c>
      <c r="DX30" s="713"/>
      <c r="DY30" s="713"/>
      <c r="DZ30" s="713"/>
      <c r="EA30" s="713"/>
      <c r="EB30" s="713"/>
      <c r="EC30" s="714"/>
    </row>
    <row r="31" spans="2:133" ht="11.25" customHeight="1" x14ac:dyDescent="0.2">
      <c r="B31" s="676" t="s">
        <v>315</v>
      </c>
      <c r="C31" s="677"/>
      <c r="D31" s="677"/>
      <c r="E31" s="677"/>
      <c r="F31" s="677"/>
      <c r="G31" s="677"/>
      <c r="H31" s="677"/>
      <c r="I31" s="677"/>
      <c r="J31" s="677"/>
      <c r="K31" s="677"/>
      <c r="L31" s="677"/>
      <c r="M31" s="677"/>
      <c r="N31" s="677"/>
      <c r="O31" s="677"/>
      <c r="P31" s="677"/>
      <c r="Q31" s="678"/>
      <c r="R31" s="679">
        <v>1904219</v>
      </c>
      <c r="S31" s="680"/>
      <c r="T31" s="680"/>
      <c r="U31" s="680"/>
      <c r="V31" s="680"/>
      <c r="W31" s="680"/>
      <c r="X31" s="680"/>
      <c r="Y31" s="681"/>
      <c r="Z31" s="682">
        <v>15.4</v>
      </c>
      <c r="AA31" s="682"/>
      <c r="AB31" s="682"/>
      <c r="AC31" s="682"/>
      <c r="AD31" s="683" t="s">
        <v>237</v>
      </c>
      <c r="AE31" s="683"/>
      <c r="AF31" s="683"/>
      <c r="AG31" s="683"/>
      <c r="AH31" s="683"/>
      <c r="AI31" s="683"/>
      <c r="AJ31" s="683"/>
      <c r="AK31" s="683"/>
      <c r="AL31" s="684" t="s">
        <v>127</v>
      </c>
      <c r="AM31" s="685"/>
      <c r="AN31" s="685"/>
      <c r="AO31" s="686"/>
      <c r="AP31" s="729"/>
      <c r="AQ31" s="730"/>
      <c r="AR31" s="730"/>
      <c r="AS31" s="730"/>
      <c r="AT31" s="734"/>
      <c r="AU31" s="229" t="s">
        <v>316</v>
      </c>
      <c r="AV31" s="229"/>
      <c r="AW31" s="229"/>
      <c r="AX31" s="676" t="s">
        <v>317</v>
      </c>
      <c r="AY31" s="677"/>
      <c r="AZ31" s="677"/>
      <c r="BA31" s="677"/>
      <c r="BB31" s="677"/>
      <c r="BC31" s="677"/>
      <c r="BD31" s="677"/>
      <c r="BE31" s="677"/>
      <c r="BF31" s="678"/>
      <c r="BG31" s="736">
        <v>99.2</v>
      </c>
      <c r="BH31" s="715"/>
      <c r="BI31" s="715"/>
      <c r="BJ31" s="715"/>
      <c r="BK31" s="715"/>
      <c r="BL31" s="715"/>
      <c r="BM31" s="685">
        <v>97.2</v>
      </c>
      <c r="BN31" s="737"/>
      <c r="BO31" s="737"/>
      <c r="BP31" s="737"/>
      <c r="BQ31" s="738"/>
      <c r="BR31" s="736">
        <v>99</v>
      </c>
      <c r="BS31" s="715"/>
      <c r="BT31" s="715"/>
      <c r="BU31" s="715"/>
      <c r="BV31" s="715"/>
      <c r="BW31" s="715"/>
      <c r="BX31" s="685">
        <v>97</v>
      </c>
      <c r="BY31" s="737"/>
      <c r="BZ31" s="737"/>
      <c r="CA31" s="737"/>
      <c r="CB31" s="738"/>
      <c r="CD31" s="744"/>
      <c r="CE31" s="745"/>
      <c r="CF31" s="694" t="s">
        <v>318</v>
      </c>
      <c r="CG31" s="695"/>
      <c r="CH31" s="695"/>
      <c r="CI31" s="695"/>
      <c r="CJ31" s="695"/>
      <c r="CK31" s="695"/>
      <c r="CL31" s="695"/>
      <c r="CM31" s="695"/>
      <c r="CN31" s="695"/>
      <c r="CO31" s="695"/>
      <c r="CP31" s="695"/>
      <c r="CQ31" s="696"/>
      <c r="CR31" s="679">
        <v>45374</v>
      </c>
      <c r="CS31" s="715"/>
      <c r="CT31" s="715"/>
      <c r="CU31" s="715"/>
      <c r="CV31" s="715"/>
      <c r="CW31" s="715"/>
      <c r="CX31" s="715"/>
      <c r="CY31" s="716"/>
      <c r="CZ31" s="684">
        <v>0.4</v>
      </c>
      <c r="DA31" s="713"/>
      <c r="DB31" s="713"/>
      <c r="DC31" s="717"/>
      <c r="DD31" s="688">
        <v>44396</v>
      </c>
      <c r="DE31" s="715"/>
      <c r="DF31" s="715"/>
      <c r="DG31" s="715"/>
      <c r="DH31" s="715"/>
      <c r="DI31" s="715"/>
      <c r="DJ31" s="715"/>
      <c r="DK31" s="716"/>
      <c r="DL31" s="688">
        <v>44396</v>
      </c>
      <c r="DM31" s="715"/>
      <c r="DN31" s="715"/>
      <c r="DO31" s="715"/>
      <c r="DP31" s="715"/>
      <c r="DQ31" s="715"/>
      <c r="DR31" s="715"/>
      <c r="DS31" s="715"/>
      <c r="DT31" s="715"/>
      <c r="DU31" s="715"/>
      <c r="DV31" s="716"/>
      <c r="DW31" s="684">
        <v>1.1000000000000001</v>
      </c>
      <c r="DX31" s="713"/>
      <c r="DY31" s="713"/>
      <c r="DZ31" s="713"/>
      <c r="EA31" s="713"/>
      <c r="EB31" s="713"/>
      <c r="EC31" s="714"/>
    </row>
    <row r="32" spans="2:133" ht="11.25" customHeight="1" x14ac:dyDescent="0.2">
      <c r="B32" s="676" t="s">
        <v>319</v>
      </c>
      <c r="C32" s="677"/>
      <c r="D32" s="677"/>
      <c r="E32" s="677"/>
      <c r="F32" s="677"/>
      <c r="G32" s="677"/>
      <c r="H32" s="677"/>
      <c r="I32" s="677"/>
      <c r="J32" s="677"/>
      <c r="K32" s="677"/>
      <c r="L32" s="677"/>
      <c r="M32" s="677"/>
      <c r="N32" s="677"/>
      <c r="O32" s="677"/>
      <c r="P32" s="677"/>
      <c r="Q32" s="678"/>
      <c r="R32" s="679">
        <v>2310342</v>
      </c>
      <c r="S32" s="680"/>
      <c r="T32" s="680"/>
      <c r="U32" s="680"/>
      <c r="V32" s="680"/>
      <c r="W32" s="680"/>
      <c r="X32" s="680"/>
      <c r="Y32" s="681"/>
      <c r="Z32" s="682">
        <v>18.7</v>
      </c>
      <c r="AA32" s="682"/>
      <c r="AB32" s="682"/>
      <c r="AC32" s="682"/>
      <c r="AD32" s="683" t="s">
        <v>237</v>
      </c>
      <c r="AE32" s="683"/>
      <c r="AF32" s="683"/>
      <c r="AG32" s="683"/>
      <c r="AH32" s="683"/>
      <c r="AI32" s="683"/>
      <c r="AJ32" s="683"/>
      <c r="AK32" s="683"/>
      <c r="AL32" s="684" t="s">
        <v>127</v>
      </c>
      <c r="AM32" s="685"/>
      <c r="AN32" s="685"/>
      <c r="AO32" s="686"/>
      <c r="AP32" s="731"/>
      <c r="AQ32" s="732"/>
      <c r="AR32" s="732"/>
      <c r="AS32" s="732"/>
      <c r="AT32" s="735"/>
      <c r="AU32" s="231"/>
      <c r="AV32" s="231"/>
      <c r="AW32" s="231"/>
      <c r="AX32" s="724" t="s">
        <v>320</v>
      </c>
      <c r="AY32" s="725"/>
      <c r="AZ32" s="725"/>
      <c r="BA32" s="725"/>
      <c r="BB32" s="725"/>
      <c r="BC32" s="725"/>
      <c r="BD32" s="725"/>
      <c r="BE32" s="725"/>
      <c r="BF32" s="726"/>
      <c r="BG32" s="748">
        <v>98.6</v>
      </c>
      <c r="BH32" s="749"/>
      <c r="BI32" s="749"/>
      <c r="BJ32" s="749"/>
      <c r="BK32" s="749"/>
      <c r="BL32" s="749"/>
      <c r="BM32" s="750">
        <v>95.4</v>
      </c>
      <c r="BN32" s="749"/>
      <c r="BO32" s="749"/>
      <c r="BP32" s="749"/>
      <c r="BQ32" s="751"/>
      <c r="BR32" s="748">
        <v>98.2</v>
      </c>
      <c r="BS32" s="749"/>
      <c r="BT32" s="749"/>
      <c r="BU32" s="749"/>
      <c r="BV32" s="749"/>
      <c r="BW32" s="749"/>
      <c r="BX32" s="750">
        <v>94.9</v>
      </c>
      <c r="BY32" s="749"/>
      <c r="BZ32" s="749"/>
      <c r="CA32" s="749"/>
      <c r="CB32" s="751"/>
      <c r="CD32" s="746"/>
      <c r="CE32" s="747"/>
      <c r="CF32" s="694" t="s">
        <v>321</v>
      </c>
      <c r="CG32" s="695"/>
      <c r="CH32" s="695"/>
      <c r="CI32" s="695"/>
      <c r="CJ32" s="695"/>
      <c r="CK32" s="695"/>
      <c r="CL32" s="695"/>
      <c r="CM32" s="695"/>
      <c r="CN32" s="695"/>
      <c r="CO32" s="695"/>
      <c r="CP32" s="695"/>
      <c r="CQ32" s="696"/>
      <c r="CR32" s="679" t="s">
        <v>237</v>
      </c>
      <c r="CS32" s="680"/>
      <c r="CT32" s="680"/>
      <c r="CU32" s="680"/>
      <c r="CV32" s="680"/>
      <c r="CW32" s="680"/>
      <c r="CX32" s="680"/>
      <c r="CY32" s="681"/>
      <c r="CZ32" s="684" t="s">
        <v>127</v>
      </c>
      <c r="DA32" s="713"/>
      <c r="DB32" s="713"/>
      <c r="DC32" s="717"/>
      <c r="DD32" s="688" t="s">
        <v>127</v>
      </c>
      <c r="DE32" s="680"/>
      <c r="DF32" s="680"/>
      <c r="DG32" s="680"/>
      <c r="DH32" s="680"/>
      <c r="DI32" s="680"/>
      <c r="DJ32" s="680"/>
      <c r="DK32" s="681"/>
      <c r="DL32" s="688" t="s">
        <v>127</v>
      </c>
      <c r="DM32" s="680"/>
      <c r="DN32" s="680"/>
      <c r="DO32" s="680"/>
      <c r="DP32" s="680"/>
      <c r="DQ32" s="680"/>
      <c r="DR32" s="680"/>
      <c r="DS32" s="680"/>
      <c r="DT32" s="680"/>
      <c r="DU32" s="680"/>
      <c r="DV32" s="681"/>
      <c r="DW32" s="684" t="s">
        <v>237</v>
      </c>
      <c r="DX32" s="713"/>
      <c r="DY32" s="713"/>
      <c r="DZ32" s="713"/>
      <c r="EA32" s="713"/>
      <c r="EB32" s="713"/>
      <c r="EC32" s="714"/>
    </row>
    <row r="33" spans="2:133" ht="11.25" customHeight="1" x14ac:dyDescent="0.2">
      <c r="B33" s="676" t="s">
        <v>322</v>
      </c>
      <c r="C33" s="677"/>
      <c r="D33" s="677"/>
      <c r="E33" s="677"/>
      <c r="F33" s="677"/>
      <c r="G33" s="677"/>
      <c r="H33" s="677"/>
      <c r="I33" s="677"/>
      <c r="J33" s="677"/>
      <c r="K33" s="677"/>
      <c r="L33" s="677"/>
      <c r="M33" s="677"/>
      <c r="N33" s="677"/>
      <c r="O33" s="677"/>
      <c r="P33" s="677"/>
      <c r="Q33" s="678"/>
      <c r="R33" s="679">
        <v>322299</v>
      </c>
      <c r="S33" s="680"/>
      <c r="T33" s="680"/>
      <c r="U33" s="680"/>
      <c r="V33" s="680"/>
      <c r="W33" s="680"/>
      <c r="X33" s="680"/>
      <c r="Y33" s="681"/>
      <c r="Z33" s="682">
        <v>2.6</v>
      </c>
      <c r="AA33" s="682"/>
      <c r="AB33" s="682"/>
      <c r="AC33" s="682"/>
      <c r="AD33" s="683" t="s">
        <v>127</v>
      </c>
      <c r="AE33" s="683"/>
      <c r="AF33" s="683"/>
      <c r="AG33" s="683"/>
      <c r="AH33" s="683"/>
      <c r="AI33" s="683"/>
      <c r="AJ33" s="683"/>
      <c r="AK33" s="683"/>
      <c r="AL33" s="684" t="s">
        <v>127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323</v>
      </c>
      <c r="CE33" s="695"/>
      <c r="CF33" s="695"/>
      <c r="CG33" s="695"/>
      <c r="CH33" s="695"/>
      <c r="CI33" s="695"/>
      <c r="CJ33" s="695"/>
      <c r="CK33" s="695"/>
      <c r="CL33" s="695"/>
      <c r="CM33" s="695"/>
      <c r="CN33" s="695"/>
      <c r="CO33" s="695"/>
      <c r="CP33" s="695"/>
      <c r="CQ33" s="696"/>
      <c r="CR33" s="679">
        <v>6563072</v>
      </c>
      <c r="CS33" s="715"/>
      <c r="CT33" s="715"/>
      <c r="CU33" s="715"/>
      <c r="CV33" s="715"/>
      <c r="CW33" s="715"/>
      <c r="CX33" s="715"/>
      <c r="CY33" s="716"/>
      <c r="CZ33" s="684">
        <v>55.1</v>
      </c>
      <c r="DA33" s="713"/>
      <c r="DB33" s="713"/>
      <c r="DC33" s="717"/>
      <c r="DD33" s="688">
        <v>4192611</v>
      </c>
      <c r="DE33" s="715"/>
      <c r="DF33" s="715"/>
      <c r="DG33" s="715"/>
      <c r="DH33" s="715"/>
      <c r="DI33" s="715"/>
      <c r="DJ33" s="715"/>
      <c r="DK33" s="716"/>
      <c r="DL33" s="688">
        <v>1724056</v>
      </c>
      <c r="DM33" s="715"/>
      <c r="DN33" s="715"/>
      <c r="DO33" s="715"/>
      <c r="DP33" s="715"/>
      <c r="DQ33" s="715"/>
      <c r="DR33" s="715"/>
      <c r="DS33" s="715"/>
      <c r="DT33" s="715"/>
      <c r="DU33" s="715"/>
      <c r="DV33" s="716"/>
      <c r="DW33" s="684">
        <v>41.9</v>
      </c>
      <c r="DX33" s="713"/>
      <c r="DY33" s="713"/>
      <c r="DZ33" s="713"/>
      <c r="EA33" s="713"/>
      <c r="EB33" s="713"/>
      <c r="EC33" s="714"/>
    </row>
    <row r="34" spans="2:133" ht="11.25" customHeight="1" x14ac:dyDescent="0.2">
      <c r="B34" s="676" t="s">
        <v>324</v>
      </c>
      <c r="C34" s="677"/>
      <c r="D34" s="677"/>
      <c r="E34" s="677"/>
      <c r="F34" s="677"/>
      <c r="G34" s="677"/>
      <c r="H34" s="677"/>
      <c r="I34" s="677"/>
      <c r="J34" s="677"/>
      <c r="K34" s="677"/>
      <c r="L34" s="677"/>
      <c r="M34" s="677"/>
      <c r="N34" s="677"/>
      <c r="O34" s="677"/>
      <c r="P34" s="677"/>
      <c r="Q34" s="678"/>
      <c r="R34" s="679">
        <v>127662</v>
      </c>
      <c r="S34" s="680"/>
      <c r="T34" s="680"/>
      <c r="U34" s="680"/>
      <c r="V34" s="680"/>
      <c r="W34" s="680"/>
      <c r="X34" s="680"/>
      <c r="Y34" s="681"/>
      <c r="Z34" s="682">
        <v>1</v>
      </c>
      <c r="AA34" s="682"/>
      <c r="AB34" s="682"/>
      <c r="AC34" s="682"/>
      <c r="AD34" s="683">
        <v>8</v>
      </c>
      <c r="AE34" s="683"/>
      <c r="AF34" s="683"/>
      <c r="AG34" s="683"/>
      <c r="AH34" s="683"/>
      <c r="AI34" s="683"/>
      <c r="AJ34" s="683"/>
      <c r="AK34" s="683"/>
      <c r="AL34" s="684">
        <v>0</v>
      </c>
      <c r="AM34" s="685"/>
      <c r="AN34" s="685"/>
      <c r="AO34" s="686"/>
      <c r="AP34" s="234"/>
      <c r="AQ34" s="658" t="s">
        <v>325</v>
      </c>
      <c r="AR34" s="659"/>
      <c r="AS34" s="659"/>
      <c r="AT34" s="659"/>
      <c r="AU34" s="659"/>
      <c r="AV34" s="659"/>
      <c r="AW34" s="659"/>
      <c r="AX34" s="659"/>
      <c r="AY34" s="659"/>
      <c r="AZ34" s="659"/>
      <c r="BA34" s="659"/>
      <c r="BB34" s="659"/>
      <c r="BC34" s="659"/>
      <c r="BD34" s="659"/>
      <c r="BE34" s="659"/>
      <c r="BF34" s="660"/>
      <c r="BG34" s="658" t="s">
        <v>326</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327</v>
      </c>
      <c r="CE34" s="695"/>
      <c r="CF34" s="695"/>
      <c r="CG34" s="695"/>
      <c r="CH34" s="695"/>
      <c r="CI34" s="695"/>
      <c r="CJ34" s="695"/>
      <c r="CK34" s="695"/>
      <c r="CL34" s="695"/>
      <c r="CM34" s="695"/>
      <c r="CN34" s="695"/>
      <c r="CO34" s="695"/>
      <c r="CP34" s="695"/>
      <c r="CQ34" s="696"/>
      <c r="CR34" s="679">
        <v>1148971</v>
      </c>
      <c r="CS34" s="680"/>
      <c r="CT34" s="680"/>
      <c r="CU34" s="680"/>
      <c r="CV34" s="680"/>
      <c r="CW34" s="680"/>
      <c r="CX34" s="680"/>
      <c r="CY34" s="681"/>
      <c r="CZ34" s="684">
        <v>9.6</v>
      </c>
      <c r="DA34" s="713"/>
      <c r="DB34" s="713"/>
      <c r="DC34" s="717"/>
      <c r="DD34" s="688">
        <v>841440</v>
      </c>
      <c r="DE34" s="680"/>
      <c r="DF34" s="680"/>
      <c r="DG34" s="680"/>
      <c r="DH34" s="680"/>
      <c r="DI34" s="680"/>
      <c r="DJ34" s="680"/>
      <c r="DK34" s="681"/>
      <c r="DL34" s="688">
        <v>620474</v>
      </c>
      <c r="DM34" s="680"/>
      <c r="DN34" s="680"/>
      <c r="DO34" s="680"/>
      <c r="DP34" s="680"/>
      <c r="DQ34" s="680"/>
      <c r="DR34" s="680"/>
      <c r="DS34" s="680"/>
      <c r="DT34" s="680"/>
      <c r="DU34" s="680"/>
      <c r="DV34" s="681"/>
      <c r="DW34" s="684">
        <v>15.1</v>
      </c>
      <c r="DX34" s="713"/>
      <c r="DY34" s="713"/>
      <c r="DZ34" s="713"/>
      <c r="EA34" s="713"/>
      <c r="EB34" s="713"/>
      <c r="EC34" s="714"/>
    </row>
    <row r="35" spans="2:133" ht="11.25" customHeight="1" x14ac:dyDescent="0.2">
      <c r="B35" s="676" t="s">
        <v>328</v>
      </c>
      <c r="C35" s="677"/>
      <c r="D35" s="677"/>
      <c r="E35" s="677"/>
      <c r="F35" s="677"/>
      <c r="G35" s="677"/>
      <c r="H35" s="677"/>
      <c r="I35" s="677"/>
      <c r="J35" s="677"/>
      <c r="K35" s="677"/>
      <c r="L35" s="677"/>
      <c r="M35" s="677"/>
      <c r="N35" s="677"/>
      <c r="O35" s="677"/>
      <c r="P35" s="677"/>
      <c r="Q35" s="678"/>
      <c r="R35" s="679">
        <v>422392</v>
      </c>
      <c r="S35" s="680"/>
      <c r="T35" s="680"/>
      <c r="U35" s="680"/>
      <c r="V35" s="680"/>
      <c r="W35" s="680"/>
      <c r="X35" s="680"/>
      <c r="Y35" s="681"/>
      <c r="Z35" s="682">
        <v>3.4</v>
      </c>
      <c r="AA35" s="682"/>
      <c r="AB35" s="682"/>
      <c r="AC35" s="682"/>
      <c r="AD35" s="683" t="s">
        <v>127</v>
      </c>
      <c r="AE35" s="683"/>
      <c r="AF35" s="683"/>
      <c r="AG35" s="683"/>
      <c r="AH35" s="683"/>
      <c r="AI35" s="683"/>
      <c r="AJ35" s="683"/>
      <c r="AK35" s="683"/>
      <c r="AL35" s="684" t="s">
        <v>127</v>
      </c>
      <c r="AM35" s="685"/>
      <c r="AN35" s="685"/>
      <c r="AO35" s="686"/>
      <c r="AP35" s="234"/>
      <c r="AQ35" s="752" t="s">
        <v>329</v>
      </c>
      <c r="AR35" s="753"/>
      <c r="AS35" s="753"/>
      <c r="AT35" s="753"/>
      <c r="AU35" s="753"/>
      <c r="AV35" s="753"/>
      <c r="AW35" s="753"/>
      <c r="AX35" s="753"/>
      <c r="AY35" s="754"/>
      <c r="AZ35" s="668">
        <v>692568</v>
      </c>
      <c r="BA35" s="669"/>
      <c r="BB35" s="669"/>
      <c r="BC35" s="669"/>
      <c r="BD35" s="669"/>
      <c r="BE35" s="669"/>
      <c r="BF35" s="755"/>
      <c r="BG35" s="690" t="s">
        <v>330</v>
      </c>
      <c r="BH35" s="691"/>
      <c r="BI35" s="691"/>
      <c r="BJ35" s="691"/>
      <c r="BK35" s="691"/>
      <c r="BL35" s="691"/>
      <c r="BM35" s="691"/>
      <c r="BN35" s="691"/>
      <c r="BO35" s="691"/>
      <c r="BP35" s="691"/>
      <c r="BQ35" s="691"/>
      <c r="BR35" s="691"/>
      <c r="BS35" s="691"/>
      <c r="BT35" s="691"/>
      <c r="BU35" s="692"/>
      <c r="BV35" s="668">
        <v>46687</v>
      </c>
      <c r="BW35" s="669"/>
      <c r="BX35" s="669"/>
      <c r="BY35" s="669"/>
      <c r="BZ35" s="669"/>
      <c r="CA35" s="669"/>
      <c r="CB35" s="755"/>
      <c r="CD35" s="694" t="s">
        <v>331</v>
      </c>
      <c r="CE35" s="695"/>
      <c r="CF35" s="695"/>
      <c r="CG35" s="695"/>
      <c r="CH35" s="695"/>
      <c r="CI35" s="695"/>
      <c r="CJ35" s="695"/>
      <c r="CK35" s="695"/>
      <c r="CL35" s="695"/>
      <c r="CM35" s="695"/>
      <c r="CN35" s="695"/>
      <c r="CO35" s="695"/>
      <c r="CP35" s="695"/>
      <c r="CQ35" s="696"/>
      <c r="CR35" s="679">
        <v>13987</v>
      </c>
      <c r="CS35" s="715"/>
      <c r="CT35" s="715"/>
      <c r="CU35" s="715"/>
      <c r="CV35" s="715"/>
      <c r="CW35" s="715"/>
      <c r="CX35" s="715"/>
      <c r="CY35" s="716"/>
      <c r="CZ35" s="684">
        <v>0.1</v>
      </c>
      <c r="DA35" s="713"/>
      <c r="DB35" s="713"/>
      <c r="DC35" s="717"/>
      <c r="DD35" s="688">
        <v>11788</v>
      </c>
      <c r="DE35" s="715"/>
      <c r="DF35" s="715"/>
      <c r="DG35" s="715"/>
      <c r="DH35" s="715"/>
      <c r="DI35" s="715"/>
      <c r="DJ35" s="715"/>
      <c r="DK35" s="716"/>
      <c r="DL35" s="688">
        <v>11707</v>
      </c>
      <c r="DM35" s="715"/>
      <c r="DN35" s="715"/>
      <c r="DO35" s="715"/>
      <c r="DP35" s="715"/>
      <c r="DQ35" s="715"/>
      <c r="DR35" s="715"/>
      <c r="DS35" s="715"/>
      <c r="DT35" s="715"/>
      <c r="DU35" s="715"/>
      <c r="DV35" s="716"/>
      <c r="DW35" s="684">
        <v>0.3</v>
      </c>
      <c r="DX35" s="713"/>
      <c r="DY35" s="713"/>
      <c r="DZ35" s="713"/>
      <c r="EA35" s="713"/>
      <c r="EB35" s="713"/>
      <c r="EC35" s="714"/>
    </row>
    <row r="36" spans="2:133" ht="11.25" customHeight="1" x14ac:dyDescent="0.2">
      <c r="B36" s="676" t="s">
        <v>332</v>
      </c>
      <c r="C36" s="677"/>
      <c r="D36" s="677"/>
      <c r="E36" s="677"/>
      <c r="F36" s="677"/>
      <c r="G36" s="677"/>
      <c r="H36" s="677"/>
      <c r="I36" s="677"/>
      <c r="J36" s="677"/>
      <c r="K36" s="677"/>
      <c r="L36" s="677"/>
      <c r="M36" s="677"/>
      <c r="N36" s="677"/>
      <c r="O36" s="677"/>
      <c r="P36" s="677"/>
      <c r="Q36" s="678"/>
      <c r="R36" s="679" t="s">
        <v>127</v>
      </c>
      <c r="S36" s="680"/>
      <c r="T36" s="680"/>
      <c r="U36" s="680"/>
      <c r="V36" s="680"/>
      <c r="W36" s="680"/>
      <c r="X36" s="680"/>
      <c r="Y36" s="681"/>
      <c r="Z36" s="682" t="s">
        <v>127</v>
      </c>
      <c r="AA36" s="682"/>
      <c r="AB36" s="682"/>
      <c r="AC36" s="682"/>
      <c r="AD36" s="683" t="s">
        <v>127</v>
      </c>
      <c r="AE36" s="683"/>
      <c r="AF36" s="683"/>
      <c r="AG36" s="683"/>
      <c r="AH36" s="683"/>
      <c r="AI36" s="683"/>
      <c r="AJ36" s="683"/>
      <c r="AK36" s="683"/>
      <c r="AL36" s="684" t="s">
        <v>237</v>
      </c>
      <c r="AM36" s="685"/>
      <c r="AN36" s="685"/>
      <c r="AO36" s="686"/>
      <c r="AQ36" s="756" t="s">
        <v>333</v>
      </c>
      <c r="AR36" s="757"/>
      <c r="AS36" s="757"/>
      <c r="AT36" s="757"/>
      <c r="AU36" s="757"/>
      <c r="AV36" s="757"/>
      <c r="AW36" s="757"/>
      <c r="AX36" s="757"/>
      <c r="AY36" s="758"/>
      <c r="AZ36" s="679">
        <v>3485</v>
      </c>
      <c r="BA36" s="680"/>
      <c r="BB36" s="680"/>
      <c r="BC36" s="680"/>
      <c r="BD36" s="715"/>
      <c r="BE36" s="715"/>
      <c r="BF36" s="738"/>
      <c r="BG36" s="694" t="s">
        <v>334</v>
      </c>
      <c r="BH36" s="695"/>
      <c r="BI36" s="695"/>
      <c r="BJ36" s="695"/>
      <c r="BK36" s="695"/>
      <c r="BL36" s="695"/>
      <c r="BM36" s="695"/>
      <c r="BN36" s="695"/>
      <c r="BO36" s="695"/>
      <c r="BP36" s="695"/>
      <c r="BQ36" s="695"/>
      <c r="BR36" s="695"/>
      <c r="BS36" s="695"/>
      <c r="BT36" s="695"/>
      <c r="BU36" s="696"/>
      <c r="BV36" s="679">
        <v>19412</v>
      </c>
      <c r="BW36" s="680"/>
      <c r="BX36" s="680"/>
      <c r="BY36" s="680"/>
      <c r="BZ36" s="680"/>
      <c r="CA36" s="680"/>
      <c r="CB36" s="689"/>
      <c r="CD36" s="694" t="s">
        <v>335</v>
      </c>
      <c r="CE36" s="695"/>
      <c r="CF36" s="695"/>
      <c r="CG36" s="695"/>
      <c r="CH36" s="695"/>
      <c r="CI36" s="695"/>
      <c r="CJ36" s="695"/>
      <c r="CK36" s="695"/>
      <c r="CL36" s="695"/>
      <c r="CM36" s="695"/>
      <c r="CN36" s="695"/>
      <c r="CO36" s="695"/>
      <c r="CP36" s="695"/>
      <c r="CQ36" s="696"/>
      <c r="CR36" s="679">
        <v>2631645</v>
      </c>
      <c r="CS36" s="680"/>
      <c r="CT36" s="680"/>
      <c r="CU36" s="680"/>
      <c r="CV36" s="680"/>
      <c r="CW36" s="680"/>
      <c r="CX36" s="680"/>
      <c r="CY36" s="681"/>
      <c r="CZ36" s="684">
        <v>22.1</v>
      </c>
      <c r="DA36" s="713"/>
      <c r="DB36" s="713"/>
      <c r="DC36" s="717"/>
      <c r="DD36" s="688">
        <v>760169</v>
      </c>
      <c r="DE36" s="680"/>
      <c r="DF36" s="680"/>
      <c r="DG36" s="680"/>
      <c r="DH36" s="680"/>
      <c r="DI36" s="680"/>
      <c r="DJ36" s="680"/>
      <c r="DK36" s="681"/>
      <c r="DL36" s="688">
        <v>567937</v>
      </c>
      <c r="DM36" s="680"/>
      <c r="DN36" s="680"/>
      <c r="DO36" s="680"/>
      <c r="DP36" s="680"/>
      <c r="DQ36" s="680"/>
      <c r="DR36" s="680"/>
      <c r="DS36" s="680"/>
      <c r="DT36" s="680"/>
      <c r="DU36" s="680"/>
      <c r="DV36" s="681"/>
      <c r="DW36" s="684">
        <v>13.8</v>
      </c>
      <c r="DX36" s="713"/>
      <c r="DY36" s="713"/>
      <c r="DZ36" s="713"/>
      <c r="EA36" s="713"/>
      <c r="EB36" s="713"/>
      <c r="EC36" s="714"/>
    </row>
    <row r="37" spans="2:133" ht="11.25" customHeight="1" x14ac:dyDescent="0.2">
      <c r="B37" s="676" t="s">
        <v>336</v>
      </c>
      <c r="C37" s="677"/>
      <c r="D37" s="677"/>
      <c r="E37" s="677"/>
      <c r="F37" s="677"/>
      <c r="G37" s="677"/>
      <c r="H37" s="677"/>
      <c r="I37" s="677"/>
      <c r="J37" s="677"/>
      <c r="K37" s="677"/>
      <c r="L37" s="677"/>
      <c r="M37" s="677"/>
      <c r="N37" s="677"/>
      <c r="O37" s="677"/>
      <c r="P37" s="677"/>
      <c r="Q37" s="678"/>
      <c r="R37" s="679">
        <v>198092</v>
      </c>
      <c r="S37" s="680"/>
      <c r="T37" s="680"/>
      <c r="U37" s="680"/>
      <c r="V37" s="680"/>
      <c r="W37" s="680"/>
      <c r="X37" s="680"/>
      <c r="Y37" s="681"/>
      <c r="Z37" s="682">
        <v>1.6</v>
      </c>
      <c r="AA37" s="682"/>
      <c r="AB37" s="682"/>
      <c r="AC37" s="682"/>
      <c r="AD37" s="683" t="s">
        <v>237</v>
      </c>
      <c r="AE37" s="683"/>
      <c r="AF37" s="683"/>
      <c r="AG37" s="683"/>
      <c r="AH37" s="683"/>
      <c r="AI37" s="683"/>
      <c r="AJ37" s="683"/>
      <c r="AK37" s="683"/>
      <c r="AL37" s="684" t="s">
        <v>237</v>
      </c>
      <c r="AM37" s="685"/>
      <c r="AN37" s="685"/>
      <c r="AO37" s="686"/>
      <c r="AQ37" s="756" t="s">
        <v>337</v>
      </c>
      <c r="AR37" s="757"/>
      <c r="AS37" s="757"/>
      <c r="AT37" s="757"/>
      <c r="AU37" s="757"/>
      <c r="AV37" s="757"/>
      <c r="AW37" s="757"/>
      <c r="AX37" s="757"/>
      <c r="AY37" s="758"/>
      <c r="AZ37" s="679" t="s">
        <v>127</v>
      </c>
      <c r="BA37" s="680"/>
      <c r="BB37" s="680"/>
      <c r="BC37" s="680"/>
      <c r="BD37" s="715"/>
      <c r="BE37" s="715"/>
      <c r="BF37" s="738"/>
      <c r="BG37" s="694" t="s">
        <v>338</v>
      </c>
      <c r="BH37" s="695"/>
      <c r="BI37" s="695"/>
      <c r="BJ37" s="695"/>
      <c r="BK37" s="695"/>
      <c r="BL37" s="695"/>
      <c r="BM37" s="695"/>
      <c r="BN37" s="695"/>
      <c r="BO37" s="695"/>
      <c r="BP37" s="695"/>
      <c r="BQ37" s="695"/>
      <c r="BR37" s="695"/>
      <c r="BS37" s="695"/>
      <c r="BT37" s="695"/>
      <c r="BU37" s="696"/>
      <c r="BV37" s="679">
        <v>2591</v>
      </c>
      <c r="BW37" s="680"/>
      <c r="BX37" s="680"/>
      <c r="BY37" s="680"/>
      <c r="BZ37" s="680"/>
      <c r="CA37" s="680"/>
      <c r="CB37" s="689"/>
      <c r="CD37" s="694" t="s">
        <v>339</v>
      </c>
      <c r="CE37" s="695"/>
      <c r="CF37" s="695"/>
      <c r="CG37" s="695"/>
      <c r="CH37" s="695"/>
      <c r="CI37" s="695"/>
      <c r="CJ37" s="695"/>
      <c r="CK37" s="695"/>
      <c r="CL37" s="695"/>
      <c r="CM37" s="695"/>
      <c r="CN37" s="695"/>
      <c r="CO37" s="695"/>
      <c r="CP37" s="695"/>
      <c r="CQ37" s="696"/>
      <c r="CR37" s="679">
        <v>448468</v>
      </c>
      <c r="CS37" s="715"/>
      <c r="CT37" s="715"/>
      <c r="CU37" s="715"/>
      <c r="CV37" s="715"/>
      <c r="CW37" s="715"/>
      <c r="CX37" s="715"/>
      <c r="CY37" s="716"/>
      <c r="CZ37" s="684">
        <v>3.8</v>
      </c>
      <c r="DA37" s="713"/>
      <c r="DB37" s="713"/>
      <c r="DC37" s="717"/>
      <c r="DD37" s="688">
        <v>448468</v>
      </c>
      <c r="DE37" s="715"/>
      <c r="DF37" s="715"/>
      <c r="DG37" s="715"/>
      <c r="DH37" s="715"/>
      <c r="DI37" s="715"/>
      <c r="DJ37" s="715"/>
      <c r="DK37" s="716"/>
      <c r="DL37" s="688">
        <v>416331</v>
      </c>
      <c r="DM37" s="715"/>
      <c r="DN37" s="715"/>
      <c r="DO37" s="715"/>
      <c r="DP37" s="715"/>
      <c r="DQ37" s="715"/>
      <c r="DR37" s="715"/>
      <c r="DS37" s="715"/>
      <c r="DT37" s="715"/>
      <c r="DU37" s="715"/>
      <c r="DV37" s="716"/>
      <c r="DW37" s="684">
        <v>10.1</v>
      </c>
      <c r="DX37" s="713"/>
      <c r="DY37" s="713"/>
      <c r="DZ37" s="713"/>
      <c r="EA37" s="713"/>
      <c r="EB37" s="713"/>
      <c r="EC37" s="714"/>
    </row>
    <row r="38" spans="2:133" ht="11.25" customHeight="1" x14ac:dyDescent="0.2">
      <c r="B38" s="724" t="s">
        <v>340</v>
      </c>
      <c r="C38" s="725"/>
      <c r="D38" s="725"/>
      <c r="E38" s="725"/>
      <c r="F38" s="725"/>
      <c r="G38" s="725"/>
      <c r="H38" s="725"/>
      <c r="I38" s="725"/>
      <c r="J38" s="725"/>
      <c r="K38" s="725"/>
      <c r="L38" s="725"/>
      <c r="M38" s="725"/>
      <c r="N38" s="725"/>
      <c r="O38" s="725"/>
      <c r="P38" s="725"/>
      <c r="Q38" s="726"/>
      <c r="R38" s="759">
        <v>12375546</v>
      </c>
      <c r="S38" s="760"/>
      <c r="T38" s="760"/>
      <c r="U38" s="760"/>
      <c r="V38" s="760"/>
      <c r="W38" s="760"/>
      <c r="X38" s="760"/>
      <c r="Y38" s="761"/>
      <c r="Z38" s="762">
        <v>100</v>
      </c>
      <c r="AA38" s="762"/>
      <c r="AB38" s="762"/>
      <c r="AC38" s="762"/>
      <c r="AD38" s="763">
        <v>3920173</v>
      </c>
      <c r="AE38" s="763"/>
      <c r="AF38" s="763"/>
      <c r="AG38" s="763"/>
      <c r="AH38" s="763"/>
      <c r="AI38" s="763"/>
      <c r="AJ38" s="763"/>
      <c r="AK38" s="763"/>
      <c r="AL38" s="764">
        <v>100</v>
      </c>
      <c r="AM38" s="750"/>
      <c r="AN38" s="750"/>
      <c r="AO38" s="765"/>
      <c r="AQ38" s="756" t="s">
        <v>341</v>
      </c>
      <c r="AR38" s="757"/>
      <c r="AS38" s="757"/>
      <c r="AT38" s="757"/>
      <c r="AU38" s="757"/>
      <c r="AV38" s="757"/>
      <c r="AW38" s="757"/>
      <c r="AX38" s="757"/>
      <c r="AY38" s="758"/>
      <c r="AZ38" s="679" t="s">
        <v>237</v>
      </c>
      <c r="BA38" s="680"/>
      <c r="BB38" s="680"/>
      <c r="BC38" s="680"/>
      <c r="BD38" s="715"/>
      <c r="BE38" s="715"/>
      <c r="BF38" s="738"/>
      <c r="BG38" s="694" t="s">
        <v>342</v>
      </c>
      <c r="BH38" s="695"/>
      <c r="BI38" s="695"/>
      <c r="BJ38" s="695"/>
      <c r="BK38" s="695"/>
      <c r="BL38" s="695"/>
      <c r="BM38" s="695"/>
      <c r="BN38" s="695"/>
      <c r="BO38" s="695"/>
      <c r="BP38" s="695"/>
      <c r="BQ38" s="695"/>
      <c r="BR38" s="695"/>
      <c r="BS38" s="695"/>
      <c r="BT38" s="695"/>
      <c r="BU38" s="696"/>
      <c r="BV38" s="679">
        <v>4489</v>
      </c>
      <c r="BW38" s="680"/>
      <c r="BX38" s="680"/>
      <c r="BY38" s="680"/>
      <c r="BZ38" s="680"/>
      <c r="CA38" s="680"/>
      <c r="CB38" s="689"/>
      <c r="CD38" s="694" t="s">
        <v>343</v>
      </c>
      <c r="CE38" s="695"/>
      <c r="CF38" s="695"/>
      <c r="CG38" s="695"/>
      <c r="CH38" s="695"/>
      <c r="CI38" s="695"/>
      <c r="CJ38" s="695"/>
      <c r="CK38" s="695"/>
      <c r="CL38" s="695"/>
      <c r="CM38" s="695"/>
      <c r="CN38" s="695"/>
      <c r="CO38" s="695"/>
      <c r="CP38" s="695"/>
      <c r="CQ38" s="696"/>
      <c r="CR38" s="679">
        <v>689083</v>
      </c>
      <c r="CS38" s="680"/>
      <c r="CT38" s="680"/>
      <c r="CU38" s="680"/>
      <c r="CV38" s="680"/>
      <c r="CW38" s="680"/>
      <c r="CX38" s="680"/>
      <c r="CY38" s="681"/>
      <c r="CZ38" s="684">
        <v>5.8</v>
      </c>
      <c r="DA38" s="713"/>
      <c r="DB38" s="713"/>
      <c r="DC38" s="717"/>
      <c r="DD38" s="688">
        <v>557623</v>
      </c>
      <c r="DE38" s="680"/>
      <c r="DF38" s="680"/>
      <c r="DG38" s="680"/>
      <c r="DH38" s="680"/>
      <c r="DI38" s="680"/>
      <c r="DJ38" s="680"/>
      <c r="DK38" s="681"/>
      <c r="DL38" s="688">
        <v>523938</v>
      </c>
      <c r="DM38" s="680"/>
      <c r="DN38" s="680"/>
      <c r="DO38" s="680"/>
      <c r="DP38" s="680"/>
      <c r="DQ38" s="680"/>
      <c r="DR38" s="680"/>
      <c r="DS38" s="680"/>
      <c r="DT38" s="680"/>
      <c r="DU38" s="680"/>
      <c r="DV38" s="681"/>
      <c r="DW38" s="684">
        <v>12.7</v>
      </c>
      <c r="DX38" s="713"/>
      <c r="DY38" s="713"/>
      <c r="DZ38" s="713"/>
      <c r="EA38" s="713"/>
      <c r="EB38" s="713"/>
      <c r="EC38" s="714"/>
    </row>
    <row r="39" spans="2:133" ht="11.25" customHeight="1" x14ac:dyDescent="0.2">
      <c r="AQ39" s="756" t="s">
        <v>344</v>
      </c>
      <c r="AR39" s="757"/>
      <c r="AS39" s="757"/>
      <c r="AT39" s="757"/>
      <c r="AU39" s="757"/>
      <c r="AV39" s="757"/>
      <c r="AW39" s="757"/>
      <c r="AX39" s="757"/>
      <c r="AY39" s="758"/>
      <c r="AZ39" s="679" t="s">
        <v>127</v>
      </c>
      <c r="BA39" s="680"/>
      <c r="BB39" s="680"/>
      <c r="BC39" s="680"/>
      <c r="BD39" s="715"/>
      <c r="BE39" s="715"/>
      <c r="BF39" s="738"/>
      <c r="BG39" s="770" t="s">
        <v>345</v>
      </c>
      <c r="BH39" s="771"/>
      <c r="BI39" s="771"/>
      <c r="BJ39" s="771"/>
      <c r="BK39" s="771"/>
      <c r="BL39" s="235"/>
      <c r="BM39" s="695" t="s">
        <v>346</v>
      </c>
      <c r="BN39" s="695"/>
      <c r="BO39" s="695"/>
      <c r="BP39" s="695"/>
      <c r="BQ39" s="695"/>
      <c r="BR39" s="695"/>
      <c r="BS39" s="695"/>
      <c r="BT39" s="695"/>
      <c r="BU39" s="696"/>
      <c r="BV39" s="679">
        <v>103</v>
      </c>
      <c r="BW39" s="680"/>
      <c r="BX39" s="680"/>
      <c r="BY39" s="680"/>
      <c r="BZ39" s="680"/>
      <c r="CA39" s="680"/>
      <c r="CB39" s="689"/>
      <c r="CD39" s="694" t="s">
        <v>347</v>
      </c>
      <c r="CE39" s="695"/>
      <c r="CF39" s="695"/>
      <c r="CG39" s="695"/>
      <c r="CH39" s="695"/>
      <c r="CI39" s="695"/>
      <c r="CJ39" s="695"/>
      <c r="CK39" s="695"/>
      <c r="CL39" s="695"/>
      <c r="CM39" s="695"/>
      <c r="CN39" s="695"/>
      <c r="CO39" s="695"/>
      <c r="CP39" s="695"/>
      <c r="CQ39" s="696"/>
      <c r="CR39" s="679">
        <v>2030503</v>
      </c>
      <c r="CS39" s="715"/>
      <c r="CT39" s="715"/>
      <c r="CU39" s="715"/>
      <c r="CV39" s="715"/>
      <c r="CW39" s="715"/>
      <c r="CX39" s="715"/>
      <c r="CY39" s="716"/>
      <c r="CZ39" s="684">
        <v>17</v>
      </c>
      <c r="DA39" s="713"/>
      <c r="DB39" s="713"/>
      <c r="DC39" s="717"/>
      <c r="DD39" s="688">
        <v>2021591</v>
      </c>
      <c r="DE39" s="715"/>
      <c r="DF39" s="715"/>
      <c r="DG39" s="715"/>
      <c r="DH39" s="715"/>
      <c r="DI39" s="715"/>
      <c r="DJ39" s="715"/>
      <c r="DK39" s="716"/>
      <c r="DL39" s="688" t="s">
        <v>127</v>
      </c>
      <c r="DM39" s="715"/>
      <c r="DN39" s="715"/>
      <c r="DO39" s="715"/>
      <c r="DP39" s="715"/>
      <c r="DQ39" s="715"/>
      <c r="DR39" s="715"/>
      <c r="DS39" s="715"/>
      <c r="DT39" s="715"/>
      <c r="DU39" s="715"/>
      <c r="DV39" s="716"/>
      <c r="DW39" s="684" t="s">
        <v>237</v>
      </c>
      <c r="DX39" s="713"/>
      <c r="DY39" s="713"/>
      <c r="DZ39" s="713"/>
      <c r="EA39" s="713"/>
      <c r="EB39" s="713"/>
      <c r="EC39" s="714"/>
    </row>
    <row r="40" spans="2:133" ht="11.25" customHeight="1" x14ac:dyDescent="0.2">
      <c r="AQ40" s="756" t="s">
        <v>348</v>
      </c>
      <c r="AR40" s="757"/>
      <c r="AS40" s="757"/>
      <c r="AT40" s="757"/>
      <c r="AU40" s="757"/>
      <c r="AV40" s="757"/>
      <c r="AW40" s="757"/>
      <c r="AX40" s="757"/>
      <c r="AY40" s="758"/>
      <c r="AZ40" s="679">
        <v>185763</v>
      </c>
      <c r="BA40" s="680"/>
      <c r="BB40" s="680"/>
      <c r="BC40" s="680"/>
      <c r="BD40" s="715"/>
      <c r="BE40" s="715"/>
      <c r="BF40" s="738"/>
      <c r="BG40" s="770"/>
      <c r="BH40" s="771"/>
      <c r="BI40" s="771"/>
      <c r="BJ40" s="771"/>
      <c r="BK40" s="771"/>
      <c r="BL40" s="235"/>
      <c r="BM40" s="695" t="s">
        <v>349</v>
      </c>
      <c r="BN40" s="695"/>
      <c r="BO40" s="695"/>
      <c r="BP40" s="695"/>
      <c r="BQ40" s="695"/>
      <c r="BR40" s="695"/>
      <c r="BS40" s="695"/>
      <c r="BT40" s="695"/>
      <c r="BU40" s="696"/>
      <c r="BV40" s="679" t="s">
        <v>127</v>
      </c>
      <c r="BW40" s="680"/>
      <c r="BX40" s="680"/>
      <c r="BY40" s="680"/>
      <c r="BZ40" s="680"/>
      <c r="CA40" s="680"/>
      <c r="CB40" s="689"/>
      <c r="CD40" s="694" t="s">
        <v>350</v>
      </c>
      <c r="CE40" s="695"/>
      <c r="CF40" s="695"/>
      <c r="CG40" s="695"/>
      <c r="CH40" s="695"/>
      <c r="CI40" s="695"/>
      <c r="CJ40" s="695"/>
      <c r="CK40" s="695"/>
      <c r="CL40" s="695"/>
      <c r="CM40" s="695"/>
      <c r="CN40" s="695"/>
      <c r="CO40" s="695"/>
      <c r="CP40" s="695"/>
      <c r="CQ40" s="696"/>
      <c r="CR40" s="679">
        <v>48883</v>
      </c>
      <c r="CS40" s="680"/>
      <c r="CT40" s="680"/>
      <c r="CU40" s="680"/>
      <c r="CV40" s="680"/>
      <c r="CW40" s="680"/>
      <c r="CX40" s="680"/>
      <c r="CY40" s="681"/>
      <c r="CZ40" s="684">
        <v>0.4</v>
      </c>
      <c r="DA40" s="713"/>
      <c r="DB40" s="713"/>
      <c r="DC40" s="717"/>
      <c r="DD40" s="688" t="s">
        <v>237</v>
      </c>
      <c r="DE40" s="680"/>
      <c r="DF40" s="680"/>
      <c r="DG40" s="680"/>
      <c r="DH40" s="680"/>
      <c r="DI40" s="680"/>
      <c r="DJ40" s="680"/>
      <c r="DK40" s="681"/>
      <c r="DL40" s="688" t="s">
        <v>127</v>
      </c>
      <c r="DM40" s="680"/>
      <c r="DN40" s="680"/>
      <c r="DO40" s="680"/>
      <c r="DP40" s="680"/>
      <c r="DQ40" s="680"/>
      <c r="DR40" s="680"/>
      <c r="DS40" s="680"/>
      <c r="DT40" s="680"/>
      <c r="DU40" s="680"/>
      <c r="DV40" s="681"/>
      <c r="DW40" s="684" t="s">
        <v>237</v>
      </c>
      <c r="DX40" s="713"/>
      <c r="DY40" s="713"/>
      <c r="DZ40" s="713"/>
      <c r="EA40" s="713"/>
      <c r="EB40" s="713"/>
      <c r="EC40" s="714"/>
    </row>
    <row r="41" spans="2:133" ht="11.25" customHeight="1" x14ac:dyDescent="0.2">
      <c r="AQ41" s="766" t="s">
        <v>351</v>
      </c>
      <c r="AR41" s="767"/>
      <c r="AS41" s="767"/>
      <c r="AT41" s="767"/>
      <c r="AU41" s="767"/>
      <c r="AV41" s="767"/>
      <c r="AW41" s="767"/>
      <c r="AX41" s="767"/>
      <c r="AY41" s="768"/>
      <c r="AZ41" s="759">
        <v>503320</v>
      </c>
      <c r="BA41" s="760"/>
      <c r="BB41" s="760"/>
      <c r="BC41" s="760"/>
      <c r="BD41" s="749"/>
      <c r="BE41" s="749"/>
      <c r="BF41" s="751"/>
      <c r="BG41" s="772"/>
      <c r="BH41" s="773"/>
      <c r="BI41" s="773"/>
      <c r="BJ41" s="773"/>
      <c r="BK41" s="773"/>
      <c r="BL41" s="236"/>
      <c r="BM41" s="704" t="s">
        <v>352</v>
      </c>
      <c r="BN41" s="704"/>
      <c r="BO41" s="704"/>
      <c r="BP41" s="704"/>
      <c r="BQ41" s="704"/>
      <c r="BR41" s="704"/>
      <c r="BS41" s="704"/>
      <c r="BT41" s="704"/>
      <c r="BU41" s="705"/>
      <c r="BV41" s="759">
        <v>329</v>
      </c>
      <c r="BW41" s="760"/>
      <c r="BX41" s="760"/>
      <c r="BY41" s="760"/>
      <c r="BZ41" s="760"/>
      <c r="CA41" s="760"/>
      <c r="CB41" s="769"/>
      <c r="CD41" s="694" t="s">
        <v>353</v>
      </c>
      <c r="CE41" s="695"/>
      <c r="CF41" s="695"/>
      <c r="CG41" s="695"/>
      <c r="CH41" s="695"/>
      <c r="CI41" s="695"/>
      <c r="CJ41" s="695"/>
      <c r="CK41" s="695"/>
      <c r="CL41" s="695"/>
      <c r="CM41" s="695"/>
      <c r="CN41" s="695"/>
      <c r="CO41" s="695"/>
      <c r="CP41" s="695"/>
      <c r="CQ41" s="696"/>
      <c r="CR41" s="679" t="s">
        <v>127</v>
      </c>
      <c r="CS41" s="715"/>
      <c r="CT41" s="715"/>
      <c r="CU41" s="715"/>
      <c r="CV41" s="715"/>
      <c r="CW41" s="715"/>
      <c r="CX41" s="715"/>
      <c r="CY41" s="716"/>
      <c r="CZ41" s="684" t="s">
        <v>127</v>
      </c>
      <c r="DA41" s="713"/>
      <c r="DB41" s="713"/>
      <c r="DC41" s="717"/>
      <c r="DD41" s="688" t="s">
        <v>237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355</v>
      </c>
      <c r="CE42" s="677"/>
      <c r="CF42" s="677"/>
      <c r="CG42" s="677"/>
      <c r="CH42" s="677"/>
      <c r="CI42" s="677"/>
      <c r="CJ42" s="677"/>
      <c r="CK42" s="677"/>
      <c r="CL42" s="677"/>
      <c r="CM42" s="677"/>
      <c r="CN42" s="677"/>
      <c r="CO42" s="677"/>
      <c r="CP42" s="677"/>
      <c r="CQ42" s="678"/>
      <c r="CR42" s="679">
        <v>1826299</v>
      </c>
      <c r="CS42" s="680"/>
      <c r="CT42" s="680"/>
      <c r="CU42" s="680"/>
      <c r="CV42" s="680"/>
      <c r="CW42" s="680"/>
      <c r="CX42" s="680"/>
      <c r="CY42" s="681"/>
      <c r="CZ42" s="684">
        <v>15.3</v>
      </c>
      <c r="DA42" s="685"/>
      <c r="DB42" s="685"/>
      <c r="DC42" s="780"/>
      <c r="DD42" s="688">
        <v>736596</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357</v>
      </c>
      <c r="CE43" s="677"/>
      <c r="CF43" s="677"/>
      <c r="CG43" s="677"/>
      <c r="CH43" s="677"/>
      <c r="CI43" s="677"/>
      <c r="CJ43" s="677"/>
      <c r="CK43" s="677"/>
      <c r="CL43" s="677"/>
      <c r="CM43" s="677"/>
      <c r="CN43" s="677"/>
      <c r="CO43" s="677"/>
      <c r="CP43" s="677"/>
      <c r="CQ43" s="678"/>
      <c r="CR43" s="679">
        <v>46487</v>
      </c>
      <c r="CS43" s="715"/>
      <c r="CT43" s="715"/>
      <c r="CU43" s="715"/>
      <c r="CV43" s="715"/>
      <c r="CW43" s="715"/>
      <c r="CX43" s="715"/>
      <c r="CY43" s="716"/>
      <c r="CZ43" s="684">
        <v>0.4</v>
      </c>
      <c r="DA43" s="713"/>
      <c r="DB43" s="713"/>
      <c r="DC43" s="717"/>
      <c r="DD43" s="688">
        <v>40620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358</v>
      </c>
      <c r="CD44" s="791" t="s">
        <v>309</v>
      </c>
      <c r="CE44" s="792"/>
      <c r="CF44" s="676" t="s">
        <v>359</v>
      </c>
      <c r="CG44" s="677"/>
      <c r="CH44" s="677"/>
      <c r="CI44" s="677"/>
      <c r="CJ44" s="677"/>
      <c r="CK44" s="677"/>
      <c r="CL44" s="677"/>
      <c r="CM44" s="677"/>
      <c r="CN44" s="677"/>
      <c r="CO44" s="677"/>
      <c r="CP44" s="677"/>
      <c r="CQ44" s="678"/>
      <c r="CR44" s="679">
        <v>1742418</v>
      </c>
      <c r="CS44" s="680"/>
      <c r="CT44" s="680"/>
      <c r="CU44" s="680"/>
      <c r="CV44" s="680"/>
      <c r="CW44" s="680"/>
      <c r="CX44" s="680"/>
      <c r="CY44" s="681"/>
      <c r="CZ44" s="684">
        <v>14.6</v>
      </c>
      <c r="DA44" s="685"/>
      <c r="DB44" s="685"/>
      <c r="DC44" s="780"/>
      <c r="DD44" s="688">
        <v>679104</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360</v>
      </c>
      <c r="CG45" s="677"/>
      <c r="CH45" s="677"/>
      <c r="CI45" s="677"/>
      <c r="CJ45" s="677"/>
      <c r="CK45" s="677"/>
      <c r="CL45" s="677"/>
      <c r="CM45" s="677"/>
      <c r="CN45" s="677"/>
      <c r="CO45" s="677"/>
      <c r="CP45" s="677"/>
      <c r="CQ45" s="678"/>
      <c r="CR45" s="679">
        <v>554906</v>
      </c>
      <c r="CS45" s="715"/>
      <c r="CT45" s="715"/>
      <c r="CU45" s="715"/>
      <c r="CV45" s="715"/>
      <c r="CW45" s="715"/>
      <c r="CX45" s="715"/>
      <c r="CY45" s="716"/>
      <c r="CZ45" s="684">
        <v>4.7</v>
      </c>
      <c r="DA45" s="713"/>
      <c r="DB45" s="713"/>
      <c r="DC45" s="717"/>
      <c r="DD45" s="688">
        <v>44819</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361</v>
      </c>
      <c r="CG46" s="677"/>
      <c r="CH46" s="677"/>
      <c r="CI46" s="677"/>
      <c r="CJ46" s="677"/>
      <c r="CK46" s="677"/>
      <c r="CL46" s="677"/>
      <c r="CM46" s="677"/>
      <c r="CN46" s="677"/>
      <c r="CO46" s="677"/>
      <c r="CP46" s="677"/>
      <c r="CQ46" s="678"/>
      <c r="CR46" s="679">
        <v>1173912</v>
      </c>
      <c r="CS46" s="680"/>
      <c r="CT46" s="680"/>
      <c r="CU46" s="680"/>
      <c r="CV46" s="680"/>
      <c r="CW46" s="680"/>
      <c r="CX46" s="680"/>
      <c r="CY46" s="681"/>
      <c r="CZ46" s="684">
        <v>9.8000000000000007</v>
      </c>
      <c r="DA46" s="685"/>
      <c r="DB46" s="685"/>
      <c r="DC46" s="780"/>
      <c r="DD46" s="688">
        <v>631485</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362</v>
      </c>
      <c r="CG47" s="677"/>
      <c r="CH47" s="677"/>
      <c r="CI47" s="677"/>
      <c r="CJ47" s="677"/>
      <c r="CK47" s="677"/>
      <c r="CL47" s="677"/>
      <c r="CM47" s="677"/>
      <c r="CN47" s="677"/>
      <c r="CO47" s="677"/>
      <c r="CP47" s="677"/>
      <c r="CQ47" s="678"/>
      <c r="CR47" s="679">
        <v>83881</v>
      </c>
      <c r="CS47" s="715"/>
      <c r="CT47" s="715"/>
      <c r="CU47" s="715"/>
      <c r="CV47" s="715"/>
      <c r="CW47" s="715"/>
      <c r="CX47" s="715"/>
      <c r="CY47" s="716"/>
      <c r="CZ47" s="684">
        <v>0.7</v>
      </c>
      <c r="DA47" s="713"/>
      <c r="DB47" s="713"/>
      <c r="DC47" s="717"/>
      <c r="DD47" s="688">
        <v>57492</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ht="10.8" x14ac:dyDescent="0.2">
      <c r="CD48" s="795"/>
      <c r="CE48" s="796"/>
      <c r="CF48" s="676" t="s">
        <v>363</v>
      </c>
      <c r="CG48" s="677"/>
      <c r="CH48" s="677"/>
      <c r="CI48" s="677"/>
      <c r="CJ48" s="677"/>
      <c r="CK48" s="677"/>
      <c r="CL48" s="677"/>
      <c r="CM48" s="677"/>
      <c r="CN48" s="677"/>
      <c r="CO48" s="677"/>
      <c r="CP48" s="677"/>
      <c r="CQ48" s="678"/>
      <c r="CR48" s="679" t="s">
        <v>127</v>
      </c>
      <c r="CS48" s="680"/>
      <c r="CT48" s="680"/>
      <c r="CU48" s="680"/>
      <c r="CV48" s="680"/>
      <c r="CW48" s="680"/>
      <c r="CX48" s="680"/>
      <c r="CY48" s="681"/>
      <c r="CZ48" s="684" t="s">
        <v>237</v>
      </c>
      <c r="DA48" s="685"/>
      <c r="DB48" s="685"/>
      <c r="DC48" s="780"/>
      <c r="DD48" s="688" t="s">
        <v>127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364</v>
      </c>
      <c r="CE49" s="725"/>
      <c r="CF49" s="725"/>
      <c r="CG49" s="725"/>
      <c r="CH49" s="725"/>
      <c r="CI49" s="725"/>
      <c r="CJ49" s="725"/>
      <c r="CK49" s="725"/>
      <c r="CL49" s="725"/>
      <c r="CM49" s="725"/>
      <c r="CN49" s="725"/>
      <c r="CO49" s="725"/>
      <c r="CP49" s="725"/>
      <c r="CQ49" s="726"/>
      <c r="CR49" s="759">
        <v>11918641</v>
      </c>
      <c r="CS49" s="749"/>
      <c r="CT49" s="749"/>
      <c r="CU49" s="749"/>
      <c r="CV49" s="749"/>
      <c r="CW49" s="749"/>
      <c r="CX49" s="749"/>
      <c r="CY49" s="781"/>
      <c r="CZ49" s="764">
        <v>100</v>
      </c>
      <c r="DA49" s="782"/>
      <c r="DB49" s="782"/>
      <c r="DC49" s="783"/>
      <c r="DD49" s="784">
        <v>7049908</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8" hidden="1" x14ac:dyDescent="0.2"/>
    <row r="51" spans="82:133" ht="10.8" hidden="1" x14ac:dyDescent="0.2"/>
    <row r="52" spans="82:133" ht="10.8" hidden="1" x14ac:dyDescent="0.2"/>
    <row r="53" spans="82:133" ht="10.8" hidden="1" x14ac:dyDescent="0.2"/>
  </sheetData>
  <sheetProtection algorithmName="SHA-512" hashValue="wiY7/3RQFN4otKCczEbokyXvooCKlBUGtMwtpy/dLBiZk4Jue8BzgyN3z+hD3VmMPMk8wkuSu91UrZ3KQb4M8w==" saltValue="QJeovWV27ZuCUYeQH4TKx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4"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366</v>
      </c>
      <c r="DK2" s="827"/>
      <c r="DL2" s="827"/>
      <c r="DM2" s="827"/>
      <c r="DN2" s="827"/>
      <c r="DO2" s="828"/>
      <c r="DP2" s="249"/>
      <c r="DQ2" s="826" t="s">
        <v>367</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368</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370</v>
      </c>
      <c r="B5" s="821"/>
      <c r="C5" s="821"/>
      <c r="D5" s="821"/>
      <c r="E5" s="821"/>
      <c r="F5" s="821"/>
      <c r="G5" s="821"/>
      <c r="H5" s="821"/>
      <c r="I5" s="821"/>
      <c r="J5" s="821"/>
      <c r="K5" s="821"/>
      <c r="L5" s="821"/>
      <c r="M5" s="821"/>
      <c r="N5" s="821"/>
      <c r="O5" s="821"/>
      <c r="P5" s="822"/>
      <c r="Q5" s="797" t="s">
        <v>371</v>
      </c>
      <c r="R5" s="798"/>
      <c r="S5" s="798"/>
      <c r="T5" s="798"/>
      <c r="U5" s="799"/>
      <c r="V5" s="797" t="s">
        <v>372</v>
      </c>
      <c r="W5" s="798"/>
      <c r="X5" s="798"/>
      <c r="Y5" s="798"/>
      <c r="Z5" s="799"/>
      <c r="AA5" s="797" t="s">
        <v>373</v>
      </c>
      <c r="AB5" s="798"/>
      <c r="AC5" s="798"/>
      <c r="AD5" s="798"/>
      <c r="AE5" s="798"/>
      <c r="AF5" s="830" t="s">
        <v>374</v>
      </c>
      <c r="AG5" s="798"/>
      <c r="AH5" s="798"/>
      <c r="AI5" s="798"/>
      <c r="AJ5" s="809"/>
      <c r="AK5" s="798" t="s">
        <v>375</v>
      </c>
      <c r="AL5" s="798"/>
      <c r="AM5" s="798"/>
      <c r="AN5" s="798"/>
      <c r="AO5" s="799"/>
      <c r="AP5" s="797" t="s">
        <v>376</v>
      </c>
      <c r="AQ5" s="798"/>
      <c r="AR5" s="798"/>
      <c r="AS5" s="798"/>
      <c r="AT5" s="799"/>
      <c r="AU5" s="797" t="s">
        <v>377</v>
      </c>
      <c r="AV5" s="798"/>
      <c r="AW5" s="798"/>
      <c r="AX5" s="798"/>
      <c r="AY5" s="809"/>
      <c r="AZ5" s="256"/>
      <c r="BA5" s="256"/>
      <c r="BB5" s="256"/>
      <c r="BC5" s="256"/>
      <c r="BD5" s="256"/>
      <c r="BE5" s="257"/>
      <c r="BF5" s="257"/>
      <c r="BG5" s="257"/>
      <c r="BH5" s="257"/>
      <c r="BI5" s="257"/>
      <c r="BJ5" s="257"/>
      <c r="BK5" s="257"/>
      <c r="BL5" s="257"/>
      <c r="BM5" s="257"/>
      <c r="BN5" s="257"/>
      <c r="BO5" s="257"/>
      <c r="BP5" s="257"/>
      <c r="BQ5" s="820" t="s">
        <v>378</v>
      </c>
      <c r="BR5" s="821"/>
      <c r="BS5" s="821"/>
      <c r="BT5" s="821"/>
      <c r="BU5" s="821"/>
      <c r="BV5" s="821"/>
      <c r="BW5" s="821"/>
      <c r="BX5" s="821"/>
      <c r="BY5" s="821"/>
      <c r="BZ5" s="821"/>
      <c r="CA5" s="821"/>
      <c r="CB5" s="821"/>
      <c r="CC5" s="821"/>
      <c r="CD5" s="821"/>
      <c r="CE5" s="821"/>
      <c r="CF5" s="821"/>
      <c r="CG5" s="822"/>
      <c r="CH5" s="797" t="s">
        <v>379</v>
      </c>
      <c r="CI5" s="798"/>
      <c r="CJ5" s="798"/>
      <c r="CK5" s="798"/>
      <c r="CL5" s="799"/>
      <c r="CM5" s="797" t="s">
        <v>380</v>
      </c>
      <c r="CN5" s="798"/>
      <c r="CO5" s="798"/>
      <c r="CP5" s="798"/>
      <c r="CQ5" s="799"/>
      <c r="CR5" s="797" t="s">
        <v>381</v>
      </c>
      <c r="CS5" s="798"/>
      <c r="CT5" s="798"/>
      <c r="CU5" s="798"/>
      <c r="CV5" s="799"/>
      <c r="CW5" s="797" t="s">
        <v>382</v>
      </c>
      <c r="CX5" s="798"/>
      <c r="CY5" s="798"/>
      <c r="CZ5" s="798"/>
      <c r="DA5" s="799"/>
      <c r="DB5" s="797" t="s">
        <v>383</v>
      </c>
      <c r="DC5" s="798"/>
      <c r="DD5" s="798"/>
      <c r="DE5" s="798"/>
      <c r="DF5" s="799"/>
      <c r="DG5" s="803" t="s">
        <v>384</v>
      </c>
      <c r="DH5" s="804"/>
      <c r="DI5" s="804"/>
      <c r="DJ5" s="804"/>
      <c r="DK5" s="805"/>
      <c r="DL5" s="803" t="s">
        <v>385</v>
      </c>
      <c r="DM5" s="804"/>
      <c r="DN5" s="804"/>
      <c r="DO5" s="804"/>
      <c r="DP5" s="805"/>
      <c r="DQ5" s="797" t="s">
        <v>386</v>
      </c>
      <c r="DR5" s="798"/>
      <c r="DS5" s="798"/>
      <c r="DT5" s="798"/>
      <c r="DU5" s="799"/>
      <c r="DV5" s="797" t="s">
        <v>377</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1</v>
      </c>
      <c r="B7" s="811" t="s">
        <v>387</v>
      </c>
      <c r="C7" s="812"/>
      <c r="D7" s="812"/>
      <c r="E7" s="812"/>
      <c r="F7" s="812"/>
      <c r="G7" s="812"/>
      <c r="H7" s="812"/>
      <c r="I7" s="812"/>
      <c r="J7" s="812"/>
      <c r="K7" s="812"/>
      <c r="L7" s="812"/>
      <c r="M7" s="812"/>
      <c r="N7" s="812"/>
      <c r="O7" s="812"/>
      <c r="P7" s="813"/>
      <c r="Q7" s="814">
        <v>12236</v>
      </c>
      <c r="R7" s="815"/>
      <c r="S7" s="815"/>
      <c r="T7" s="815"/>
      <c r="U7" s="815"/>
      <c r="V7" s="815">
        <v>11859</v>
      </c>
      <c r="W7" s="815"/>
      <c r="X7" s="815"/>
      <c r="Y7" s="815"/>
      <c r="Z7" s="815"/>
      <c r="AA7" s="815">
        <v>377</v>
      </c>
      <c r="AB7" s="815"/>
      <c r="AC7" s="815"/>
      <c r="AD7" s="815"/>
      <c r="AE7" s="816"/>
      <c r="AF7" s="817">
        <v>312</v>
      </c>
      <c r="AG7" s="818"/>
      <c r="AH7" s="818"/>
      <c r="AI7" s="818"/>
      <c r="AJ7" s="819"/>
      <c r="AK7" s="854">
        <v>2170</v>
      </c>
      <c r="AL7" s="855"/>
      <c r="AM7" s="855"/>
      <c r="AN7" s="855"/>
      <c r="AO7" s="855"/>
      <c r="AP7" s="855">
        <v>6120</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585</v>
      </c>
      <c r="BS7" s="858" t="s">
        <v>584</v>
      </c>
      <c r="BT7" s="859"/>
      <c r="BU7" s="859"/>
      <c r="BV7" s="859"/>
      <c r="BW7" s="859"/>
      <c r="BX7" s="859"/>
      <c r="BY7" s="859"/>
      <c r="BZ7" s="859"/>
      <c r="CA7" s="859"/>
      <c r="CB7" s="859"/>
      <c r="CC7" s="859"/>
      <c r="CD7" s="859"/>
      <c r="CE7" s="859"/>
      <c r="CF7" s="859"/>
      <c r="CG7" s="860"/>
      <c r="CH7" s="851">
        <v>-94</v>
      </c>
      <c r="CI7" s="852"/>
      <c r="CJ7" s="852"/>
      <c r="CK7" s="852"/>
      <c r="CL7" s="853"/>
      <c r="CM7" s="851">
        <v>444</v>
      </c>
      <c r="CN7" s="852"/>
      <c r="CO7" s="852"/>
      <c r="CP7" s="852"/>
      <c r="CQ7" s="853"/>
      <c r="CR7" s="851" t="s">
        <v>593</v>
      </c>
      <c r="CS7" s="852"/>
      <c r="CT7" s="852"/>
      <c r="CU7" s="852"/>
      <c r="CV7" s="853"/>
      <c r="CW7" s="851" t="s">
        <v>593</v>
      </c>
      <c r="CX7" s="852"/>
      <c r="CY7" s="852"/>
      <c r="CZ7" s="852"/>
      <c r="DA7" s="853"/>
      <c r="DB7" s="851">
        <v>10</v>
      </c>
      <c r="DC7" s="852"/>
      <c r="DD7" s="852"/>
      <c r="DE7" s="852"/>
      <c r="DF7" s="853"/>
      <c r="DG7" s="851" t="s">
        <v>593</v>
      </c>
      <c r="DH7" s="852"/>
      <c r="DI7" s="852"/>
      <c r="DJ7" s="852"/>
      <c r="DK7" s="853"/>
      <c r="DL7" s="851" t="s">
        <v>593</v>
      </c>
      <c r="DM7" s="852"/>
      <c r="DN7" s="852"/>
      <c r="DO7" s="852"/>
      <c r="DP7" s="853"/>
      <c r="DQ7" s="851">
        <v>7</v>
      </c>
      <c r="DR7" s="852"/>
      <c r="DS7" s="852"/>
      <c r="DT7" s="852"/>
      <c r="DU7" s="853"/>
      <c r="DV7" s="832"/>
      <c r="DW7" s="833"/>
      <c r="DX7" s="833"/>
      <c r="DY7" s="833"/>
      <c r="DZ7" s="834"/>
      <c r="EA7" s="254"/>
    </row>
    <row r="8" spans="1:131" s="255" customFormat="1" ht="26.25" customHeight="1" x14ac:dyDescent="0.2">
      <c r="A8" s="261">
        <v>2</v>
      </c>
      <c r="B8" s="835" t="s">
        <v>388</v>
      </c>
      <c r="C8" s="836"/>
      <c r="D8" s="836"/>
      <c r="E8" s="836"/>
      <c r="F8" s="836"/>
      <c r="G8" s="836"/>
      <c r="H8" s="836"/>
      <c r="I8" s="836"/>
      <c r="J8" s="836"/>
      <c r="K8" s="836"/>
      <c r="L8" s="836"/>
      <c r="M8" s="836"/>
      <c r="N8" s="836"/>
      <c r="O8" s="836"/>
      <c r="P8" s="837"/>
      <c r="Q8" s="838">
        <v>0</v>
      </c>
      <c r="R8" s="839"/>
      <c r="S8" s="839"/>
      <c r="T8" s="839"/>
      <c r="U8" s="839"/>
      <c r="V8" s="839">
        <v>0</v>
      </c>
      <c r="W8" s="839"/>
      <c r="X8" s="839"/>
      <c r="Y8" s="839"/>
      <c r="Z8" s="839"/>
      <c r="AA8" s="839">
        <v>0</v>
      </c>
      <c r="AB8" s="839"/>
      <c r="AC8" s="839"/>
      <c r="AD8" s="839"/>
      <c r="AE8" s="840"/>
      <c r="AF8" s="841">
        <v>0</v>
      </c>
      <c r="AG8" s="842"/>
      <c r="AH8" s="842"/>
      <c r="AI8" s="842"/>
      <c r="AJ8" s="843"/>
      <c r="AK8" s="844">
        <v>0</v>
      </c>
      <c r="AL8" s="845"/>
      <c r="AM8" s="845"/>
      <c r="AN8" s="845"/>
      <c r="AO8" s="845"/>
      <c r="AP8" s="845">
        <v>0</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586</v>
      </c>
      <c r="BT8" s="849"/>
      <c r="BU8" s="849"/>
      <c r="BV8" s="849"/>
      <c r="BW8" s="849"/>
      <c r="BX8" s="849"/>
      <c r="BY8" s="849"/>
      <c r="BZ8" s="849"/>
      <c r="CA8" s="849"/>
      <c r="CB8" s="849"/>
      <c r="CC8" s="849"/>
      <c r="CD8" s="849"/>
      <c r="CE8" s="849"/>
      <c r="CF8" s="849"/>
      <c r="CG8" s="850"/>
      <c r="CH8" s="861">
        <v>15</v>
      </c>
      <c r="CI8" s="862"/>
      <c r="CJ8" s="862"/>
      <c r="CK8" s="862"/>
      <c r="CL8" s="863"/>
      <c r="CM8" s="861">
        <v>21</v>
      </c>
      <c r="CN8" s="862"/>
      <c r="CO8" s="862"/>
      <c r="CP8" s="862"/>
      <c r="CQ8" s="863"/>
      <c r="CR8" s="861">
        <v>3</v>
      </c>
      <c r="CS8" s="862"/>
      <c r="CT8" s="862"/>
      <c r="CU8" s="862"/>
      <c r="CV8" s="863"/>
      <c r="CW8" s="861">
        <v>1405</v>
      </c>
      <c r="CX8" s="862"/>
      <c r="CY8" s="862"/>
      <c r="CZ8" s="862"/>
      <c r="DA8" s="863"/>
      <c r="DB8" s="861" t="s">
        <v>592</v>
      </c>
      <c r="DC8" s="862"/>
      <c r="DD8" s="862"/>
      <c r="DE8" s="862"/>
      <c r="DF8" s="863"/>
      <c r="DG8" s="861" t="s">
        <v>592</v>
      </c>
      <c r="DH8" s="862"/>
      <c r="DI8" s="862"/>
      <c r="DJ8" s="862"/>
      <c r="DK8" s="863"/>
      <c r="DL8" s="861" t="s">
        <v>592</v>
      </c>
      <c r="DM8" s="862"/>
      <c r="DN8" s="862"/>
      <c r="DO8" s="862"/>
      <c r="DP8" s="863"/>
      <c r="DQ8" s="861" t="s">
        <v>592</v>
      </c>
      <c r="DR8" s="862"/>
      <c r="DS8" s="862"/>
      <c r="DT8" s="862"/>
      <c r="DU8" s="863"/>
      <c r="DV8" s="864"/>
      <c r="DW8" s="865"/>
      <c r="DX8" s="865"/>
      <c r="DY8" s="865"/>
      <c r="DZ8" s="866"/>
      <c r="EA8" s="254"/>
    </row>
    <row r="9" spans="1:131" s="255" customFormat="1" ht="26.25" customHeight="1" x14ac:dyDescent="0.2">
      <c r="A9" s="261">
        <v>3</v>
      </c>
      <c r="B9" s="835" t="s">
        <v>389</v>
      </c>
      <c r="C9" s="836"/>
      <c r="D9" s="836"/>
      <c r="E9" s="836"/>
      <c r="F9" s="836"/>
      <c r="G9" s="836"/>
      <c r="H9" s="836"/>
      <c r="I9" s="836"/>
      <c r="J9" s="836"/>
      <c r="K9" s="836"/>
      <c r="L9" s="836"/>
      <c r="M9" s="836"/>
      <c r="N9" s="836"/>
      <c r="O9" s="836"/>
      <c r="P9" s="837"/>
      <c r="Q9" s="838">
        <v>542</v>
      </c>
      <c r="R9" s="839"/>
      <c r="S9" s="839"/>
      <c r="T9" s="839"/>
      <c r="U9" s="839"/>
      <c r="V9" s="839">
        <v>462</v>
      </c>
      <c r="W9" s="839"/>
      <c r="X9" s="839"/>
      <c r="Y9" s="839"/>
      <c r="Z9" s="839"/>
      <c r="AA9" s="839">
        <v>80</v>
      </c>
      <c r="AB9" s="839"/>
      <c r="AC9" s="839"/>
      <c r="AD9" s="839"/>
      <c r="AE9" s="840"/>
      <c r="AF9" s="841">
        <v>1</v>
      </c>
      <c r="AG9" s="842"/>
      <c r="AH9" s="842"/>
      <c r="AI9" s="842"/>
      <c r="AJ9" s="843"/>
      <c r="AK9" s="844">
        <v>542</v>
      </c>
      <c r="AL9" s="845"/>
      <c r="AM9" s="845"/>
      <c r="AN9" s="845"/>
      <c r="AO9" s="845"/>
      <c r="AP9" s="845" t="s">
        <v>594</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2">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2">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2">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2">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2">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2">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2">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390</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391</v>
      </c>
      <c r="B23" s="870" t="s">
        <v>392</v>
      </c>
      <c r="C23" s="871"/>
      <c r="D23" s="871"/>
      <c r="E23" s="871"/>
      <c r="F23" s="871"/>
      <c r="G23" s="871"/>
      <c r="H23" s="871"/>
      <c r="I23" s="871"/>
      <c r="J23" s="871"/>
      <c r="K23" s="871"/>
      <c r="L23" s="871"/>
      <c r="M23" s="871"/>
      <c r="N23" s="871"/>
      <c r="O23" s="871"/>
      <c r="P23" s="872"/>
      <c r="Q23" s="873">
        <v>12376</v>
      </c>
      <c r="R23" s="874"/>
      <c r="S23" s="874"/>
      <c r="T23" s="874"/>
      <c r="U23" s="874"/>
      <c r="V23" s="874">
        <v>11919</v>
      </c>
      <c r="W23" s="874"/>
      <c r="X23" s="874"/>
      <c r="Y23" s="874"/>
      <c r="Z23" s="874"/>
      <c r="AA23" s="874">
        <v>457</v>
      </c>
      <c r="AB23" s="874"/>
      <c r="AC23" s="874"/>
      <c r="AD23" s="874"/>
      <c r="AE23" s="875"/>
      <c r="AF23" s="876">
        <v>313</v>
      </c>
      <c r="AG23" s="874"/>
      <c r="AH23" s="874"/>
      <c r="AI23" s="874"/>
      <c r="AJ23" s="877"/>
      <c r="AK23" s="878"/>
      <c r="AL23" s="879"/>
      <c r="AM23" s="879"/>
      <c r="AN23" s="879"/>
      <c r="AO23" s="879"/>
      <c r="AP23" s="874">
        <v>6120</v>
      </c>
      <c r="AQ23" s="874"/>
      <c r="AR23" s="874"/>
      <c r="AS23" s="874"/>
      <c r="AT23" s="874"/>
      <c r="AU23" s="880"/>
      <c r="AV23" s="880"/>
      <c r="AW23" s="880"/>
      <c r="AX23" s="880"/>
      <c r="AY23" s="881"/>
      <c r="AZ23" s="889" t="s">
        <v>127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8" t="s">
        <v>393</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394</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370</v>
      </c>
      <c r="B26" s="821"/>
      <c r="C26" s="821"/>
      <c r="D26" s="821"/>
      <c r="E26" s="821"/>
      <c r="F26" s="821"/>
      <c r="G26" s="821"/>
      <c r="H26" s="821"/>
      <c r="I26" s="821"/>
      <c r="J26" s="821"/>
      <c r="K26" s="821"/>
      <c r="L26" s="821"/>
      <c r="M26" s="821"/>
      <c r="N26" s="821"/>
      <c r="O26" s="821"/>
      <c r="P26" s="822"/>
      <c r="Q26" s="797" t="s">
        <v>395</v>
      </c>
      <c r="R26" s="798"/>
      <c r="S26" s="798"/>
      <c r="T26" s="798"/>
      <c r="U26" s="799"/>
      <c r="V26" s="797" t="s">
        <v>396</v>
      </c>
      <c r="W26" s="798"/>
      <c r="X26" s="798"/>
      <c r="Y26" s="798"/>
      <c r="Z26" s="799"/>
      <c r="AA26" s="797" t="s">
        <v>397</v>
      </c>
      <c r="AB26" s="798"/>
      <c r="AC26" s="798"/>
      <c r="AD26" s="798"/>
      <c r="AE26" s="798"/>
      <c r="AF26" s="892" t="s">
        <v>398</v>
      </c>
      <c r="AG26" s="893"/>
      <c r="AH26" s="893"/>
      <c r="AI26" s="893"/>
      <c r="AJ26" s="894"/>
      <c r="AK26" s="798" t="s">
        <v>399</v>
      </c>
      <c r="AL26" s="798"/>
      <c r="AM26" s="798"/>
      <c r="AN26" s="798"/>
      <c r="AO26" s="799"/>
      <c r="AP26" s="797" t="s">
        <v>400</v>
      </c>
      <c r="AQ26" s="798"/>
      <c r="AR26" s="798"/>
      <c r="AS26" s="798"/>
      <c r="AT26" s="799"/>
      <c r="AU26" s="797" t="s">
        <v>401</v>
      </c>
      <c r="AV26" s="798"/>
      <c r="AW26" s="798"/>
      <c r="AX26" s="798"/>
      <c r="AY26" s="799"/>
      <c r="AZ26" s="797" t="s">
        <v>402</v>
      </c>
      <c r="BA26" s="798"/>
      <c r="BB26" s="798"/>
      <c r="BC26" s="798"/>
      <c r="BD26" s="799"/>
      <c r="BE26" s="797" t="s">
        <v>377</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1</v>
      </c>
      <c r="B28" s="811" t="s">
        <v>403</v>
      </c>
      <c r="C28" s="812"/>
      <c r="D28" s="812"/>
      <c r="E28" s="812"/>
      <c r="F28" s="812"/>
      <c r="G28" s="812"/>
      <c r="H28" s="812"/>
      <c r="I28" s="812"/>
      <c r="J28" s="812"/>
      <c r="K28" s="812"/>
      <c r="L28" s="812"/>
      <c r="M28" s="812"/>
      <c r="N28" s="812"/>
      <c r="O28" s="812"/>
      <c r="P28" s="813"/>
      <c r="Q28" s="901">
        <v>2389</v>
      </c>
      <c r="R28" s="902"/>
      <c r="S28" s="902"/>
      <c r="T28" s="902"/>
      <c r="U28" s="902"/>
      <c r="V28" s="902">
        <v>2342</v>
      </c>
      <c r="W28" s="902"/>
      <c r="X28" s="902"/>
      <c r="Y28" s="902"/>
      <c r="Z28" s="902"/>
      <c r="AA28" s="902">
        <v>47</v>
      </c>
      <c r="AB28" s="902"/>
      <c r="AC28" s="902"/>
      <c r="AD28" s="902"/>
      <c r="AE28" s="903"/>
      <c r="AF28" s="904">
        <v>47</v>
      </c>
      <c r="AG28" s="902"/>
      <c r="AH28" s="902"/>
      <c r="AI28" s="902"/>
      <c r="AJ28" s="905"/>
      <c r="AK28" s="906">
        <v>192</v>
      </c>
      <c r="AL28" s="898"/>
      <c r="AM28" s="898"/>
      <c r="AN28" s="898"/>
      <c r="AO28" s="898"/>
      <c r="AP28" s="898" t="s">
        <v>594</v>
      </c>
      <c r="AQ28" s="898"/>
      <c r="AR28" s="898"/>
      <c r="AS28" s="898"/>
      <c r="AT28" s="898"/>
      <c r="AU28" s="898" t="s">
        <v>594</v>
      </c>
      <c r="AV28" s="898"/>
      <c r="AW28" s="898"/>
      <c r="AX28" s="898"/>
      <c r="AY28" s="898"/>
      <c r="AZ28" s="898" t="s">
        <v>594</v>
      </c>
      <c r="BA28" s="898"/>
      <c r="BB28" s="898"/>
      <c r="BC28" s="898"/>
      <c r="BD28" s="898"/>
      <c r="BE28" s="899"/>
      <c r="BF28" s="899"/>
      <c r="BG28" s="899"/>
      <c r="BH28" s="899"/>
      <c r="BI28" s="900"/>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2</v>
      </c>
      <c r="B29" s="835" t="s">
        <v>404</v>
      </c>
      <c r="C29" s="836"/>
      <c r="D29" s="836"/>
      <c r="E29" s="836"/>
      <c r="F29" s="836"/>
      <c r="G29" s="836"/>
      <c r="H29" s="836"/>
      <c r="I29" s="836"/>
      <c r="J29" s="836"/>
      <c r="K29" s="836"/>
      <c r="L29" s="836"/>
      <c r="M29" s="836"/>
      <c r="N29" s="836"/>
      <c r="O29" s="836"/>
      <c r="P29" s="837"/>
      <c r="Q29" s="838">
        <v>1595</v>
      </c>
      <c r="R29" s="839"/>
      <c r="S29" s="839"/>
      <c r="T29" s="839"/>
      <c r="U29" s="839"/>
      <c r="V29" s="839">
        <v>1431</v>
      </c>
      <c r="W29" s="839"/>
      <c r="X29" s="839"/>
      <c r="Y29" s="839"/>
      <c r="Z29" s="839"/>
      <c r="AA29" s="839">
        <v>164</v>
      </c>
      <c r="AB29" s="839"/>
      <c r="AC29" s="839"/>
      <c r="AD29" s="839"/>
      <c r="AE29" s="840"/>
      <c r="AF29" s="841">
        <v>164</v>
      </c>
      <c r="AG29" s="842"/>
      <c r="AH29" s="842"/>
      <c r="AI29" s="842"/>
      <c r="AJ29" s="843"/>
      <c r="AK29" s="909">
        <v>242</v>
      </c>
      <c r="AL29" s="910"/>
      <c r="AM29" s="910"/>
      <c r="AN29" s="910"/>
      <c r="AO29" s="910"/>
      <c r="AP29" s="910" t="s">
        <v>594</v>
      </c>
      <c r="AQ29" s="910"/>
      <c r="AR29" s="910"/>
      <c r="AS29" s="910"/>
      <c r="AT29" s="910"/>
      <c r="AU29" s="910" t="s">
        <v>594</v>
      </c>
      <c r="AV29" s="910"/>
      <c r="AW29" s="910"/>
      <c r="AX29" s="910"/>
      <c r="AY29" s="910"/>
      <c r="AZ29" s="910" t="s">
        <v>594</v>
      </c>
      <c r="BA29" s="910"/>
      <c r="BB29" s="910"/>
      <c r="BC29" s="910"/>
      <c r="BD29" s="910"/>
      <c r="BE29" s="907"/>
      <c r="BF29" s="907"/>
      <c r="BG29" s="907"/>
      <c r="BH29" s="907"/>
      <c r="BI29" s="908"/>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3</v>
      </c>
      <c r="B30" s="835" t="s">
        <v>405</v>
      </c>
      <c r="C30" s="836"/>
      <c r="D30" s="836"/>
      <c r="E30" s="836"/>
      <c r="F30" s="836"/>
      <c r="G30" s="836"/>
      <c r="H30" s="836"/>
      <c r="I30" s="836"/>
      <c r="J30" s="836"/>
      <c r="K30" s="836"/>
      <c r="L30" s="836"/>
      <c r="M30" s="836"/>
      <c r="N30" s="836"/>
      <c r="O30" s="836"/>
      <c r="P30" s="837"/>
      <c r="Q30" s="838">
        <v>394</v>
      </c>
      <c r="R30" s="839"/>
      <c r="S30" s="839"/>
      <c r="T30" s="839"/>
      <c r="U30" s="839"/>
      <c r="V30" s="839">
        <v>393</v>
      </c>
      <c r="W30" s="839"/>
      <c r="X30" s="839"/>
      <c r="Y30" s="839"/>
      <c r="Z30" s="839"/>
      <c r="AA30" s="839">
        <v>1</v>
      </c>
      <c r="AB30" s="839"/>
      <c r="AC30" s="839"/>
      <c r="AD30" s="839"/>
      <c r="AE30" s="840"/>
      <c r="AF30" s="841">
        <v>1</v>
      </c>
      <c r="AG30" s="842"/>
      <c r="AH30" s="842"/>
      <c r="AI30" s="842"/>
      <c r="AJ30" s="843"/>
      <c r="AK30" s="909">
        <v>256</v>
      </c>
      <c r="AL30" s="910"/>
      <c r="AM30" s="910"/>
      <c r="AN30" s="910"/>
      <c r="AO30" s="910"/>
      <c r="AP30" s="910" t="s">
        <v>594</v>
      </c>
      <c r="AQ30" s="910"/>
      <c r="AR30" s="910"/>
      <c r="AS30" s="910"/>
      <c r="AT30" s="910"/>
      <c r="AU30" s="910" t="s">
        <v>594</v>
      </c>
      <c r="AV30" s="910"/>
      <c r="AW30" s="910"/>
      <c r="AX30" s="910"/>
      <c r="AY30" s="910"/>
      <c r="AZ30" s="910" t="s">
        <v>594</v>
      </c>
      <c r="BA30" s="910"/>
      <c r="BB30" s="910"/>
      <c r="BC30" s="910"/>
      <c r="BD30" s="910"/>
      <c r="BE30" s="907"/>
      <c r="BF30" s="907"/>
      <c r="BG30" s="907"/>
      <c r="BH30" s="907"/>
      <c r="BI30" s="908"/>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4</v>
      </c>
      <c r="B31" s="835" t="s">
        <v>406</v>
      </c>
      <c r="C31" s="836"/>
      <c r="D31" s="836"/>
      <c r="E31" s="836"/>
      <c r="F31" s="836"/>
      <c r="G31" s="836"/>
      <c r="H31" s="836"/>
      <c r="I31" s="836"/>
      <c r="J31" s="836"/>
      <c r="K31" s="836"/>
      <c r="L31" s="836"/>
      <c r="M31" s="836"/>
      <c r="N31" s="836"/>
      <c r="O31" s="836"/>
      <c r="P31" s="837"/>
      <c r="Q31" s="838">
        <v>302</v>
      </c>
      <c r="R31" s="839"/>
      <c r="S31" s="839"/>
      <c r="T31" s="839"/>
      <c r="U31" s="839"/>
      <c r="V31" s="839">
        <v>288</v>
      </c>
      <c r="W31" s="839"/>
      <c r="X31" s="839"/>
      <c r="Y31" s="839"/>
      <c r="Z31" s="839"/>
      <c r="AA31" s="839">
        <v>13</v>
      </c>
      <c r="AB31" s="839"/>
      <c r="AC31" s="839"/>
      <c r="AD31" s="839"/>
      <c r="AE31" s="840"/>
      <c r="AF31" s="841">
        <v>678</v>
      </c>
      <c r="AG31" s="842"/>
      <c r="AH31" s="842"/>
      <c r="AI31" s="842"/>
      <c r="AJ31" s="843"/>
      <c r="AK31" s="909">
        <v>3</v>
      </c>
      <c r="AL31" s="910"/>
      <c r="AM31" s="910"/>
      <c r="AN31" s="910"/>
      <c r="AO31" s="910"/>
      <c r="AP31" s="910">
        <v>478</v>
      </c>
      <c r="AQ31" s="910"/>
      <c r="AR31" s="910"/>
      <c r="AS31" s="910"/>
      <c r="AT31" s="910"/>
      <c r="AU31" s="910">
        <v>23</v>
      </c>
      <c r="AV31" s="910"/>
      <c r="AW31" s="910"/>
      <c r="AX31" s="910"/>
      <c r="AY31" s="910"/>
      <c r="AZ31" s="910" t="s">
        <v>594</v>
      </c>
      <c r="BA31" s="910"/>
      <c r="BB31" s="910"/>
      <c r="BC31" s="910"/>
      <c r="BD31" s="910"/>
      <c r="BE31" s="907" t="s">
        <v>407</v>
      </c>
      <c r="BF31" s="907"/>
      <c r="BG31" s="907"/>
      <c r="BH31" s="907"/>
      <c r="BI31" s="908"/>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5</v>
      </c>
      <c r="B32" s="835"/>
      <c r="C32" s="836"/>
      <c r="D32" s="836"/>
      <c r="E32" s="836"/>
      <c r="F32" s="836"/>
      <c r="G32" s="836"/>
      <c r="H32" s="836"/>
      <c r="I32" s="836"/>
      <c r="J32" s="836"/>
      <c r="K32" s="836"/>
      <c r="L32" s="836"/>
      <c r="M32" s="836"/>
      <c r="N32" s="836"/>
      <c r="O32" s="836"/>
      <c r="P32" s="837"/>
      <c r="Q32" s="838"/>
      <c r="R32" s="839"/>
      <c r="S32" s="839"/>
      <c r="T32" s="839"/>
      <c r="U32" s="839"/>
      <c r="V32" s="839"/>
      <c r="W32" s="839"/>
      <c r="X32" s="839"/>
      <c r="Y32" s="839"/>
      <c r="Z32" s="839"/>
      <c r="AA32" s="839"/>
      <c r="AB32" s="839"/>
      <c r="AC32" s="839"/>
      <c r="AD32" s="839"/>
      <c r="AE32" s="840"/>
      <c r="AF32" s="841"/>
      <c r="AG32" s="842"/>
      <c r="AH32" s="842"/>
      <c r="AI32" s="842"/>
      <c r="AJ32" s="843"/>
      <c r="AK32" s="909"/>
      <c r="AL32" s="910"/>
      <c r="AM32" s="910"/>
      <c r="AN32" s="910"/>
      <c r="AO32" s="910"/>
      <c r="AP32" s="910"/>
      <c r="AQ32" s="910"/>
      <c r="AR32" s="910"/>
      <c r="AS32" s="910"/>
      <c r="AT32" s="910"/>
      <c r="AU32" s="910"/>
      <c r="AV32" s="910"/>
      <c r="AW32" s="910"/>
      <c r="AX32" s="910"/>
      <c r="AY32" s="910"/>
      <c r="AZ32" s="911"/>
      <c r="BA32" s="911"/>
      <c r="BB32" s="911"/>
      <c r="BC32" s="911"/>
      <c r="BD32" s="911"/>
      <c r="BE32" s="907"/>
      <c r="BF32" s="907"/>
      <c r="BG32" s="907"/>
      <c r="BH32" s="907"/>
      <c r="BI32" s="908"/>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09"/>
      <c r="AL33" s="910"/>
      <c r="AM33" s="910"/>
      <c r="AN33" s="910"/>
      <c r="AO33" s="910"/>
      <c r="AP33" s="910"/>
      <c r="AQ33" s="910"/>
      <c r="AR33" s="910"/>
      <c r="AS33" s="910"/>
      <c r="AT33" s="910"/>
      <c r="AU33" s="910"/>
      <c r="AV33" s="910"/>
      <c r="AW33" s="910"/>
      <c r="AX33" s="910"/>
      <c r="AY33" s="910"/>
      <c r="AZ33" s="911"/>
      <c r="BA33" s="911"/>
      <c r="BB33" s="911"/>
      <c r="BC33" s="911"/>
      <c r="BD33" s="911"/>
      <c r="BE33" s="907"/>
      <c r="BF33" s="907"/>
      <c r="BG33" s="907"/>
      <c r="BH33" s="907"/>
      <c r="BI33" s="908"/>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09"/>
      <c r="AL34" s="910"/>
      <c r="AM34" s="910"/>
      <c r="AN34" s="910"/>
      <c r="AO34" s="910"/>
      <c r="AP34" s="910"/>
      <c r="AQ34" s="910"/>
      <c r="AR34" s="910"/>
      <c r="AS34" s="910"/>
      <c r="AT34" s="910"/>
      <c r="AU34" s="910"/>
      <c r="AV34" s="910"/>
      <c r="AW34" s="910"/>
      <c r="AX34" s="910"/>
      <c r="AY34" s="910"/>
      <c r="AZ34" s="911"/>
      <c r="BA34" s="911"/>
      <c r="BB34" s="911"/>
      <c r="BC34" s="911"/>
      <c r="BD34" s="911"/>
      <c r="BE34" s="907"/>
      <c r="BF34" s="907"/>
      <c r="BG34" s="907"/>
      <c r="BH34" s="907"/>
      <c r="BI34" s="908"/>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09"/>
      <c r="AL35" s="910"/>
      <c r="AM35" s="910"/>
      <c r="AN35" s="910"/>
      <c r="AO35" s="910"/>
      <c r="AP35" s="910"/>
      <c r="AQ35" s="910"/>
      <c r="AR35" s="910"/>
      <c r="AS35" s="910"/>
      <c r="AT35" s="910"/>
      <c r="AU35" s="910"/>
      <c r="AV35" s="910"/>
      <c r="AW35" s="910"/>
      <c r="AX35" s="910"/>
      <c r="AY35" s="910"/>
      <c r="AZ35" s="911"/>
      <c r="BA35" s="911"/>
      <c r="BB35" s="911"/>
      <c r="BC35" s="911"/>
      <c r="BD35" s="911"/>
      <c r="BE35" s="907"/>
      <c r="BF35" s="907"/>
      <c r="BG35" s="907"/>
      <c r="BH35" s="907"/>
      <c r="BI35" s="908"/>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09"/>
      <c r="AL36" s="910"/>
      <c r="AM36" s="910"/>
      <c r="AN36" s="910"/>
      <c r="AO36" s="910"/>
      <c r="AP36" s="910"/>
      <c r="AQ36" s="910"/>
      <c r="AR36" s="910"/>
      <c r="AS36" s="910"/>
      <c r="AT36" s="910"/>
      <c r="AU36" s="910"/>
      <c r="AV36" s="910"/>
      <c r="AW36" s="910"/>
      <c r="AX36" s="910"/>
      <c r="AY36" s="910"/>
      <c r="AZ36" s="911"/>
      <c r="BA36" s="911"/>
      <c r="BB36" s="911"/>
      <c r="BC36" s="911"/>
      <c r="BD36" s="911"/>
      <c r="BE36" s="907"/>
      <c r="BF36" s="907"/>
      <c r="BG36" s="907"/>
      <c r="BH36" s="907"/>
      <c r="BI36" s="908"/>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09"/>
      <c r="AL37" s="910"/>
      <c r="AM37" s="910"/>
      <c r="AN37" s="910"/>
      <c r="AO37" s="910"/>
      <c r="AP37" s="910"/>
      <c r="AQ37" s="910"/>
      <c r="AR37" s="910"/>
      <c r="AS37" s="910"/>
      <c r="AT37" s="910"/>
      <c r="AU37" s="910"/>
      <c r="AV37" s="910"/>
      <c r="AW37" s="910"/>
      <c r="AX37" s="910"/>
      <c r="AY37" s="910"/>
      <c r="AZ37" s="911"/>
      <c r="BA37" s="911"/>
      <c r="BB37" s="911"/>
      <c r="BC37" s="911"/>
      <c r="BD37" s="911"/>
      <c r="BE37" s="907"/>
      <c r="BF37" s="907"/>
      <c r="BG37" s="907"/>
      <c r="BH37" s="907"/>
      <c r="BI37" s="908"/>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09"/>
      <c r="AL38" s="910"/>
      <c r="AM38" s="910"/>
      <c r="AN38" s="910"/>
      <c r="AO38" s="910"/>
      <c r="AP38" s="910"/>
      <c r="AQ38" s="910"/>
      <c r="AR38" s="910"/>
      <c r="AS38" s="910"/>
      <c r="AT38" s="910"/>
      <c r="AU38" s="910"/>
      <c r="AV38" s="910"/>
      <c r="AW38" s="910"/>
      <c r="AX38" s="910"/>
      <c r="AY38" s="910"/>
      <c r="AZ38" s="911"/>
      <c r="BA38" s="911"/>
      <c r="BB38" s="911"/>
      <c r="BC38" s="911"/>
      <c r="BD38" s="911"/>
      <c r="BE38" s="907"/>
      <c r="BF38" s="907"/>
      <c r="BG38" s="907"/>
      <c r="BH38" s="907"/>
      <c r="BI38" s="908"/>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09"/>
      <c r="AL39" s="910"/>
      <c r="AM39" s="910"/>
      <c r="AN39" s="910"/>
      <c r="AO39" s="910"/>
      <c r="AP39" s="910"/>
      <c r="AQ39" s="910"/>
      <c r="AR39" s="910"/>
      <c r="AS39" s="910"/>
      <c r="AT39" s="910"/>
      <c r="AU39" s="910"/>
      <c r="AV39" s="910"/>
      <c r="AW39" s="910"/>
      <c r="AX39" s="910"/>
      <c r="AY39" s="910"/>
      <c r="AZ39" s="911"/>
      <c r="BA39" s="911"/>
      <c r="BB39" s="911"/>
      <c r="BC39" s="911"/>
      <c r="BD39" s="911"/>
      <c r="BE39" s="907"/>
      <c r="BF39" s="907"/>
      <c r="BG39" s="907"/>
      <c r="BH39" s="907"/>
      <c r="BI39" s="908"/>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09"/>
      <c r="AL40" s="910"/>
      <c r="AM40" s="910"/>
      <c r="AN40" s="910"/>
      <c r="AO40" s="910"/>
      <c r="AP40" s="910"/>
      <c r="AQ40" s="910"/>
      <c r="AR40" s="910"/>
      <c r="AS40" s="910"/>
      <c r="AT40" s="910"/>
      <c r="AU40" s="910"/>
      <c r="AV40" s="910"/>
      <c r="AW40" s="910"/>
      <c r="AX40" s="910"/>
      <c r="AY40" s="910"/>
      <c r="AZ40" s="911"/>
      <c r="BA40" s="911"/>
      <c r="BB40" s="911"/>
      <c r="BC40" s="911"/>
      <c r="BD40" s="911"/>
      <c r="BE40" s="907"/>
      <c r="BF40" s="907"/>
      <c r="BG40" s="907"/>
      <c r="BH40" s="907"/>
      <c r="BI40" s="908"/>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09"/>
      <c r="AL41" s="910"/>
      <c r="AM41" s="910"/>
      <c r="AN41" s="910"/>
      <c r="AO41" s="910"/>
      <c r="AP41" s="910"/>
      <c r="AQ41" s="910"/>
      <c r="AR41" s="910"/>
      <c r="AS41" s="910"/>
      <c r="AT41" s="910"/>
      <c r="AU41" s="910"/>
      <c r="AV41" s="910"/>
      <c r="AW41" s="910"/>
      <c r="AX41" s="910"/>
      <c r="AY41" s="910"/>
      <c r="AZ41" s="911"/>
      <c r="BA41" s="911"/>
      <c r="BB41" s="911"/>
      <c r="BC41" s="911"/>
      <c r="BD41" s="911"/>
      <c r="BE41" s="907"/>
      <c r="BF41" s="907"/>
      <c r="BG41" s="907"/>
      <c r="BH41" s="907"/>
      <c r="BI41" s="908"/>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09"/>
      <c r="AL42" s="910"/>
      <c r="AM42" s="910"/>
      <c r="AN42" s="910"/>
      <c r="AO42" s="910"/>
      <c r="AP42" s="910"/>
      <c r="AQ42" s="910"/>
      <c r="AR42" s="910"/>
      <c r="AS42" s="910"/>
      <c r="AT42" s="910"/>
      <c r="AU42" s="910"/>
      <c r="AV42" s="910"/>
      <c r="AW42" s="910"/>
      <c r="AX42" s="910"/>
      <c r="AY42" s="910"/>
      <c r="AZ42" s="911"/>
      <c r="BA42" s="911"/>
      <c r="BB42" s="911"/>
      <c r="BC42" s="911"/>
      <c r="BD42" s="911"/>
      <c r="BE42" s="907"/>
      <c r="BF42" s="907"/>
      <c r="BG42" s="907"/>
      <c r="BH42" s="907"/>
      <c r="BI42" s="908"/>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09"/>
      <c r="AL43" s="910"/>
      <c r="AM43" s="910"/>
      <c r="AN43" s="910"/>
      <c r="AO43" s="910"/>
      <c r="AP43" s="910"/>
      <c r="AQ43" s="910"/>
      <c r="AR43" s="910"/>
      <c r="AS43" s="910"/>
      <c r="AT43" s="910"/>
      <c r="AU43" s="910"/>
      <c r="AV43" s="910"/>
      <c r="AW43" s="910"/>
      <c r="AX43" s="910"/>
      <c r="AY43" s="910"/>
      <c r="AZ43" s="911"/>
      <c r="BA43" s="911"/>
      <c r="BB43" s="911"/>
      <c r="BC43" s="911"/>
      <c r="BD43" s="911"/>
      <c r="BE43" s="907"/>
      <c r="BF43" s="907"/>
      <c r="BG43" s="907"/>
      <c r="BH43" s="907"/>
      <c r="BI43" s="908"/>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09"/>
      <c r="AL44" s="910"/>
      <c r="AM44" s="910"/>
      <c r="AN44" s="910"/>
      <c r="AO44" s="910"/>
      <c r="AP44" s="910"/>
      <c r="AQ44" s="910"/>
      <c r="AR44" s="910"/>
      <c r="AS44" s="910"/>
      <c r="AT44" s="910"/>
      <c r="AU44" s="910"/>
      <c r="AV44" s="910"/>
      <c r="AW44" s="910"/>
      <c r="AX44" s="910"/>
      <c r="AY44" s="910"/>
      <c r="AZ44" s="911"/>
      <c r="BA44" s="911"/>
      <c r="BB44" s="911"/>
      <c r="BC44" s="911"/>
      <c r="BD44" s="911"/>
      <c r="BE44" s="907"/>
      <c r="BF44" s="907"/>
      <c r="BG44" s="907"/>
      <c r="BH44" s="907"/>
      <c r="BI44" s="908"/>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09"/>
      <c r="AL45" s="910"/>
      <c r="AM45" s="910"/>
      <c r="AN45" s="910"/>
      <c r="AO45" s="910"/>
      <c r="AP45" s="910"/>
      <c r="AQ45" s="910"/>
      <c r="AR45" s="910"/>
      <c r="AS45" s="910"/>
      <c r="AT45" s="910"/>
      <c r="AU45" s="910"/>
      <c r="AV45" s="910"/>
      <c r="AW45" s="910"/>
      <c r="AX45" s="910"/>
      <c r="AY45" s="910"/>
      <c r="AZ45" s="911"/>
      <c r="BA45" s="911"/>
      <c r="BB45" s="911"/>
      <c r="BC45" s="911"/>
      <c r="BD45" s="911"/>
      <c r="BE45" s="907"/>
      <c r="BF45" s="907"/>
      <c r="BG45" s="907"/>
      <c r="BH45" s="907"/>
      <c r="BI45" s="908"/>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09"/>
      <c r="AL46" s="910"/>
      <c r="AM46" s="910"/>
      <c r="AN46" s="910"/>
      <c r="AO46" s="910"/>
      <c r="AP46" s="910"/>
      <c r="AQ46" s="910"/>
      <c r="AR46" s="910"/>
      <c r="AS46" s="910"/>
      <c r="AT46" s="910"/>
      <c r="AU46" s="910"/>
      <c r="AV46" s="910"/>
      <c r="AW46" s="910"/>
      <c r="AX46" s="910"/>
      <c r="AY46" s="910"/>
      <c r="AZ46" s="911"/>
      <c r="BA46" s="911"/>
      <c r="BB46" s="911"/>
      <c r="BC46" s="911"/>
      <c r="BD46" s="911"/>
      <c r="BE46" s="907"/>
      <c r="BF46" s="907"/>
      <c r="BG46" s="907"/>
      <c r="BH46" s="907"/>
      <c r="BI46" s="908"/>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09"/>
      <c r="AL47" s="910"/>
      <c r="AM47" s="910"/>
      <c r="AN47" s="910"/>
      <c r="AO47" s="910"/>
      <c r="AP47" s="910"/>
      <c r="AQ47" s="910"/>
      <c r="AR47" s="910"/>
      <c r="AS47" s="910"/>
      <c r="AT47" s="910"/>
      <c r="AU47" s="910"/>
      <c r="AV47" s="910"/>
      <c r="AW47" s="910"/>
      <c r="AX47" s="910"/>
      <c r="AY47" s="910"/>
      <c r="AZ47" s="911"/>
      <c r="BA47" s="911"/>
      <c r="BB47" s="911"/>
      <c r="BC47" s="911"/>
      <c r="BD47" s="911"/>
      <c r="BE47" s="907"/>
      <c r="BF47" s="907"/>
      <c r="BG47" s="907"/>
      <c r="BH47" s="907"/>
      <c r="BI47" s="908"/>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09"/>
      <c r="AL48" s="910"/>
      <c r="AM48" s="910"/>
      <c r="AN48" s="910"/>
      <c r="AO48" s="910"/>
      <c r="AP48" s="910"/>
      <c r="AQ48" s="910"/>
      <c r="AR48" s="910"/>
      <c r="AS48" s="910"/>
      <c r="AT48" s="910"/>
      <c r="AU48" s="910"/>
      <c r="AV48" s="910"/>
      <c r="AW48" s="910"/>
      <c r="AX48" s="910"/>
      <c r="AY48" s="910"/>
      <c r="AZ48" s="911"/>
      <c r="BA48" s="911"/>
      <c r="BB48" s="911"/>
      <c r="BC48" s="911"/>
      <c r="BD48" s="911"/>
      <c r="BE48" s="907"/>
      <c r="BF48" s="907"/>
      <c r="BG48" s="907"/>
      <c r="BH48" s="907"/>
      <c r="BI48" s="908"/>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09"/>
      <c r="AL49" s="910"/>
      <c r="AM49" s="910"/>
      <c r="AN49" s="910"/>
      <c r="AO49" s="910"/>
      <c r="AP49" s="910"/>
      <c r="AQ49" s="910"/>
      <c r="AR49" s="910"/>
      <c r="AS49" s="910"/>
      <c r="AT49" s="910"/>
      <c r="AU49" s="910"/>
      <c r="AV49" s="910"/>
      <c r="AW49" s="910"/>
      <c r="AX49" s="910"/>
      <c r="AY49" s="910"/>
      <c r="AZ49" s="911"/>
      <c r="BA49" s="911"/>
      <c r="BB49" s="911"/>
      <c r="BC49" s="911"/>
      <c r="BD49" s="911"/>
      <c r="BE49" s="907"/>
      <c r="BF49" s="907"/>
      <c r="BG49" s="907"/>
      <c r="BH49" s="907"/>
      <c r="BI49" s="908"/>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23</v>
      </c>
      <c r="B50" s="835"/>
      <c r="C50" s="836"/>
      <c r="D50" s="836"/>
      <c r="E50" s="836"/>
      <c r="F50" s="836"/>
      <c r="G50" s="836"/>
      <c r="H50" s="836"/>
      <c r="I50" s="836"/>
      <c r="J50" s="836"/>
      <c r="K50" s="836"/>
      <c r="L50" s="836"/>
      <c r="M50" s="836"/>
      <c r="N50" s="836"/>
      <c r="O50" s="836"/>
      <c r="P50" s="837"/>
      <c r="Q50" s="912"/>
      <c r="R50" s="913"/>
      <c r="S50" s="913"/>
      <c r="T50" s="913"/>
      <c r="U50" s="913"/>
      <c r="V50" s="913"/>
      <c r="W50" s="913"/>
      <c r="X50" s="913"/>
      <c r="Y50" s="913"/>
      <c r="Z50" s="913"/>
      <c r="AA50" s="913"/>
      <c r="AB50" s="913"/>
      <c r="AC50" s="913"/>
      <c r="AD50" s="913"/>
      <c r="AE50" s="914"/>
      <c r="AF50" s="841"/>
      <c r="AG50" s="842"/>
      <c r="AH50" s="842"/>
      <c r="AI50" s="842"/>
      <c r="AJ50" s="843"/>
      <c r="AK50" s="915"/>
      <c r="AL50" s="913"/>
      <c r="AM50" s="913"/>
      <c r="AN50" s="913"/>
      <c r="AO50" s="913"/>
      <c r="AP50" s="913"/>
      <c r="AQ50" s="913"/>
      <c r="AR50" s="913"/>
      <c r="AS50" s="913"/>
      <c r="AT50" s="913"/>
      <c r="AU50" s="913"/>
      <c r="AV50" s="913"/>
      <c r="AW50" s="913"/>
      <c r="AX50" s="913"/>
      <c r="AY50" s="913"/>
      <c r="AZ50" s="916"/>
      <c r="BA50" s="916"/>
      <c r="BB50" s="916"/>
      <c r="BC50" s="916"/>
      <c r="BD50" s="916"/>
      <c r="BE50" s="907"/>
      <c r="BF50" s="907"/>
      <c r="BG50" s="907"/>
      <c r="BH50" s="907"/>
      <c r="BI50" s="908"/>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24</v>
      </c>
      <c r="B51" s="835"/>
      <c r="C51" s="836"/>
      <c r="D51" s="836"/>
      <c r="E51" s="836"/>
      <c r="F51" s="836"/>
      <c r="G51" s="836"/>
      <c r="H51" s="836"/>
      <c r="I51" s="836"/>
      <c r="J51" s="836"/>
      <c r="K51" s="836"/>
      <c r="L51" s="836"/>
      <c r="M51" s="836"/>
      <c r="N51" s="836"/>
      <c r="O51" s="836"/>
      <c r="P51" s="837"/>
      <c r="Q51" s="912"/>
      <c r="R51" s="913"/>
      <c r="S51" s="913"/>
      <c r="T51" s="913"/>
      <c r="U51" s="913"/>
      <c r="V51" s="913"/>
      <c r="W51" s="913"/>
      <c r="X51" s="913"/>
      <c r="Y51" s="913"/>
      <c r="Z51" s="913"/>
      <c r="AA51" s="913"/>
      <c r="AB51" s="913"/>
      <c r="AC51" s="913"/>
      <c r="AD51" s="913"/>
      <c r="AE51" s="914"/>
      <c r="AF51" s="841"/>
      <c r="AG51" s="842"/>
      <c r="AH51" s="842"/>
      <c r="AI51" s="842"/>
      <c r="AJ51" s="843"/>
      <c r="AK51" s="915"/>
      <c r="AL51" s="913"/>
      <c r="AM51" s="913"/>
      <c r="AN51" s="913"/>
      <c r="AO51" s="913"/>
      <c r="AP51" s="913"/>
      <c r="AQ51" s="913"/>
      <c r="AR51" s="913"/>
      <c r="AS51" s="913"/>
      <c r="AT51" s="913"/>
      <c r="AU51" s="913"/>
      <c r="AV51" s="913"/>
      <c r="AW51" s="913"/>
      <c r="AX51" s="913"/>
      <c r="AY51" s="913"/>
      <c r="AZ51" s="916"/>
      <c r="BA51" s="916"/>
      <c r="BB51" s="916"/>
      <c r="BC51" s="916"/>
      <c r="BD51" s="916"/>
      <c r="BE51" s="907"/>
      <c r="BF51" s="907"/>
      <c r="BG51" s="907"/>
      <c r="BH51" s="907"/>
      <c r="BI51" s="908"/>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25</v>
      </c>
      <c r="B52" s="835"/>
      <c r="C52" s="836"/>
      <c r="D52" s="836"/>
      <c r="E52" s="836"/>
      <c r="F52" s="836"/>
      <c r="G52" s="836"/>
      <c r="H52" s="836"/>
      <c r="I52" s="836"/>
      <c r="J52" s="836"/>
      <c r="K52" s="836"/>
      <c r="L52" s="836"/>
      <c r="M52" s="836"/>
      <c r="N52" s="836"/>
      <c r="O52" s="836"/>
      <c r="P52" s="837"/>
      <c r="Q52" s="912"/>
      <c r="R52" s="913"/>
      <c r="S52" s="913"/>
      <c r="T52" s="913"/>
      <c r="U52" s="913"/>
      <c r="V52" s="913"/>
      <c r="W52" s="913"/>
      <c r="X52" s="913"/>
      <c r="Y52" s="913"/>
      <c r="Z52" s="913"/>
      <c r="AA52" s="913"/>
      <c r="AB52" s="913"/>
      <c r="AC52" s="913"/>
      <c r="AD52" s="913"/>
      <c r="AE52" s="914"/>
      <c r="AF52" s="841"/>
      <c r="AG52" s="842"/>
      <c r="AH52" s="842"/>
      <c r="AI52" s="842"/>
      <c r="AJ52" s="843"/>
      <c r="AK52" s="915"/>
      <c r="AL52" s="913"/>
      <c r="AM52" s="913"/>
      <c r="AN52" s="913"/>
      <c r="AO52" s="913"/>
      <c r="AP52" s="913"/>
      <c r="AQ52" s="913"/>
      <c r="AR52" s="913"/>
      <c r="AS52" s="913"/>
      <c r="AT52" s="913"/>
      <c r="AU52" s="913"/>
      <c r="AV52" s="913"/>
      <c r="AW52" s="913"/>
      <c r="AX52" s="913"/>
      <c r="AY52" s="913"/>
      <c r="AZ52" s="916"/>
      <c r="BA52" s="916"/>
      <c r="BB52" s="916"/>
      <c r="BC52" s="916"/>
      <c r="BD52" s="916"/>
      <c r="BE52" s="907"/>
      <c r="BF52" s="907"/>
      <c r="BG52" s="907"/>
      <c r="BH52" s="907"/>
      <c r="BI52" s="908"/>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26</v>
      </c>
      <c r="B53" s="835"/>
      <c r="C53" s="836"/>
      <c r="D53" s="836"/>
      <c r="E53" s="836"/>
      <c r="F53" s="836"/>
      <c r="G53" s="836"/>
      <c r="H53" s="836"/>
      <c r="I53" s="836"/>
      <c r="J53" s="836"/>
      <c r="K53" s="836"/>
      <c r="L53" s="836"/>
      <c r="M53" s="836"/>
      <c r="N53" s="836"/>
      <c r="O53" s="836"/>
      <c r="P53" s="837"/>
      <c r="Q53" s="912"/>
      <c r="R53" s="913"/>
      <c r="S53" s="913"/>
      <c r="T53" s="913"/>
      <c r="U53" s="913"/>
      <c r="V53" s="913"/>
      <c r="W53" s="913"/>
      <c r="X53" s="913"/>
      <c r="Y53" s="913"/>
      <c r="Z53" s="913"/>
      <c r="AA53" s="913"/>
      <c r="AB53" s="913"/>
      <c r="AC53" s="913"/>
      <c r="AD53" s="913"/>
      <c r="AE53" s="914"/>
      <c r="AF53" s="841"/>
      <c r="AG53" s="842"/>
      <c r="AH53" s="842"/>
      <c r="AI53" s="842"/>
      <c r="AJ53" s="843"/>
      <c r="AK53" s="915"/>
      <c r="AL53" s="913"/>
      <c r="AM53" s="913"/>
      <c r="AN53" s="913"/>
      <c r="AO53" s="913"/>
      <c r="AP53" s="913"/>
      <c r="AQ53" s="913"/>
      <c r="AR53" s="913"/>
      <c r="AS53" s="913"/>
      <c r="AT53" s="913"/>
      <c r="AU53" s="913"/>
      <c r="AV53" s="913"/>
      <c r="AW53" s="913"/>
      <c r="AX53" s="913"/>
      <c r="AY53" s="913"/>
      <c r="AZ53" s="916"/>
      <c r="BA53" s="916"/>
      <c r="BB53" s="916"/>
      <c r="BC53" s="916"/>
      <c r="BD53" s="916"/>
      <c r="BE53" s="907"/>
      <c r="BF53" s="907"/>
      <c r="BG53" s="907"/>
      <c r="BH53" s="907"/>
      <c r="BI53" s="908"/>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27</v>
      </c>
      <c r="B54" s="835"/>
      <c r="C54" s="836"/>
      <c r="D54" s="836"/>
      <c r="E54" s="836"/>
      <c r="F54" s="836"/>
      <c r="G54" s="836"/>
      <c r="H54" s="836"/>
      <c r="I54" s="836"/>
      <c r="J54" s="836"/>
      <c r="K54" s="836"/>
      <c r="L54" s="836"/>
      <c r="M54" s="836"/>
      <c r="N54" s="836"/>
      <c r="O54" s="836"/>
      <c r="P54" s="837"/>
      <c r="Q54" s="912"/>
      <c r="R54" s="913"/>
      <c r="S54" s="913"/>
      <c r="T54" s="913"/>
      <c r="U54" s="913"/>
      <c r="V54" s="913"/>
      <c r="W54" s="913"/>
      <c r="X54" s="913"/>
      <c r="Y54" s="913"/>
      <c r="Z54" s="913"/>
      <c r="AA54" s="913"/>
      <c r="AB54" s="913"/>
      <c r="AC54" s="913"/>
      <c r="AD54" s="913"/>
      <c r="AE54" s="914"/>
      <c r="AF54" s="841"/>
      <c r="AG54" s="842"/>
      <c r="AH54" s="842"/>
      <c r="AI54" s="842"/>
      <c r="AJ54" s="843"/>
      <c r="AK54" s="915"/>
      <c r="AL54" s="913"/>
      <c r="AM54" s="913"/>
      <c r="AN54" s="913"/>
      <c r="AO54" s="913"/>
      <c r="AP54" s="913"/>
      <c r="AQ54" s="913"/>
      <c r="AR54" s="913"/>
      <c r="AS54" s="913"/>
      <c r="AT54" s="913"/>
      <c r="AU54" s="913"/>
      <c r="AV54" s="913"/>
      <c r="AW54" s="913"/>
      <c r="AX54" s="913"/>
      <c r="AY54" s="913"/>
      <c r="AZ54" s="916"/>
      <c r="BA54" s="916"/>
      <c r="BB54" s="916"/>
      <c r="BC54" s="916"/>
      <c r="BD54" s="916"/>
      <c r="BE54" s="907"/>
      <c r="BF54" s="907"/>
      <c r="BG54" s="907"/>
      <c r="BH54" s="907"/>
      <c r="BI54" s="908"/>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28</v>
      </c>
      <c r="B55" s="835"/>
      <c r="C55" s="836"/>
      <c r="D55" s="836"/>
      <c r="E55" s="836"/>
      <c r="F55" s="836"/>
      <c r="G55" s="836"/>
      <c r="H55" s="836"/>
      <c r="I55" s="836"/>
      <c r="J55" s="836"/>
      <c r="K55" s="836"/>
      <c r="L55" s="836"/>
      <c r="M55" s="836"/>
      <c r="N55" s="836"/>
      <c r="O55" s="836"/>
      <c r="P55" s="837"/>
      <c r="Q55" s="912"/>
      <c r="R55" s="913"/>
      <c r="S55" s="913"/>
      <c r="T55" s="913"/>
      <c r="U55" s="913"/>
      <c r="V55" s="913"/>
      <c r="W55" s="913"/>
      <c r="X55" s="913"/>
      <c r="Y55" s="913"/>
      <c r="Z55" s="913"/>
      <c r="AA55" s="913"/>
      <c r="AB55" s="913"/>
      <c r="AC55" s="913"/>
      <c r="AD55" s="913"/>
      <c r="AE55" s="914"/>
      <c r="AF55" s="841"/>
      <c r="AG55" s="842"/>
      <c r="AH55" s="842"/>
      <c r="AI55" s="842"/>
      <c r="AJ55" s="843"/>
      <c r="AK55" s="915"/>
      <c r="AL55" s="913"/>
      <c r="AM55" s="913"/>
      <c r="AN55" s="913"/>
      <c r="AO55" s="913"/>
      <c r="AP55" s="913"/>
      <c r="AQ55" s="913"/>
      <c r="AR55" s="913"/>
      <c r="AS55" s="913"/>
      <c r="AT55" s="913"/>
      <c r="AU55" s="913"/>
      <c r="AV55" s="913"/>
      <c r="AW55" s="913"/>
      <c r="AX55" s="913"/>
      <c r="AY55" s="913"/>
      <c r="AZ55" s="916"/>
      <c r="BA55" s="916"/>
      <c r="BB55" s="916"/>
      <c r="BC55" s="916"/>
      <c r="BD55" s="916"/>
      <c r="BE55" s="907"/>
      <c r="BF55" s="907"/>
      <c r="BG55" s="907"/>
      <c r="BH55" s="907"/>
      <c r="BI55" s="908"/>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29</v>
      </c>
      <c r="B56" s="835"/>
      <c r="C56" s="836"/>
      <c r="D56" s="836"/>
      <c r="E56" s="836"/>
      <c r="F56" s="836"/>
      <c r="G56" s="836"/>
      <c r="H56" s="836"/>
      <c r="I56" s="836"/>
      <c r="J56" s="836"/>
      <c r="K56" s="836"/>
      <c r="L56" s="836"/>
      <c r="M56" s="836"/>
      <c r="N56" s="836"/>
      <c r="O56" s="836"/>
      <c r="P56" s="837"/>
      <c r="Q56" s="912"/>
      <c r="R56" s="913"/>
      <c r="S56" s="913"/>
      <c r="T56" s="913"/>
      <c r="U56" s="913"/>
      <c r="V56" s="913"/>
      <c r="W56" s="913"/>
      <c r="X56" s="913"/>
      <c r="Y56" s="913"/>
      <c r="Z56" s="913"/>
      <c r="AA56" s="913"/>
      <c r="AB56" s="913"/>
      <c r="AC56" s="913"/>
      <c r="AD56" s="913"/>
      <c r="AE56" s="914"/>
      <c r="AF56" s="841"/>
      <c r="AG56" s="842"/>
      <c r="AH56" s="842"/>
      <c r="AI56" s="842"/>
      <c r="AJ56" s="843"/>
      <c r="AK56" s="915"/>
      <c r="AL56" s="913"/>
      <c r="AM56" s="913"/>
      <c r="AN56" s="913"/>
      <c r="AO56" s="913"/>
      <c r="AP56" s="913"/>
      <c r="AQ56" s="913"/>
      <c r="AR56" s="913"/>
      <c r="AS56" s="913"/>
      <c r="AT56" s="913"/>
      <c r="AU56" s="913"/>
      <c r="AV56" s="913"/>
      <c r="AW56" s="913"/>
      <c r="AX56" s="913"/>
      <c r="AY56" s="913"/>
      <c r="AZ56" s="916"/>
      <c r="BA56" s="916"/>
      <c r="BB56" s="916"/>
      <c r="BC56" s="916"/>
      <c r="BD56" s="916"/>
      <c r="BE56" s="907"/>
      <c r="BF56" s="907"/>
      <c r="BG56" s="907"/>
      <c r="BH56" s="907"/>
      <c r="BI56" s="908"/>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30</v>
      </c>
      <c r="B57" s="835"/>
      <c r="C57" s="836"/>
      <c r="D57" s="836"/>
      <c r="E57" s="836"/>
      <c r="F57" s="836"/>
      <c r="G57" s="836"/>
      <c r="H57" s="836"/>
      <c r="I57" s="836"/>
      <c r="J57" s="836"/>
      <c r="K57" s="836"/>
      <c r="L57" s="836"/>
      <c r="M57" s="836"/>
      <c r="N57" s="836"/>
      <c r="O57" s="836"/>
      <c r="P57" s="837"/>
      <c r="Q57" s="912"/>
      <c r="R57" s="913"/>
      <c r="S57" s="913"/>
      <c r="T57" s="913"/>
      <c r="U57" s="913"/>
      <c r="V57" s="913"/>
      <c r="W57" s="913"/>
      <c r="X57" s="913"/>
      <c r="Y57" s="913"/>
      <c r="Z57" s="913"/>
      <c r="AA57" s="913"/>
      <c r="AB57" s="913"/>
      <c r="AC57" s="913"/>
      <c r="AD57" s="913"/>
      <c r="AE57" s="914"/>
      <c r="AF57" s="841"/>
      <c r="AG57" s="842"/>
      <c r="AH57" s="842"/>
      <c r="AI57" s="842"/>
      <c r="AJ57" s="843"/>
      <c r="AK57" s="915"/>
      <c r="AL57" s="913"/>
      <c r="AM57" s="913"/>
      <c r="AN57" s="913"/>
      <c r="AO57" s="913"/>
      <c r="AP57" s="913"/>
      <c r="AQ57" s="913"/>
      <c r="AR57" s="913"/>
      <c r="AS57" s="913"/>
      <c r="AT57" s="913"/>
      <c r="AU57" s="913"/>
      <c r="AV57" s="913"/>
      <c r="AW57" s="913"/>
      <c r="AX57" s="913"/>
      <c r="AY57" s="913"/>
      <c r="AZ57" s="916"/>
      <c r="BA57" s="916"/>
      <c r="BB57" s="916"/>
      <c r="BC57" s="916"/>
      <c r="BD57" s="916"/>
      <c r="BE57" s="907"/>
      <c r="BF57" s="907"/>
      <c r="BG57" s="907"/>
      <c r="BH57" s="907"/>
      <c r="BI57" s="908"/>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31</v>
      </c>
      <c r="B58" s="835"/>
      <c r="C58" s="836"/>
      <c r="D58" s="836"/>
      <c r="E58" s="836"/>
      <c r="F58" s="836"/>
      <c r="G58" s="836"/>
      <c r="H58" s="836"/>
      <c r="I58" s="836"/>
      <c r="J58" s="836"/>
      <c r="K58" s="836"/>
      <c r="L58" s="836"/>
      <c r="M58" s="836"/>
      <c r="N58" s="836"/>
      <c r="O58" s="836"/>
      <c r="P58" s="837"/>
      <c r="Q58" s="912"/>
      <c r="R58" s="913"/>
      <c r="S58" s="913"/>
      <c r="T58" s="913"/>
      <c r="U58" s="913"/>
      <c r="V58" s="913"/>
      <c r="W58" s="913"/>
      <c r="X58" s="913"/>
      <c r="Y58" s="913"/>
      <c r="Z58" s="913"/>
      <c r="AA58" s="913"/>
      <c r="AB58" s="913"/>
      <c r="AC58" s="913"/>
      <c r="AD58" s="913"/>
      <c r="AE58" s="914"/>
      <c r="AF58" s="841"/>
      <c r="AG58" s="842"/>
      <c r="AH58" s="842"/>
      <c r="AI58" s="842"/>
      <c r="AJ58" s="843"/>
      <c r="AK58" s="915"/>
      <c r="AL58" s="913"/>
      <c r="AM58" s="913"/>
      <c r="AN58" s="913"/>
      <c r="AO58" s="913"/>
      <c r="AP58" s="913"/>
      <c r="AQ58" s="913"/>
      <c r="AR58" s="913"/>
      <c r="AS58" s="913"/>
      <c r="AT58" s="913"/>
      <c r="AU58" s="913"/>
      <c r="AV58" s="913"/>
      <c r="AW58" s="913"/>
      <c r="AX58" s="913"/>
      <c r="AY58" s="913"/>
      <c r="AZ58" s="916"/>
      <c r="BA58" s="916"/>
      <c r="BB58" s="916"/>
      <c r="BC58" s="916"/>
      <c r="BD58" s="916"/>
      <c r="BE58" s="907"/>
      <c r="BF58" s="907"/>
      <c r="BG58" s="907"/>
      <c r="BH58" s="907"/>
      <c r="BI58" s="908"/>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32</v>
      </c>
      <c r="B59" s="835"/>
      <c r="C59" s="836"/>
      <c r="D59" s="836"/>
      <c r="E59" s="836"/>
      <c r="F59" s="836"/>
      <c r="G59" s="836"/>
      <c r="H59" s="836"/>
      <c r="I59" s="836"/>
      <c r="J59" s="836"/>
      <c r="K59" s="836"/>
      <c r="L59" s="836"/>
      <c r="M59" s="836"/>
      <c r="N59" s="836"/>
      <c r="O59" s="836"/>
      <c r="P59" s="837"/>
      <c r="Q59" s="912"/>
      <c r="R59" s="913"/>
      <c r="S59" s="913"/>
      <c r="T59" s="913"/>
      <c r="U59" s="913"/>
      <c r="V59" s="913"/>
      <c r="W59" s="913"/>
      <c r="X59" s="913"/>
      <c r="Y59" s="913"/>
      <c r="Z59" s="913"/>
      <c r="AA59" s="913"/>
      <c r="AB59" s="913"/>
      <c r="AC59" s="913"/>
      <c r="AD59" s="913"/>
      <c r="AE59" s="914"/>
      <c r="AF59" s="841"/>
      <c r="AG59" s="842"/>
      <c r="AH59" s="842"/>
      <c r="AI59" s="842"/>
      <c r="AJ59" s="843"/>
      <c r="AK59" s="915"/>
      <c r="AL59" s="913"/>
      <c r="AM59" s="913"/>
      <c r="AN59" s="913"/>
      <c r="AO59" s="913"/>
      <c r="AP59" s="913"/>
      <c r="AQ59" s="913"/>
      <c r="AR59" s="913"/>
      <c r="AS59" s="913"/>
      <c r="AT59" s="913"/>
      <c r="AU59" s="913"/>
      <c r="AV59" s="913"/>
      <c r="AW59" s="913"/>
      <c r="AX59" s="913"/>
      <c r="AY59" s="913"/>
      <c r="AZ59" s="916"/>
      <c r="BA59" s="916"/>
      <c r="BB59" s="916"/>
      <c r="BC59" s="916"/>
      <c r="BD59" s="916"/>
      <c r="BE59" s="907"/>
      <c r="BF59" s="907"/>
      <c r="BG59" s="907"/>
      <c r="BH59" s="907"/>
      <c r="BI59" s="908"/>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33</v>
      </c>
      <c r="B60" s="835"/>
      <c r="C60" s="836"/>
      <c r="D60" s="836"/>
      <c r="E60" s="836"/>
      <c r="F60" s="836"/>
      <c r="G60" s="836"/>
      <c r="H60" s="836"/>
      <c r="I60" s="836"/>
      <c r="J60" s="836"/>
      <c r="K60" s="836"/>
      <c r="L60" s="836"/>
      <c r="M60" s="836"/>
      <c r="N60" s="836"/>
      <c r="O60" s="836"/>
      <c r="P60" s="837"/>
      <c r="Q60" s="912"/>
      <c r="R60" s="913"/>
      <c r="S60" s="913"/>
      <c r="T60" s="913"/>
      <c r="U60" s="913"/>
      <c r="V60" s="913"/>
      <c r="W60" s="913"/>
      <c r="X60" s="913"/>
      <c r="Y60" s="913"/>
      <c r="Z60" s="913"/>
      <c r="AA60" s="913"/>
      <c r="AB60" s="913"/>
      <c r="AC60" s="913"/>
      <c r="AD60" s="913"/>
      <c r="AE60" s="914"/>
      <c r="AF60" s="841"/>
      <c r="AG60" s="842"/>
      <c r="AH60" s="842"/>
      <c r="AI60" s="842"/>
      <c r="AJ60" s="843"/>
      <c r="AK60" s="915"/>
      <c r="AL60" s="913"/>
      <c r="AM60" s="913"/>
      <c r="AN60" s="913"/>
      <c r="AO60" s="913"/>
      <c r="AP60" s="913"/>
      <c r="AQ60" s="913"/>
      <c r="AR60" s="913"/>
      <c r="AS60" s="913"/>
      <c r="AT60" s="913"/>
      <c r="AU60" s="913"/>
      <c r="AV60" s="913"/>
      <c r="AW60" s="913"/>
      <c r="AX60" s="913"/>
      <c r="AY60" s="913"/>
      <c r="AZ60" s="916"/>
      <c r="BA60" s="916"/>
      <c r="BB60" s="916"/>
      <c r="BC60" s="916"/>
      <c r="BD60" s="916"/>
      <c r="BE60" s="907"/>
      <c r="BF60" s="907"/>
      <c r="BG60" s="907"/>
      <c r="BH60" s="907"/>
      <c r="BI60" s="908"/>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34</v>
      </c>
      <c r="B61" s="835"/>
      <c r="C61" s="836"/>
      <c r="D61" s="836"/>
      <c r="E61" s="836"/>
      <c r="F61" s="836"/>
      <c r="G61" s="836"/>
      <c r="H61" s="836"/>
      <c r="I61" s="836"/>
      <c r="J61" s="836"/>
      <c r="K61" s="836"/>
      <c r="L61" s="836"/>
      <c r="M61" s="836"/>
      <c r="N61" s="836"/>
      <c r="O61" s="836"/>
      <c r="P61" s="837"/>
      <c r="Q61" s="912"/>
      <c r="R61" s="913"/>
      <c r="S61" s="913"/>
      <c r="T61" s="913"/>
      <c r="U61" s="913"/>
      <c r="V61" s="913"/>
      <c r="W61" s="913"/>
      <c r="X61" s="913"/>
      <c r="Y61" s="913"/>
      <c r="Z61" s="913"/>
      <c r="AA61" s="913"/>
      <c r="AB61" s="913"/>
      <c r="AC61" s="913"/>
      <c r="AD61" s="913"/>
      <c r="AE61" s="914"/>
      <c r="AF61" s="841"/>
      <c r="AG61" s="842"/>
      <c r="AH61" s="842"/>
      <c r="AI61" s="842"/>
      <c r="AJ61" s="843"/>
      <c r="AK61" s="915"/>
      <c r="AL61" s="913"/>
      <c r="AM61" s="913"/>
      <c r="AN61" s="913"/>
      <c r="AO61" s="913"/>
      <c r="AP61" s="913"/>
      <c r="AQ61" s="913"/>
      <c r="AR61" s="913"/>
      <c r="AS61" s="913"/>
      <c r="AT61" s="913"/>
      <c r="AU61" s="913"/>
      <c r="AV61" s="913"/>
      <c r="AW61" s="913"/>
      <c r="AX61" s="913"/>
      <c r="AY61" s="913"/>
      <c r="AZ61" s="916"/>
      <c r="BA61" s="916"/>
      <c r="BB61" s="916"/>
      <c r="BC61" s="916"/>
      <c r="BD61" s="916"/>
      <c r="BE61" s="907"/>
      <c r="BF61" s="907"/>
      <c r="BG61" s="907"/>
      <c r="BH61" s="907"/>
      <c r="BI61" s="908"/>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35</v>
      </c>
      <c r="B62" s="835"/>
      <c r="C62" s="836"/>
      <c r="D62" s="836"/>
      <c r="E62" s="836"/>
      <c r="F62" s="836"/>
      <c r="G62" s="836"/>
      <c r="H62" s="836"/>
      <c r="I62" s="836"/>
      <c r="J62" s="836"/>
      <c r="K62" s="836"/>
      <c r="L62" s="836"/>
      <c r="M62" s="836"/>
      <c r="N62" s="836"/>
      <c r="O62" s="836"/>
      <c r="P62" s="837"/>
      <c r="Q62" s="912"/>
      <c r="R62" s="913"/>
      <c r="S62" s="913"/>
      <c r="T62" s="913"/>
      <c r="U62" s="913"/>
      <c r="V62" s="913"/>
      <c r="W62" s="913"/>
      <c r="X62" s="913"/>
      <c r="Y62" s="913"/>
      <c r="Z62" s="913"/>
      <c r="AA62" s="913"/>
      <c r="AB62" s="913"/>
      <c r="AC62" s="913"/>
      <c r="AD62" s="913"/>
      <c r="AE62" s="914"/>
      <c r="AF62" s="841"/>
      <c r="AG62" s="842"/>
      <c r="AH62" s="842"/>
      <c r="AI62" s="842"/>
      <c r="AJ62" s="843"/>
      <c r="AK62" s="915"/>
      <c r="AL62" s="913"/>
      <c r="AM62" s="913"/>
      <c r="AN62" s="913"/>
      <c r="AO62" s="913"/>
      <c r="AP62" s="913"/>
      <c r="AQ62" s="913"/>
      <c r="AR62" s="913"/>
      <c r="AS62" s="913"/>
      <c r="AT62" s="913"/>
      <c r="AU62" s="913"/>
      <c r="AV62" s="913"/>
      <c r="AW62" s="913"/>
      <c r="AX62" s="913"/>
      <c r="AY62" s="913"/>
      <c r="AZ62" s="916"/>
      <c r="BA62" s="916"/>
      <c r="BB62" s="916"/>
      <c r="BC62" s="916"/>
      <c r="BD62" s="916"/>
      <c r="BE62" s="907"/>
      <c r="BF62" s="907"/>
      <c r="BG62" s="907"/>
      <c r="BH62" s="907"/>
      <c r="BI62" s="908"/>
      <c r="BJ62" s="924" t="s">
        <v>408</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391</v>
      </c>
      <c r="B63" s="870" t="s">
        <v>409</v>
      </c>
      <c r="C63" s="871"/>
      <c r="D63" s="871"/>
      <c r="E63" s="871"/>
      <c r="F63" s="871"/>
      <c r="G63" s="871"/>
      <c r="H63" s="871"/>
      <c r="I63" s="871"/>
      <c r="J63" s="871"/>
      <c r="K63" s="871"/>
      <c r="L63" s="871"/>
      <c r="M63" s="871"/>
      <c r="N63" s="871"/>
      <c r="O63" s="871"/>
      <c r="P63" s="872"/>
      <c r="Q63" s="917"/>
      <c r="R63" s="918"/>
      <c r="S63" s="918"/>
      <c r="T63" s="918"/>
      <c r="U63" s="918"/>
      <c r="V63" s="918"/>
      <c r="W63" s="918"/>
      <c r="X63" s="918"/>
      <c r="Y63" s="918"/>
      <c r="Z63" s="918"/>
      <c r="AA63" s="918"/>
      <c r="AB63" s="918"/>
      <c r="AC63" s="918"/>
      <c r="AD63" s="918"/>
      <c r="AE63" s="919"/>
      <c r="AF63" s="920">
        <v>890</v>
      </c>
      <c r="AG63" s="921"/>
      <c r="AH63" s="921"/>
      <c r="AI63" s="921"/>
      <c r="AJ63" s="922"/>
      <c r="AK63" s="923"/>
      <c r="AL63" s="918"/>
      <c r="AM63" s="918"/>
      <c r="AN63" s="918"/>
      <c r="AO63" s="918"/>
      <c r="AP63" s="921">
        <v>478</v>
      </c>
      <c r="AQ63" s="921"/>
      <c r="AR63" s="921"/>
      <c r="AS63" s="921"/>
      <c r="AT63" s="921"/>
      <c r="AU63" s="921">
        <v>23</v>
      </c>
      <c r="AV63" s="921"/>
      <c r="AW63" s="921"/>
      <c r="AX63" s="921"/>
      <c r="AY63" s="921"/>
      <c r="AZ63" s="925"/>
      <c r="BA63" s="925"/>
      <c r="BB63" s="925"/>
      <c r="BC63" s="925"/>
      <c r="BD63" s="925"/>
      <c r="BE63" s="926"/>
      <c r="BF63" s="926"/>
      <c r="BG63" s="926"/>
      <c r="BH63" s="926"/>
      <c r="BI63" s="927"/>
      <c r="BJ63" s="928" t="s">
        <v>127</v>
      </c>
      <c r="BK63" s="929"/>
      <c r="BL63" s="929"/>
      <c r="BM63" s="929"/>
      <c r="BN63" s="930"/>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411</v>
      </c>
      <c r="B66" s="821"/>
      <c r="C66" s="821"/>
      <c r="D66" s="821"/>
      <c r="E66" s="821"/>
      <c r="F66" s="821"/>
      <c r="G66" s="821"/>
      <c r="H66" s="821"/>
      <c r="I66" s="821"/>
      <c r="J66" s="821"/>
      <c r="K66" s="821"/>
      <c r="L66" s="821"/>
      <c r="M66" s="821"/>
      <c r="N66" s="821"/>
      <c r="O66" s="821"/>
      <c r="P66" s="822"/>
      <c r="Q66" s="797" t="s">
        <v>395</v>
      </c>
      <c r="R66" s="798"/>
      <c r="S66" s="798"/>
      <c r="T66" s="798"/>
      <c r="U66" s="799"/>
      <c r="V66" s="797" t="s">
        <v>412</v>
      </c>
      <c r="W66" s="798"/>
      <c r="X66" s="798"/>
      <c r="Y66" s="798"/>
      <c r="Z66" s="799"/>
      <c r="AA66" s="797" t="s">
        <v>413</v>
      </c>
      <c r="AB66" s="798"/>
      <c r="AC66" s="798"/>
      <c r="AD66" s="798"/>
      <c r="AE66" s="799"/>
      <c r="AF66" s="931" t="s">
        <v>414</v>
      </c>
      <c r="AG66" s="893"/>
      <c r="AH66" s="893"/>
      <c r="AI66" s="893"/>
      <c r="AJ66" s="932"/>
      <c r="AK66" s="797" t="s">
        <v>415</v>
      </c>
      <c r="AL66" s="821"/>
      <c r="AM66" s="821"/>
      <c r="AN66" s="821"/>
      <c r="AO66" s="822"/>
      <c r="AP66" s="797" t="s">
        <v>416</v>
      </c>
      <c r="AQ66" s="798"/>
      <c r="AR66" s="798"/>
      <c r="AS66" s="798"/>
      <c r="AT66" s="799"/>
      <c r="AU66" s="797" t="s">
        <v>417</v>
      </c>
      <c r="AV66" s="798"/>
      <c r="AW66" s="798"/>
      <c r="AX66" s="798"/>
      <c r="AY66" s="799"/>
      <c r="AZ66" s="797" t="s">
        <v>377</v>
      </c>
      <c r="BA66" s="798"/>
      <c r="BB66" s="798"/>
      <c r="BC66" s="798"/>
      <c r="BD66" s="809"/>
      <c r="BE66" s="265"/>
      <c r="BF66" s="265"/>
      <c r="BG66" s="265"/>
      <c r="BH66" s="265"/>
      <c r="BI66" s="265"/>
      <c r="BJ66" s="265"/>
      <c r="BK66" s="265"/>
      <c r="BL66" s="265"/>
      <c r="BM66" s="265"/>
      <c r="BN66" s="265"/>
      <c r="BO66" s="265"/>
      <c r="BP66" s="265"/>
      <c r="BQ66" s="262">
        <v>60</v>
      </c>
      <c r="BR66" s="267"/>
      <c r="BS66" s="942"/>
      <c r="BT66" s="943"/>
      <c r="BU66" s="943"/>
      <c r="BV66" s="943"/>
      <c r="BW66" s="943"/>
      <c r="BX66" s="943"/>
      <c r="BY66" s="943"/>
      <c r="BZ66" s="943"/>
      <c r="CA66" s="943"/>
      <c r="CB66" s="943"/>
      <c r="CC66" s="943"/>
      <c r="CD66" s="943"/>
      <c r="CE66" s="943"/>
      <c r="CF66" s="943"/>
      <c r="CG66" s="944"/>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36"/>
      <c r="DW66" s="937"/>
      <c r="DX66" s="937"/>
      <c r="DY66" s="937"/>
      <c r="DZ66" s="938"/>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3"/>
      <c r="AG67" s="896"/>
      <c r="AH67" s="896"/>
      <c r="AI67" s="896"/>
      <c r="AJ67" s="934"/>
      <c r="AK67" s="935"/>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2"/>
      <c r="BT67" s="943"/>
      <c r="BU67" s="943"/>
      <c r="BV67" s="943"/>
      <c r="BW67" s="943"/>
      <c r="BX67" s="943"/>
      <c r="BY67" s="943"/>
      <c r="BZ67" s="943"/>
      <c r="CA67" s="943"/>
      <c r="CB67" s="943"/>
      <c r="CC67" s="943"/>
      <c r="CD67" s="943"/>
      <c r="CE67" s="943"/>
      <c r="CF67" s="943"/>
      <c r="CG67" s="944"/>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36"/>
      <c r="DW67" s="937"/>
      <c r="DX67" s="937"/>
      <c r="DY67" s="937"/>
      <c r="DZ67" s="938"/>
      <c r="EA67" s="246"/>
    </row>
    <row r="68" spans="1:131" s="247" customFormat="1" ht="26.25" customHeight="1" thickTop="1" x14ac:dyDescent="0.2">
      <c r="A68" s="258">
        <v>1</v>
      </c>
      <c r="B68" s="948" t="s">
        <v>595</v>
      </c>
      <c r="C68" s="949"/>
      <c r="D68" s="949"/>
      <c r="E68" s="949"/>
      <c r="F68" s="949"/>
      <c r="G68" s="949"/>
      <c r="H68" s="949"/>
      <c r="I68" s="949"/>
      <c r="J68" s="949"/>
      <c r="K68" s="949"/>
      <c r="L68" s="949"/>
      <c r="M68" s="949"/>
      <c r="N68" s="949"/>
      <c r="O68" s="949"/>
      <c r="P68" s="950"/>
      <c r="Q68" s="951">
        <v>977</v>
      </c>
      <c r="R68" s="945"/>
      <c r="S68" s="945"/>
      <c r="T68" s="945"/>
      <c r="U68" s="945"/>
      <c r="V68" s="945">
        <v>967</v>
      </c>
      <c r="W68" s="945"/>
      <c r="X68" s="945"/>
      <c r="Y68" s="945"/>
      <c r="Z68" s="945"/>
      <c r="AA68" s="945">
        <v>9</v>
      </c>
      <c r="AB68" s="945"/>
      <c r="AC68" s="945"/>
      <c r="AD68" s="945"/>
      <c r="AE68" s="945"/>
      <c r="AF68" s="945">
        <v>9</v>
      </c>
      <c r="AG68" s="945"/>
      <c r="AH68" s="945"/>
      <c r="AI68" s="945"/>
      <c r="AJ68" s="945"/>
      <c r="AK68" s="945">
        <v>89</v>
      </c>
      <c r="AL68" s="945"/>
      <c r="AM68" s="945"/>
      <c r="AN68" s="945"/>
      <c r="AO68" s="945"/>
      <c r="AP68" s="945">
        <v>1282</v>
      </c>
      <c r="AQ68" s="945"/>
      <c r="AR68" s="945"/>
      <c r="AS68" s="945"/>
      <c r="AT68" s="945"/>
      <c r="AU68" s="945">
        <v>298</v>
      </c>
      <c r="AV68" s="945"/>
      <c r="AW68" s="945"/>
      <c r="AX68" s="945"/>
      <c r="AY68" s="945"/>
      <c r="AZ68" s="946"/>
      <c r="BA68" s="946"/>
      <c r="BB68" s="946"/>
      <c r="BC68" s="946"/>
      <c r="BD68" s="947"/>
      <c r="BE68" s="265"/>
      <c r="BF68" s="265"/>
      <c r="BG68" s="265"/>
      <c r="BH68" s="265"/>
      <c r="BI68" s="265"/>
      <c r="BJ68" s="265"/>
      <c r="BK68" s="265"/>
      <c r="BL68" s="265"/>
      <c r="BM68" s="265"/>
      <c r="BN68" s="265"/>
      <c r="BO68" s="265"/>
      <c r="BP68" s="265"/>
      <c r="BQ68" s="262">
        <v>62</v>
      </c>
      <c r="BR68" s="267"/>
      <c r="BS68" s="942"/>
      <c r="BT68" s="943"/>
      <c r="BU68" s="943"/>
      <c r="BV68" s="943"/>
      <c r="BW68" s="943"/>
      <c r="BX68" s="943"/>
      <c r="BY68" s="943"/>
      <c r="BZ68" s="943"/>
      <c r="CA68" s="943"/>
      <c r="CB68" s="943"/>
      <c r="CC68" s="943"/>
      <c r="CD68" s="943"/>
      <c r="CE68" s="943"/>
      <c r="CF68" s="943"/>
      <c r="CG68" s="944"/>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36"/>
      <c r="DW68" s="937"/>
      <c r="DX68" s="937"/>
      <c r="DY68" s="937"/>
      <c r="DZ68" s="938"/>
      <c r="EA68" s="246"/>
    </row>
    <row r="69" spans="1:131" s="247" customFormat="1" ht="26.25" customHeight="1" x14ac:dyDescent="0.2">
      <c r="A69" s="261">
        <v>2</v>
      </c>
      <c r="B69" s="952" t="s">
        <v>596</v>
      </c>
      <c r="C69" s="953"/>
      <c r="D69" s="953"/>
      <c r="E69" s="953"/>
      <c r="F69" s="953"/>
      <c r="G69" s="953"/>
      <c r="H69" s="953"/>
      <c r="I69" s="953"/>
      <c r="J69" s="953"/>
      <c r="K69" s="953"/>
      <c r="L69" s="953"/>
      <c r="M69" s="953"/>
      <c r="N69" s="953"/>
      <c r="O69" s="953"/>
      <c r="P69" s="954"/>
      <c r="Q69" s="958">
        <v>1496</v>
      </c>
      <c r="R69" s="910"/>
      <c r="S69" s="910"/>
      <c r="T69" s="910"/>
      <c r="U69" s="910"/>
      <c r="V69" s="910">
        <v>1406</v>
      </c>
      <c r="W69" s="910"/>
      <c r="X69" s="910"/>
      <c r="Y69" s="910"/>
      <c r="Z69" s="910"/>
      <c r="AA69" s="910">
        <v>90</v>
      </c>
      <c r="AB69" s="910"/>
      <c r="AC69" s="910"/>
      <c r="AD69" s="910"/>
      <c r="AE69" s="910"/>
      <c r="AF69" s="910">
        <v>90</v>
      </c>
      <c r="AG69" s="910"/>
      <c r="AH69" s="910"/>
      <c r="AI69" s="910"/>
      <c r="AJ69" s="910"/>
      <c r="AK69" s="910" t="s">
        <v>603</v>
      </c>
      <c r="AL69" s="910"/>
      <c r="AM69" s="910"/>
      <c r="AN69" s="910"/>
      <c r="AO69" s="910"/>
      <c r="AP69" s="910">
        <v>693</v>
      </c>
      <c r="AQ69" s="910"/>
      <c r="AR69" s="910"/>
      <c r="AS69" s="910"/>
      <c r="AT69" s="910"/>
      <c r="AU69" s="910">
        <v>131</v>
      </c>
      <c r="AV69" s="910"/>
      <c r="AW69" s="910"/>
      <c r="AX69" s="910"/>
      <c r="AY69" s="910"/>
      <c r="AZ69" s="959"/>
      <c r="BA69" s="959"/>
      <c r="BB69" s="959"/>
      <c r="BC69" s="959"/>
      <c r="BD69" s="960"/>
      <c r="BE69" s="265"/>
      <c r="BF69" s="265"/>
      <c r="BG69" s="265"/>
      <c r="BH69" s="265"/>
      <c r="BI69" s="265"/>
      <c r="BJ69" s="265"/>
      <c r="BK69" s="265"/>
      <c r="BL69" s="265"/>
      <c r="BM69" s="265"/>
      <c r="BN69" s="265"/>
      <c r="BO69" s="265"/>
      <c r="BP69" s="265"/>
      <c r="BQ69" s="262">
        <v>63</v>
      </c>
      <c r="BR69" s="267"/>
      <c r="BS69" s="942"/>
      <c r="BT69" s="943"/>
      <c r="BU69" s="943"/>
      <c r="BV69" s="943"/>
      <c r="BW69" s="943"/>
      <c r="BX69" s="943"/>
      <c r="BY69" s="943"/>
      <c r="BZ69" s="943"/>
      <c r="CA69" s="943"/>
      <c r="CB69" s="943"/>
      <c r="CC69" s="943"/>
      <c r="CD69" s="943"/>
      <c r="CE69" s="943"/>
      <c r="CF69" s="943"/>
      <c r="CG69" s="944"/>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36"/>
      <c r="DW69" s="937"/>
      <c r="DX69" s="937"/>
      <c r="DY69" s="937"/>
      <c r="DZ69" s="938"/>
      <c r="EA69" s="246"/>
    </row>
    <row r="70" spans="1:131" s="247" customFormat="1" ht="26.25" customHeight="1" x14ac:dyDescent="0.2">
      <c r="A70" s="261">
        <v>3</v>
      </c>
      <c r="B70" s="952" t="s">
        <v>597</v>
      </c>
      <c r="C70" s="953"/>
      <c r="D70" s="953"/>
      <c r="E70" s="953"/>
      <c r="F70" s="953"/>
      <c r="G70" s="953"/>
      <c r="H70" s="953"/>
      <c r="I70" s="953"/>
      <c r="J70" s="953"/>
      <c r="K70" s="953"/>
      <c r="L70" s="953"/>
      <c r="M70" s="953"/>
      <c r="N70" s="953"/>
      <c r="O70" s="953"/>
      <c r="P70" s="954"/>
      <c r="Q70" s="955">
        <v>202</v>
      </c>
      <c r="R70" s="956"/>
      <c r="S70" s="956"/>
      <c r="T70" s="956"/>
      <c r="U70" s="909"/>
      <c r="V70" s="957">
        <v>198</v>
      </c>
      <c r="W70" s="956"/>
      <c r="X70" s="956"/>
      <c r="Y70" s="956"/>
      <c r="Z70" s="909"/>
      <c r="AA70" s="957">
        <v>5</v>
      </c>
      <c r="AB70" s="956"/>
      <c r="AC70" s="956"/>
      <c r="AD70" s="956"/>
      <c r="AE70" s="909"/>
      <c r="AF70" s="957">
        <v>5</v>
      </c>
      <c r="AG70" s="956"/>
      <c r="AH70" s="956"/>
      <c r="AI70" s="956"/>
      <c r="AJ70" s="909"/>
      <c r="AK70" s="957">
        <v>5</v>
      </c>
      <c r="AL70" s="956"/>
      <c r="AM70" s="956"/>
      <c r="AN70" s="956"/>
      <c r="AO70" s="909"/>
      <c r="AP70" s="957" t="s">
        <v>519</v>
      </c>
      <c r="AQ70" s="956"/>
      <c r="AR70" s="956"/>
      <c r="AS70" s="956"/>
      <c r="AT70" s="909"/>
      <c r="AU70" s="957" t="s">
        <v>519</v>
      </c>
      <c r="AV70" s="956"/>
      <c r="AW70" s="956"/>
      <c r="AX70" s="956"/>
      <c r="AY70" s="909"/>
      <c r="AZ70" s="961"/>
      <c r="BA70" s="962"/>
      <c r="BB70" s="962"/>
      <c r="BC70" s="962"/>
      <c r="BD70" s="963"/>
      <c r="BE70" s="265"/>
      <c r="BF70" s="265"/>
      <c r="BG70" s="265"/>
      <c r="BH70" s="265"/>
      <c r="BI70" s="265"/>
      <c r="BJ70" s="265"/>
      <c r="BK70" s="265"/>
      <c r="BL70" s="265"/>
      <c r="BM70" s="265"/>
      <c r="BN70" s="265"/>
      <c r="BO70" s="265"/>
      <c r="BP70" s="265"/>
      <c r="BQ70" s="262">
        <v>64</v>
      </c>
      <c r="BR70" s="267"/>
      <c r="BS70" s="942"/>
      <c r="BT70" s="943"/>
      <c r="BU70" s="943"/>
      <c r="BV70" s="943"/>
      <c r="BW70" s="943"/>
      <c r="BX70" s="943"/>
      <c r="BY70" s="943"/>
      <c r="BZ70" s="943"/>
      <c r="CA70" s="943"/>
      <c r="CB70" s="943"/>
      <c r="CC70" s="943"/>
      <c r="CD70" s="943"/>
      <c r="CE70" s="943"/>
      <c r="CF70" s="943"/>
      <c r="CG70" s="944"/>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36"/>
      <c r="DW70" s="937"/>
      <c r="DX70" s="937"/>
      <c r="DY70" s="937"/>
      <c r="DZ70" s="938"/>
      <c r="EA70" s="246"/>
    </row>
    <row r="71" spans="1:131" s="247" customFormat="1" ht="26.25" customHeight="1" x14ac:dyDescent="0.2">
      <c r="A71" s="261">
        <v>4</v>
      </c>
      <c r="B71" s="952" t="s">
        <v>598</v>
      </c>
      <c r="C71" s="953"/>
      <c r="D71" s="953"/>
      <c r="E71" s="953"/>
      <c r="F71" s="953"/>
      <c r="G71" s="953"/>
      <c r="H71" s="953"/>
      <c r="I71" s="953"/>
      <c r="J71" s="953"/>
      <c r="K71" s="953"/>
      <c r="L71" s="953"/>
      <c r="M71" s="953"/>
      <c r="N71" s="953"/>
      <c r="O71" s="953"/>
      <c r="P71" s="954"/>
      <c r="Q71" s="958">
        <v>159644</v>
      </c>
      <c r="R71" s="910"/>
      <c r="S71" s="910"/>
      <c r="T71" s="910"/>
      <c r="U71" s="910"/>
      <c r="V71" s="910">
        <v>154242</v>
      </c>
      <c r="W71" s="910"/>
      <c r="X71" s="910"/>
      <c r="Y71" s="910"/>
      <c r="Z71" s="910"/>
      <c r="AA71" s="910">
        <v>5402</v>
      </c>
      <c r="AB71" s="910"/>
      <c r="AC71" s="910"/>
      <c r="AD71" s="910"/>
      <c r="AE71" s="910"/>
      <c r="AF71" s="910">
        <v>5402</v>
      </c>
      <c r="AG71" s="910"/>
      <c r="AH71" s="910"/>
      <c r="AI71" s="910"/>
      <c r="AJ71" s="910"/>
      <c r="AK71" s="910">
        <v>529</v>
      </c>
      <c r="AL71" s="910"/>
      <c r="AM71" s="910"/>
      <c r="AN71" s="910"/>
      <c r="AO71" s="910"/>
      <c r="AP71" s="910" t="s">
        <v>519</v>
      </c>
      <c r="AQ71" s="910"/>
      <c r="AR71" s="910"/>
      <c r="AS71" s="910"/>
      <c r="AT71" s="910"/>
      <c r="AU71" s="910" t="s">
        <v>519</v>
      </c>
      <c r="AV71" s="910"/>
      <c r="AW71" s="910"/>
      <c r="AX71" s="910"/>
      <c r="AY71" s="910"/>
      <c r="AZ71" s="959"/>
      <c r="BA71" s="959"/>
      <c r="BB71" s="959"/>
      <c r="BC71" s="959"/>
      <c r="BD71" s="960"/>
      <c r="BE71" s="265"/>
      <c r="BF71" s="265"/>
      <c r="BG71" s="265"/>
      <c r="BH71" s="265"/>
      <c r="BI71" s="265"/>
      <c r="BJ71" s="265"/>
      <c r="BK71" s="265"/>
      <c r="BL71" s="265"/>
      <c r="BM71" s="265"/>
      <c r="BN71" s="265"/>
      <c r="BO71" s="265"/>
      <c r="BP71" s="265"/>
      <c r="BQ71" s="262">
        <v>65</v>
      </c>
      <c r="BR71" s="267"/>
      <c r="BS71" s="942"/>
      <c r="BT71" s="943"/>
      <c r="BU71" s="943"/>
      <c r="BV71" s="943"/>
      <c r="BW71" s="943"/>
      <c r="BX71" s="943"/>
      <c r="BY71" s="943"/>
      <c r="BZ71" s="943"/>
      <c r="CA71" s="943"/>
      <c r="CB71" s="943"/>
      <c r="CC71" s="943"/>
      <c r="CD71" s="943"/>
      <c r="CE71" s="943"/>
      <c r="CF71" s="943"/>
      <c r="CG71" s="944"/>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36"/>
      <c r="DW71" s="937"/>
      <c r="DX71" s="937"/>
      <c r="DY71" s="937"/>
      <c r="DZ71" s="938"/>
      <c r="EA71" s="246"/>
    </row>
    <row r="72" spans="1:131" s="247" customFormat="1" ht="26.25" customHeight="1" x14ac:dyDescent="0.2">
      <c r="A72" s="261">
        <v>5</v>
      </c>
      <c r="B72" s="952" t="s">
        <v>599</v>
      </c>
      <c r="C72" s="953"/>
      <c r="D72" s="953"/>
      <c r="E72" s="953"/>
      <c r="F72" s="953"/>
      <c r="G72" s="953"/>
      <c r="H72" s="953"/>
      <c r="I72" s="953"/>
      <c r="J72" s="953"/>
      <c r="K72" s="953"/>
      <c r="L72" s="953"/>
      <c r="M72" s="953"/>
      <c r="N72" s="953"/>
      <c r="O72" s="953"/>
      <c r="P72" s="954"/>
      <c r="Q72" s="958">
        <v>2050</v>
      </c>
      <c r="R72" s="910"/>
      <c r="S72" s="910"/>
      <c r="T72" s="910"/>
      <c r="U72" s="910"/>
      <c r="V72" s="910">
        <v>2036</v>
      </c>
      <c r="W72" s="910"/>
      <c r="X72" s="910"/>
      <c r="Y72" s="910"/>
      <c r="Z72" s="910"/>
      <c r="AA72" s="910">
        <v>14</v>
      </c>
      <c r="AB72" s="910"/>
      <c r="AC72" s="910"/>
      <c r="AD72" s="910"/>
      <c r="AE72" s="910"/>
      <c r="AF72" s="910">
        <v>14</v>
      </c>
      <c r="AG72" s="910"/>
      <c r="AH72" s="910"/>
      <c r="AI72" s="910"/>
      <c r="AJ72" s="910"/>
      <c r="AK72" s="910">
        <v>2</v>
      </c>
      <c r="AL72" s="910"/>
      <c r="AM72" s="910"/>
      <c r="AN72" s="910"/>
      <c r="AO72" s="910"/>
      <c r="AP72" s="910" t="s">
        <v>519</v>
      </c>
      <c r="AQ72" s="910"/>
      <c r="AR72" s="910"/>
      <c r="AS72" s="910"/>
      <c r="AT72" s="910"/>
      <c r="AU72" s="910" t="s">
        <v>519</v>
      </c>
      <c r="AV72" s="910"/>
      <c r="AW72" s="910"/>
      <c r="AX72" s="910"/>
      <c r="AY72" s="910"/>
      <c r="AZ72" s="959"/>
      <c r="BA72" s="959"/>
      <c r="BB72" s="959"/>
      <c r="BC72" s="959"/>
      <c r="BD72" s="960"/>
      <c r="BE72" s="265"/>
      <c r="BF72" s="265"/>
      <c r="BG72" s="265"/>
      <c r="BH72" s="265"/>
      <c r="BI72" s="265"/>
      <c r="BJ72" s="265"/>
      <c r="BK72" s="265"/>
      <c r="BL72" s="265"/>
      <c r="BM72" s="265"/>
      <c r="BN72" s="265"/>
      <c r="BO72" s="265"/>
      <c r="BP72" s="265"/>
      <c r="BQ72" s="262">
        <v>66</v>
      </c>
      <c r="BR72" s="267"/>
      <c r="BS72" s="942"/>
      <c r="BT72" s="943"/>
      <c r="BU72" s="943"/>
      <c r="BV72" s="943"/>
      <c r="BW72" s="943"/>
      <c r="BX72" s="943"/>
      <c r="BY72" s="943"/>
      <c r="BZ72" s="943"/>
      <c r="CA72" s="943"/>
      <c r="CB72" s="943"/>
      <c r="CC72" s="943"/>
      <c r="CD72" s="943"/>
      <c r="CE72" s="943"/>
      <c r="CF72" s="943"/>
      <c r="CG72" s="944"/>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36"/>
      <c r="DW72" s="937"/>
      <c r="DX72" s="937"/>
      <c r="DY72" s="937"/>
      <c r="DZ72" s="938"/>
      <c r="EA72" s="246"/>
    </row>
    <row r="73" spans="1:131" s="247" customFormat="1" ht="26.25" customHeight="1" x14ac:dyDescent="0.2">
      <c r="A73" s="261">
        <v>6</v>
      </c>
      <c r="B73" s="952" t="s">
        <v>600</v>
      </c>
      <c r="C73" s="953"/>
      <c r="D73" s="953"/>
      <c r="E73" s="953"/>
      <c r="F73" s="953"/>
      <c r="G73" s="953"/>
      <c r="H73" s="953"/>
      <c r="I73" s="953"/>
      <c r="J73" s="953"/>
      <c r="K73" s="953"/>
      <c r="L73" s="953"/>
      <c r="M73" s="953"/>
      <c r="N73" s="953"/>
      <c r="O73" s="953"/>
      <c r="P73" s="954"/>
      <c r="Q73" s="958">
        <v>18</v>
      </c>
      <c r="R73" s="910"/>
      <c r="S73" s="910"/>
      <c r="T73" s="910"/>
      <c r="U73" s="910"/>
      <c r="V73" s="910">
        <v>14</v>
      </c>
      <c r="W73" s="910"/>
      <c r="X73" s="910"/>
      <c r="Y73" s="910"/>
      <c r="Z73" s="910"/>
      <c r="AA73" s="910">
        <v>4</v>
      </c>
      <c r="AB73" s="910"/>
      <c r="AC73" s="910"/>
      <c r="AD73" s="910"/>
      <c r="AE73" s="910"/>
      <c r="AF73" s="910">
        <v>4</v>
      </c>
      <c r="AG73" s="910"/>
      <c r="AH73" s="910"/>
      <c r="AI73" s="910"/>
      <c r="AJ73" s="910"/>
      <c r="AK73" s="910" t="s">
        <v>603</v>
      </c>
      <c r="AL73" s="910"/>
      <c r="AM73" s="910"/>
      <c r="AN73" s="910"/>
      <c r="AO73" s="910"/>
      <c r="AP73" s="910" t="s">
        <v>519</v>
      </c>
      <c r="AQ73" s="910"/>
      <c r="AR73" s="910"/>
      <c r="AS73" s="910"/>
      <c r="AT73" s="910"/>
      <c r="AU73" s="910" t="s">
        <v>519</v>
      </c>
      <c r="AV73" s="910"/>
      <c r="AW73" s="910"/>
      <c r="AX73" s="910"/>
      <c r="AY73" s="910"/>
      <c r="AZ73" s="959"/>
      <c r="BA73" s="959"/>
      <c r="BB73" s="959"/>
      <c r="BC73" s="959"/>
      <c r="BD73" s="960"/>
      <c r="BE73" s="265"/>
      <c r="BF73" s="265"/>
      <c r="BG73" s="265"/>
      <c r="BH73" s="265"/>
      <c r="BI73" s="265"/>
      <c r="BJ73" s="265"/>
      <c r="BK73" s="265"/>
      <c r="BL73" s="265"/>
      <c r="BM73" s="265"/>
      <c r="BN73" s="265"/>
      <c r="BO73" s="265"/>
      <c r="BP73" s="265"/>
      <c r="BQ73" s="262">
        <v>67</v>
      </c>
      <c r="BR73" s="267"/>
      <c r="BS73" s="942"/>
      <c r="BT73" s="943"/>
      <c r="BU73" s="943"/>
      <c r="BV73" s="943"/>
      <c r="BW73" s="943"/>
      <c r="BX73" s="943"/>
      <c r="BY73" s="943"/>
      <c r="BZ73" s="943"/>
      <c r="CA73" s="943"/>
      <c r="CB73" s="943"/>
      <c r="CC73" s="943"/>
      <c r="CD73" s="943"/>
      <c r="CE73" s="943"/>
      <c r="CF73" s="943"/>
      <c r="CG73" s="944"/>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36"/>
      <c r="DW73" s="937"/>
      <c r="DX73" s="937"/>
      <c r="DY73" s="937"/>
      <c r="DZ73" s="938"/>
      <c r="EA73" s="246"/>
    </row>
    <row r="74" spans="1:131" s="247" customFormat="1" ht="26.25" customHeight="1" x14ac:dyDescent="0.2">
      <c r="A74" s="261">
        <v>7</v>
      </c>
      <c r="B74" s="952" t="s">
        <v>602</v>
      </c>
      <c r="C74" s="953"/>
      <c r="D74" s="953"/>
      <c r="E74" s="953"/>
      <c r="F74" s="953"/>
      <c r="G74" s="953"/>
      <c r="H74" s="953"/>
      <c r="I74" s="953"/>
      <c r="J74" s="953"/>
      <c r="K74" s="953"/>
      <c r="L74" s="953"/>
      <c r="M74" s="953"/>
      <c r="N74" s="953"/>
      <c r="O74" s="953"/>
      <c r="P74" s="954"/>
      <c r="Q74" s="958">
        <v>22</v>
      </c>
      <c r="R74" s="910"/>
      <c r="S74" s="910"/>
      <c r="T74" s="910"/>
      <c r="U74" s="910"/>
      <c r="V74" s="910">
        <v>18</v>
      </c>
      <c r="W74" s="910"/>
      <c r="X74" s="910"/>
      <c r="Y74" s="910"/>
      <c r="Z74" s="910"/>
      <c r="AA74" s="910">
        <v>4</v>
      </c>
      <c r="AB74" s="910"/>
      <c r="AC74" s="910"/>
      <c r="AD74" s="910"/>
      <c r="AE74" s="910"/>
      <c r="AF74" s="910">
        <v>4</v>
      </c>
      <c r="AG74" s="910"/>
      <c r="AH74" s="910"/>
      <c r="AI74" s="910"/>
      <c r="AJ74" s="910"/>
      <c r="AK74" s="910" t="s">
        <v>519</v>
      </c>
      <c r="AL74" s="910"/>
      <c r="AM74" s="910"/>
      <c r="AN74" s="910"/>
      <c r="AO74" s="910"/>
      <c r="AP74" s="910" t="s">
        <v>519</v>
      </c>
      <c r="AQ74" s="910"/>
      <c r="AR74" s="910"/>
      <c r="AS74" s="910"/>
      <c r="AT74" s="910"/>
      <c r="AU74" s="910" t="s">
        <v>519</v>
      </c>
      <c r="AV74" s="910"/>
      <c r="AW74" s="910"/>
      <c r="AX74" s="910"/>
      <c r="AY74" s="910"/>
      <c r="AZ74" s="959"/>
      <c r="BA74" s="959"/>
      <c r="BB74" s="959"/>
      <c r="BC74" s="959"/>
      <c r="BD74" s="960"/>
      <c r="BE74" s="265"/>
      <c r="BF74" s="265"/>
      <c r="BG74" s="265"/>
      <c r="BH74" s="265"/>
      <c r="BI74" s="265"/>
      <c r="BJ74" s="265"/>
      <c r="BK74" s="265"/>
      <c r="BL74" s="265"/>
      <c r="BM74" s="265"/>
      <c r="BN74" s="265"/>
      <c r="BO74" s="265"/>
      <c r="BP74" s="265"/>
      <c r="BQ74" s="262">
        <v>68</v>
      </c>
      <c r="BR74" s="267"/>
      <c r="BS74" s="942"/>
      <c r="BT74" s="943"/>
      <c r="BU74" s="943"/>
      <c r="BV74" s="943"/>
      <c r="BW74" s="943"/>
      <c r="BX74" s="943"/>
      <c r="BY74" s="943"/>
      <c r="BZ74" s="943"/>
      <c r="CA74" s="943"/>
      <c r="CB74" s="943"/>
      <c r="CC74" s="943"/>
      <c r="CD74" s="943"/>
      <c r="CE74" s="943"/>
      <c r="CF74" s="943"/>
      <c r="CG74" s="944"/>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36"/>
      <c r="DW74" s="937"/>
      <c r="DX74" s="937"/>
      <c r="DY74" s="937"/>
      <c r="DZ74" s="938"/>
      <c r="EA74" s="246"/>
    </row>
    <row r="75" spans="1:131" s="247" customFormat="1" ht="26.25" customHeight="1" x14ac:dyDescent="0.2">
      <c r="A75" s="261">
        <v>8</v>
      </c>
      <c r="B75" s="952" t="s">
        <v>601</v>
      </c>
      <c r="C75" s="953"/>
      <c r="D75" s="953"/>
      <c r="E75" s="953"/>
      <c r="F75" s="953"/>
      <c r="G75" s="953"/>
      <c r="H75" s="953"/>
      <c r="I75" s="953"/>
      <c r="J75" s="953"/>
      <c r="K75" s="953"/>
      <c r="L75" s="953"/>
      <c r="M75" s="953"/>
      <c r="N75" s="953"/>
      <c r="O75" s="953"/>
      <c r="P75" s="954"/>
      <c r="Q75" s="955">
        <v>290</v>
      </c>
      <c r="R75" s="956"/>
      <c r="S75" s="956"/>
      <c r="T75" s="956"/>
      <c r="U75" s="909"/>
      <c r="V75" s="957">
        <v>265</v>
      </c>
      <c r="W75" s="956"/>
      <c r="X75" s="956"/>
      <c r="Y75" s="956"/>
      <c r="Z75" s="909"/>
      <c r="AA75" s="957">
        <v>25</v>
      </c>
      <c r="AB75" s="956"/>
      <c r="AC75" s="956"/>
      <c r="AD75" s="956"/>
      <c r="AE75" s="909"/>
      <c r="AF75" s="957">
        <v>25</v>
      </c>
      <c r="AG75" s="956"/>
      <c r="AH75" s="956"/>
      <c r="AI75" s="956"/>
      <c r="AJ75" s="909"/>
      <c r="AK75" s="957">
        <v>4</v>
      </c>
      <c r="AL75" s="956"/>
      <c r="AM75" s="956"/>
      <c r="AN75" s="956"/>
      <c r="AO75" s="909"/>
      <c r="AP75" s="957">
        <v>261</v>
      </c>
      <c r="AQ75" s="956"/>
      <c r="AR75" s="956"/>
      <c r="AS75" s="956"/>
      <c r="AT75" s="909"/>
      <c r="AU75" s="957">
        <v>14</v>
      </c>
      <c r="AV75" s="956"/>
      <c r="AW75" s="956"/>
      <c r="AX75" s="956"/>
      <c r="AY75" s="909"/>
      <c r="AZ75" s="959"/>
      <c r="BA75" s="959"/>
      <c r="BB75" s="959"/>
      <c r="BC75" s="959"/>
      <c r="BD75" s="960"/>
      <c r="BE75" s="265"/>
      <c r="BF75" s="265"/>
      <c r="BG75" s="265"/>
      <c r="BH75" s="265"/>
      <c r="BI75" s="265"/>
      <c r="BJ75" s="265"/>
      <c r="BK75" s="265"/>
      <c r="BL75" s="265"/>
      <c r="BM75" s="265"/>
      <c r="BN75" s="265"/>
      <c r="BO75" s="265"/>
      <c r="BP75" s="265"/>
      <c r="BQ75" s="262">
        <v>69</v>
      </c>
      <c r="BR75" s="267"/>
      <c r="BS75" s="942"/>
      <c r="BT75" s="943"/>
      <c r="BU75" s="943"/>
      <c r="BV75" s="943"/>
      <c r="BW75" s="943"/>
      <c r="BX75" s="943"/>
      <c r="BY75" s="943"/>
      <c r="BZ75" s="943"/>
      <c r="CA75" s="943"/>
      <c r="CB75" s="943"/>
      <c r="CC75" s="943"/>
      <c r="CD75" s="943"/>
      <c r="CE75" s="943"/>
      <c r="CF75" s="943"/>
      <c r="CG75" s="944"/>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36"/>
      <c r="DW75" s="937"/>
      <c r="DX75" s="937"/>
      <c r="DY75" s="937"/>
      <c r="DZ75" s="938"/>
      <c r="EA75" s="246"/>
    </row>
    <row r="76" spans="1:131" s="247" customFormat="1" ht="26.25" customHeight="1" x14ac:dyDescent="0.2">
      <c r="A76" s="261">
        <v>9</v>
      </c>
      <c r="B76" s="952"/>
      <c r="C76" s="953"/>
      <c r="D76" s="953"/>
      <c r="E76" s="953"/>
      <c r="F76" s="953"/>
      <c r="G76" s="953"/>
      <c r="H76" s="953"/>
      <c r="I76" s="953"/>
      <c r="J76" s="953"/>
      <c r="K76" s="953"/>
      <c r="L76" s="953"/>
      <c r="M76" s="953"/>
      <c r="N76" s="953"/>
      <c r="O76" s="953"/>
      <c r="P76" s="954"/>
      <c r="Q76" s="955"/>
      <c r="R76" s="956"/>
      <c r="S76" s="956"/>
      <c r="T76" s="956"/>
      <c r="U76" s="909"/>
      <c r="V76" s="957"/>
      <c r="W76" s="956"/>
      <c r="X76" s="956"/>
      <c r="Y76" s="956"/>
      <c r="Z76" s="909"/>
      <c r="AA76" s="957"/>
      <c r="AB76" s="956"/>
      <c r="AC76" s="956"/>
      <c r="AD76" s="956"/>
      <c r="AE76" s="909"/>
      <c r="AF76" s="957"/>
      <c r="AG76" s="956"/>
      <c r="AH76" s="956"/>
      <c r="AI76" s="956"/>
      <c r="AJ76" s="909"/>
      <c r="AK76" s="957"/>
      <c r="AL76" s="956"/>
      <c r="AM76" s="956"/>
      <c r="AN76" s="956"/>
      <c r="AO76" s="909"/>
      <c r="AP76" s="957"/>
      <c r="AQ76" s="956"/>
      <c r="AR76" s="956"/>
      <c r="AS76" s="956"/>
      <c r="AT76" s="909"/>
      <c r="AU76" s="957"/>
      <c r="AV76" s="956"/>
      <c r="AW76" s="956"/>
      <c r="AX76" s="956"/>
      <c r="AY76" s="909"/>
      <c r="AZ76" s="959"/>
      <c r="BA76" s="959"/>
      <c r="BB76" s="959"/>
      <c r="BC76" s="959"/>
      <c r="BD76" s="960"/>
      <c r="BE76" s="265"/>
      <c r="BF76" s="265"/>
      <c r="BG76" s="265"/>
      <c r="BH76" s="265"/>
      <c r="BI76" s="265"/>
      <c r="BJ76" s="265"/>
      <c r="BK76" s="265"/>
      <c r="BL76" s="265"/>
      <c r="BM76" s="265"/>
      <c r="BN76" s="265"/>
      <c r="BO76" s="265"/>
      <c r="BP76" s="265"/>
      <c r="BQ76" s="262">
        <v>70</v>
      </c>
      <c r="BR76" s="267"/>
      <c r="BS76" s="942"/>
      <c r="BT76" s="943"/>
      <c r="BU76" s="943"/>
      <c r="BV76" s="943"/>
      <c r="BW76" s="943"/>
      <c r="BX76" s="943"/>
      <c r="BY76" s="943"/>
      <c r="BZ76" s="943"/>
      <c r="CA76" s="943"/>
      <c r="CB76" s="943"/>
      <c r="CC76" s="943"/>
      <c r="CD76" s="943"/>
      <c r="CE76" s="943"/>
      <c r="CF76" s="943"/>
      <c r="CG76" s="944"/>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36"/>
      <c r="DW76" s="937"/>
      <c r="DX76" s="937"/>
      <c r="DY76" s="937"/>
      <c r="DZ76" s="938"/>
      <c r="EA76" s="246"/>
    </row>
    <row r="77" spans="1:131" s="247" customFormat="1" ht="26.25" customHeight="1" x14ac:dyDescent="0.2">
      <c r="A77" s="261">
        <v>10</v>
      </c>
      <c r="B77" s="952"/>
      <c r="C77" s="953"/>
      <c r="D77" s="953"/>
      <c r="E77" s="953"/>
      <c r="F77" s="953"/>
      <c r="G77" s="953"/>
      <c r="H77" s="953"/>
      <c r="I77" s="953"/>
      <c r="J77" s="953"/>
      <c r="K77" s="953"/>
      <c r="L77" s="953"/>
      <c r="M77" s="953"/>
      <c r="N77" s="953"/>
      <c r="O77" s="953"/>
      <c r="P77" s="954"/>
      <c r="Q77" s="955"/>
      <c r="R77" s="956"/>
      <c r="S77" s="956"/>
      <c r="T77" s="956"/>
      <c r="U77" s="909"/>
      <c r="V77" s="957"/>
      <c r="W77" s="956"/>
      <c r="X77" s="956"/>
      <c r="Y77" s="956"/>
      <c r="Z77" s="909"/>
      <c r="AA77" s="957"/>
      <c r="AB77" s="956"/>
      <c r="AC77" s="956"/>
      <c r="AD77" s="956"/>
      <c r="AE77" s="909"/>
      <c r="AF77" s="957"/>
      <c r="AG77" s="956"/>
      <c r="AH77" s="956"/>
      <c r="AI77" s="956"/>
      <c r="AJ77" s="909"/>
      <c r="AK77" s="957"/>
      <c r="AL77" s="956"/>
      <c r="AM77" s="956"/>
      <c r="AN77" s="956"/>
      <c r="AO77" s="909"/>
      <c r="AP77" s="957"/>
      <c r="AQ77" s="956"/>
      <c r="AR77" s="956"/>
      <c r="AS77" s="956"/>
      <c r="AT77" s="909"/>
      <c r="AU77" s="957"/>
      <c r="AV77" s="956"/>
      <c r="AW77" s="956"/>
      <c r="AX77" s="956"/>
      <c r="AY77" s="909"/>
      <c r="AZ77" s="959"/>
      <c r="BA77" s="959"/>
      <c r="BB77" s="959"/>
      <c r="BC77" s="959"/>
      <c r="BD77" s="960"/>
      <c r="BE77" s="265"/>
      <c r="BF77" s="265"/>
      <c r="BG77" s="265"/>
      <c r="BH77" s="265"/>
      <c r="BI77" s="265"/>
      <c r="BJ77" s="265"/>
      <c r="BK77" s="265"/>
      <c r="BL77" s="265"/>
      <c r="BM77" s="265"/>
      <c r="BN77" s="265"/>
      <c r="BO77" s="265"/>
      <c r="BP77" s="265"/>
      <c r="BQ77" s="262">
        <v>71</v>
      </c>
      <c r="BR77" s="267"/>
      <c r="BS77" s="942"/>
      <c r="BT77" s="943"/>
      <c r="BU77" s="943"/>
      <c r="BV77" s="943"/>
      <c r="BW77" s="943"/>
      <c r="BX77" s="943"/>
      <c r="BY77" s="943"/>
      <c r="BZ77" s="943"/>
      <c r="CA77" s="943"/>
      <c r="CB77" s="943"/>
      <c r="CC77" s="943"/>
      <c r="CD77" s="943"/>
      <c r="CE77" s="943"/>
      <c r="CF77" s="943"/>
      <c r="CG77" s="944"/>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36"/>
      <c r="DW77" s="937"/>
      <c r="DX77" s="937"/>
      <c r="DY77" s="937"/>
      <c r="DZ77" s="938"/>
      <c r="EA77" s="246"/>
    </row>
    <row r="78" spans="1:131" s="247" customFormat="1" ht="26.25" customHeight="1" x14ac:dyDescent="0.2">
      <c r="A78" s="261">
        <v>11</v>
      </c>
      <c r="B78" s="952"/>
      <c r="C78" s="953"/>
      <c r="D78" s="953"/>
      <c r="E78" s="953"/>
      <c r="F78" s="953"/>
      <c r="G78" s="953"/>
      <c r="H78" s="953"/>
      <c r="I78" s="953"/>
      <c r="J78" s="953"/>
      <c r="K78" s="953"/>
      <c r="L78" s="953"/>
      <c r="M78" s="953"/>
      <c r="N78" s="953"/>
      <c r="O78" s="953"/>
      <c r="P78" s="954"/>
      <c r="Q78" s="958"/>
      <c r="R78" s="910"/>
      <c r="S78" s="910"/>
      <c r="T78" s="910"/>
      <c r="U78" s="910"/>
      <c r="V78" s="910"/>
      <c r="W78" s="910"/>
      <c r="X78" s="910"/>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0"/>
      <c r="AY78" s="910"/>
      <c r="AZ78" s="959"/>
      <c r="BA78" s="959"/>
      <c r="BB78" s="959"/>
      <c r="BC78" s="959"/>
      <c r="BD78" s="960"/>
      <c r="BE78" s="265"/>
      <c r="BF78" s="265"/>
      <c r="BG78" s="265"/>
      <c r="BH78" s="265"/>
      <c r="BI78" s="265"/>
      <c r="BJ78" s="268"/>
      <c r="BK78" s="268"/>
      <c r="BL78" s="268"/>
      <c r="BM78" s="268"/>
      <c r="BN78" s="268"/>
      <c r="BO78" s="265"/>
      <c r="BP78" s="265"/>
      <c r="BQ78" s="262">
        <v>72</v>
      </c>
      <c r="BR78" s="267"/>
      <c r="BS78" s="942"/>
      <c r="BT78" s="943"/>
      <c r="BU78" s="943"/>
      <c r="BV78" s="943"/>
      <c r="BW78" s="943"/>
      <c r="BX78" s="943"/>
      <c r="BY78" s="943"/>
      <c r="BZ78" s="943"/>
      <c r="CA78" s="943"/>
      <c r="CB78" s="943"/>
      <c r="CC78" s="943"/>
      <c r="CD78" s="943"/>
      <c r="CE78" s="943"/>
      <c r="CF78" s="943"/>
      <c r="CG78" s="944"/>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36"/>
      <c r="DW78" s="937"/>
      <c r="DX78" s="937"/>
      <c r="DY78" s="937"/>
      <c r="DZ78" s="938"/>
      <c r="EA78" s="246"/>
    </row>
    <row r="79" spans="1:131" s="247" customFormat="1" ht="26.25" customHeight="1" x14ac:dyDescent="0.2">
      <c r="A79" s="261">
        <v>12</v>
      </c>
      <c r="B79" s="952"/>
      <c r="C79" s="953"/>
      <c r="D79" s="953"/>
      <c r="E79" s="953"/>
      <c r="F79" s="953"/>
      <c r="G79" s="953"/>
      <c r="H79" s="953"/>
      <c r="I79" s="953"/>
      <c r="J79" s="953"/>
      <c r="K79" s="953"/>
      <c r="L79" s="953"/>
      <c r="M79" s="953"/>
      <c r="N79" s="953"/>
      <c r="O79" s="953"/>
      <c r="P79" s="954"/>
      <c r="Q79" s="958"/>
      <c r="R79" s="910"/>
      <c r="S79" s="910"/>
      <c r="T79" s="910"/>
      <c r="U79" s="910"/>
      <c r="V79" s="910"/>
      <c r="W79" s="910"/>
      <c r="X79" s="910"/>
      <c r="Y79" s="910"/>
      <c r="Z79" s="910"/>
      <c r="AA79" s="910"/>
      <c r="AB79" s="910"/>
      <c r="AC79" s="910"/>
      <c r="AD79" s="910"/>
      <c r="AE79" s="910"/>
      <c r="AF79" s="910"/>
      <c r="AG79" s="910"/>
      <c r="AH79" s="910"/>
      <c r="AI79" s="910"/>
      <c r="AJ79" s="910"/>
      <c r="AK79" s="910"/>
      <c r="AL79" s="910"/>
      <c r="AM79" s="910"/>
      <c r="AN79" s="910"/>
      <c r="AO79" s="910"/>
      <c r="AP79" s="910"/>
      <c r="AQ79" s="910"/>
      <c r="AR79" s="910"/>
      <c r="AS79" s="910"/>
      <c r="AT79" s="910"/>
      <c r="AU79" s="910"/>
      <c r="AV79" s="910"/>
      <c r="AW79" s="910"/>
      <c r="AX79" s="910"/>
      <c r="AY79" s="910"/>
      <c r="AZ79" s="959"/>
      <c r="BA79" s="959"/>
      <c r="BB79" s="959"/>
      <c r="BC79" s="959"/>
      <c r="BD79" s="960"/>
      <c r="BE79" s="265"/>
      <c r="BF79" s="265"/>
      <c r="BG79" s="265"/>
      <c r="BH79" s="265"/>
      <c r="BI79" s="265"/>
      <c r="BJ79" s="268"/>
      <c r="BK79" s="268"/>
      <c r="BL79" s="268"/>
      <c r="BM79" s="268"/>
      <c r="BN79" s="268"/>
      <c r="BO79" s="265"/>
      <c r="BP79" s="265"/>
      <c r="BQ79" s="262">
        <v>73</v>
      </c>
      <c r="BR79" s="267"/>
      <c r="BS79" s="942"/>
      <c r="BT79" s="943"/>
      <c r="BU79" s="943"/>
      <c r="BV79" s="943"/>
      <c r="BW79" s="943"/>
      <c r="BX79" s="943"/>
      <c r="BY79" s="943"/>
      <c r="BZ79" s="943"/>
      <c r="CA79" s="943"/>
      <c r="CB79" s="943"/>
      <c r="CC79" s="943"/>
      <c r="CD79" s="943"/>
      <c r="CE79" s="943"/>
      <c r="CF79" s="943"/>
      <c r="CG79" s="944"/>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36"/>
      <c r="DW79" s="937"/>
      <c r="DX79" s="937"/>
      <c r="DY79" s="937"/>
      <c r="DZ79" s="938"/>
      <c r="EA79" s="246"/>
    </row>
    <row r="80" spans="1:131" s="247" customFormat="1" ht="26.25" customHeight="1" x14ac:dyDescent="0.2">
      <c r="A80" s="261">
        <v>13</v>
      </c>
      <c r="B80" s="952"/>
      <c r="C80" s="953"/>
      <c r="D80" s="953"/>
      <c r="E80" s="953"/>
      <c r="F80" s="953"/>
      <c r="G80" s="953"/>
      <c r="H80" s="953"/>
      <c r="I80" s="953"/>
      <c r="J80" s="953"/>
      <c r="K80" s="953"/>
      <c r="L80" s="953"/>
      <c r="M80" s="953"/>
      <c r="N80" s="953"/>
      <c r="O80" s="953"/>
      <c r="P80" s="954"/>
      <c r="Q80" s="958"/>
      <c r="R80" s="910"/>
      <c r="S80" s="910"/>
      <c r="T80" s="910"/>
      <c r="U80" s="910"/>
      <c r="V80" s="910"/>
      <c r="W80" s="910"/>
      <c r="X80" s="910"/>
      <c r="Y80" s="910"/>
      <c r="Z80" s="910"/>
      <c r="AA80" s="910"/>
      <c r="AB80" s="910"/>
      <c r="AC80" s="910"/>
      <c r="AD80" s="910"/>
      <c r="AE80" s="910"/>
      <c r="AF80" s="910"/>
      <c r="AG80" s="910"/>
      <c r="AH80" s="910"/>
      <c r="AI80" s="910"/>
      <c r="AJ80" s="910"/>
      <c r="AK80" s="910"/>
      <c r="AL80" s="910"/>
      <c r="AM80" s="910"/>
      <c r="AN80" s="910"/>
      <c r="AO80" s="910"/>
      <c r="AP80" s="910"/>
      <c r="AQ80" s="910"/>
      <c r="AR80" s="910"/>
      <c r="AS80" s="910"/>
      <c r="AT80" s="910"/>
      <c r="AU80" s="910"/>
      <c r="AV80" s="910"/>
      <c r="AW80" s="910"/>
      <c r="AX80" s="910"/>
      <c r="AY80" s="910"/>
      <c r="AZ80" s="959"/>
      <c r="BA80" s="959"/>
      <c r="BB80" s="959"/>
      <c r="BC80" s="959"/>
      <c r="BD80" s="960"/>
      <c r="BE80" s="265"/>
      <c r="BF80" s="265"/>
      <c r="BG80" s="265"/>
      <c r="BH80" s="265"/>
      <c r="BI80" s="265"/>
      <c r="BJ80" s="265"/>
      <c r="BK80" s="265"/>
      <c r="BL80" s="265"/>
      <c r="BM80" s="265"/>
      <c r="BN80" s="265"/>
      <c r="BO80" s="265"/>
      <c r="BP80" s="265"/>
      <c r="BQ80" s="262">
        <v>74</v>
      </c>
      <c r="BR80" s="267"/>
      <c r="BS80" s="942"/>
      <c r="BT80" s="943"/>
      <c r="BU80" s="943"/>
      <c r="BV80" s="943"/>
      <c r="BW80" s="943"/>
      <c r="BX80" s="943"/>
      <c r="BY80" s="943"/>
      <c r="BZ80" s="943"/>
      <c r="CA80" s="943"/>
      <c r="CB80" s="943"/>
      <c r="CC80" s="943"/>
      <c r="CD80" s="943"/>
      <c r="CE80" s="943"/>
      <c r="CF80" s="943"/>
      <c r="CG80" s="944"/>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36"/>
      <c r="DW80" s="937"/>
      <c r="DX80" s="937"/>
      <c r="DY80" s="937"/>
      <c r="DZ80" s="938"/>
      <c r="EA80" s="246"/>
    </row>
    <row r="81" spans="1:131" s="247" customFormat="1" ht="26.25" customHeight="1" x14ac:dyDescent="0.2">
      <c r="A81" s="261">
        <v>14</v>
      </c>
      <c r="B81" s="952"/>
      <c r="C81" s="953"/>
      <c r="D81" s="953"/>
      <c r="E81" s="953"/>
      <c r="F81" s="953"/>
      <c r="G81" s="953"/>
      <c r="H81" s="953"/>
      <c r="I81" s="953"/>
      <c r="J81" s="953"/>
      <c r="K81" s="953"/>
      <c r="L81" s="953"/>
      <c r="M81" s="953"/>
      <c r="N81" s="953"/>
      <c r="O81" s="953"/>
      <c r="P81" s="954"/>
      <c r="Q81" s="958"/>
      <c r="R81" s="910"/>
      <c r="S81" s="910"/>
      <c r="T81" s="910"/>
      <c r="U81" s="910"/>
      <c r="V81" s="910"/>
      <c r="W81" s="910"/>
      <c r="X81" s="910"/>
      <c r="Y81" s="910"/>
      <c r="Z81" s="910"/>
      <c r="AA81" s="910"/>
      <c r="AB81" s="910"/>
      <c r="AC81" s="910"/>
      <c r="AD81" s="910"/>
      <c r="AE81" s="910"/>
      <c r="AF81" s="910"/>
      <c r="AG81" s="910"/>
      <c r="AH81" s="910"/>
      <c r="AI81" s="910"/>
      <c r="AJ81" s="910"/>
      <c r="AK81" s="910"/>
      <c r="AL81" s="910"/>
      <c r="AM81" s="910"/>
      <c r="AN81" s="910"/>
      <c r="AO81" s="910"/>
      <c r="AP81" s="910"/>
      <c r="AQ81" s="910"/>
      <c r="AR81" s="910"/>
      <c r="AS81" s="910"/>
      <c r="AT81" s="910"/>
      <c r="AU81" s="910"/>
      <c r="AV81" s="910"/>
      <c r="AW81" s="910"/>
      <c r="AX81" s="910"/>
      <c r="AY81" s="910"/>
      <c r="AZ81" s="959"/>
      <c r="BA81" s="959"/>
      <c r="BB81" s="959"/>
      <c r="BC81" s="959"/>
      <c r="BD81" s="960"/>
      <c r="BE81" s="265"/>
      <c r="BF81" s="265"/>
      <c r="BG81" s="265"/>
      <c r="BH81" s="265"/>
      <c r="BI81" s="265"/>
      <c r="BJ81" s="265"/>
      <c r="BK81" s="265"/>
      <c r="BL81" s="265"/>
      <c r="BM81" s="265"/>
      <c r="BN81" s="265"/>
      <c r="BO81" s="265"/>
      <c r="BP81" s="265"/>
      <c r="BQ81" s="262">
        <v>75</v>
      </c>
      <c r="BR81" s="267"/>
      <c r="BS81" s="942"/>
      <c r="BT81" s="943"/>
      <c r="BU81" s="943"/>
      <c r="BV81" s="943"/>
      <c r="BW81" s="943"/>
      <c r="BX81" s="943"/>
      <c r="BY81" s="943"/>
      <c r="BZ81" s="943"/>
      <c r="CA81" s="943"/>
      <c r="CB81" s="943"/>
      <c r="CC81" s="943"/>
      <c r="CD81" s="943"/>
      <c r="CE81" s="943"/>
      <c r="CF81" s="943"/>
      <c r="CG81" s="944"/>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36"/>
      <c r="DW81" s="937"/>
      <c r="DX81" s="937"/>
      <c r="DY81" s="937"/>
      <c r="DZ81" s="938"/>
      <c r="EA81" s="246"/>
    </row>
    <row r="82" spans="1:131" s="247" customFormat="1" ht="26.25" customHeight="1" x14ac:dyDescent="0.2">
      <c r="A82" s="261">
        <v>15</v>
      </c>
      <c r="B82" s="952"/>
      <c r="C82" s="953"/>
      <c r="D82" s="953"/>
      <c r="E82" s="953"/>
      <c r="F82" s="953"/>
      <c r="G82" s="953"/>
      <c r="H82" s="953"/>
      <c r="I82" s="953"/>
      <c r="J82" s="953"/>
      <c r="K82" s="953"/>
      <c r="L82" s="953"/>
      <c r="M82" s="953"/>
      <c r="N82" s="953"/>
      <c r="O82" s="953"/>
      <c r="P82" s="954"/>
      <c r="Q82" s="958"/>
      <c r="R82" s="910"/>
      <c r="S82" s="910"/>
      <c r="T82" s="910"/>
      <c r="U82" s="910"/>
      <c r="V82" s="910"/>
      <c r="W82" s="910"/>
      <c r="X82" s="910"/>
      <c r="Y82" s="910"/>
      <c r="Z82" s="910"/>
      <c r="AA82" s="910"/>
      <c r="AB82" s="910"/>
      <c r="AC82" s="910"/>
      <c r="AD82" s="910"/>
      <c r="AE82" s="910"/>
      <c r="AF82" s="910"/>
      <c r="AG82" s="910"/>
      <c r="AH82" s="910"/>
      <c r="AI82" s="910"/>
      <c r="AJ82" s="910"/>
      <c r="AK82" s="910"/>
      <c r="AL82" s="910"/>
      <c r="AM82" s="910"/>
      <c r="AN82" s="910"/>
      <c r="AO82" s="910"/>
      <c r="AP82" s="910"/>
      <c r="AQ82" s="910"/>
      <c r="AR82" s="910"/>
      <c r="AS82" s="910"/>
      <c r="AT82" s="910"/>
      <c r="AU82" s="910"/>
      <c r="AV82" s="910"/>
      <c r="AW82" s="910"/>
      <c r="AX82" s="910"/>
      <c r="AY82" s="910"/>
      <c r="AZ82" s="959"/>
      <c r="BA82" s="959"/>
      <c r="BB82" s="959"/>
      <c r="BC82" s="959"/>
      <c r="BD82" s="960"/>
      <c r="BE82" s="265"/>
      <c r="BF82" s="265"/>
      <c r="BG82" s="265"/>
      <c r="BH82" s="265"/>
      <c r="BI82" s="265"/>
      <c r="BJ82" s="265"/>
      <c r="BK82" s="265"/>
      <c r="BL82" s="265"/>
      <c r="BM82" s="265"/>
      <c r="BN82" s="265"/>
      <c r="BO82" s="265"/>
      <c r="BP82" s="265"/>
      <c r="BQ82" s="262">
        <v>76</v>
      </c>
      <c r="BR82" s="267"/>
      <c r="BS82" s="942"/>
      <c r="BT82" s="943"/>
      <c r="BU82" s="943"/>
      <c r="BV82" s="943"/>
      <c r="BW82" s="943"/>
      <c r="BX82" s="943"/>
      <c r="BY82" s="943"/>
      <c r="BZ82" s="943"/>
      <c r="CA82" s="943"/>
      <c r="CB82" s="943"/>
      <c r="CC82" s="943"/>
      <c r="CD82" s="943"/>
      <c r="CE82" s="943"/>
      <c r="CF82" s="943"/>
      <c r="CG82" s="944"/>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36"/>
      <c r="DW82" s="937"/>
      <c r="DX82" s="937"/>
      <c r="DY82" s="937"/>
      <c r="DZ82" s="938"/>
      <c r="EA82" s="246"/>
    </row>
    <row r="83" spans="1:131" s="247" customFormat="1" ht="26.25" customHeight="1" x14ac:dyDescent="0.2">
      <c r="A83" s="261">
        <v>16</v>
      </c>
      <c r="B83" s="952"/>
      <c r="C83" s="953"/>
      <c r="D83" s="953"/>
      <c r="E83" s="953"/>
      <c r="F83" s="953"/>
      <c r="G83" s="953"/>
      <c r="H83" s="953"/>
      <c r="I83" s="953"/>
      <c r="J83" s="953"/>
      <c r="K83" s="953"/>
      <c r="L83" s="953"/>
      <c r="M83" s="953"/>
      <c r="N83" s="953"/>
      <c r="O83" s="953"/>
      <c r="P83" s="954"/>
      <c r="Q83" s="958"/>
      <c r="R83" s="910"/>
      <c r="S83" s="910"/>
      <c r="T83" s="910"/>
      <c r="U83" s="910"/>
      <c r="V83" s="910"/>
      <c r="W83" s="910"/>
      <c r="X83" s="910"/>
      <c r="Y83" s="910"/>
      <c r="Z83" s="910"/>
      <c r="AA83" s="910"/>
      <c r="AB83" s="910"/>
      <c r="AC83" s="910"/>
      <c r="AD83" s="910"/>
      <c r="AE83" s="910"/>
      <c r="AF83" s="910"/>
      <c r="AG83" s="910"/>
      <c r="AH83" s="910"/>
      <c r="AI83" s="910"/>
      <c r="AJ83" s="910"/>
      <c r="AK83" s="910"/>
      <c r="AL83" s="910"/>
      <c r="AM83" s="910"/>
      <c r="AN83" s="910"/>
      <c r="AO83" s="910"/>
      <c r="AP83" s="910"/>
      <c r="AQ83" s="910"/>
      <c r="AR83" s="910"/>
      <c r="AS83" s="910"/>
      <c r="AT83" s="910"/>
      <c r="AU83" s="910"/>
      <c r="AV83" s="910"/>
      <c r="AW83" s="910"/>
      <c r="AX83" s="910"/>
      <c r="AY83" s="910"/>
      <c r="AZ83" s="959"/>
      <c r="BA83" s="959"/>
      <c r="BB83" s="959"/>
      <c r="BC83" s="959"/>
      <c r="BD83" s="960"/>
      <c r="BE83" s="265"/>
      <c r="BF83" s="265"/>
      <c r="BG83" s="265"/>
      <c r="BH83" s="265"/>
      <c r="BI83" s="265"/>
      <c r="BJ83" s="265"/>
      <c r="BK83" s="265"/>
      <c r="BL83" s="265"/>
      <c r="BM83" s="265"/>
      <c r="BN83" s="265"/>
      <c r="BO83" s="265"/>
      <c r="BP83" s="265"/>
      <c r="BQ83" s="262">
        <v>77</v>
      </c>
      <c r="BR83" s="267"/>
      <c r="BS83" s="942"/>
      <c r="BT83" s="943"/>
      <c r="BU83" s="943"/>
      <c r="BV83" s="943"/>
      <c r="BW83" s="943"/>
      <c r="BX83" s="943"/>
      <c r="BY83" s="943"/>
      <c r="BZ83" s="943"/>
      <c r="CA83" s="943"/>
      <c r="CB83" s="943"/>
      <c r="CC83" s="943"/>
      <c r="CD83" s="943"/>
      <c r="CE83" s="943"/>
      <c r="CF83" s="943"/>
      <c r="CG83" s="944"/>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36"/>
      <c r="DW83" s="937"/>
      <c r="DX83" s="937"/>
      <c r="DY83" s="937"/>
      <c r="DZ83" s="938"/>
      <c r="EA83" s="246"/>
    </row>
    <row r="84" spans="1:131" s="247" customFormat="1" ht="26.25" customHeight="1" x14ac:dyDescent="0.2">
      <c r="A84" s="261">
        <v>17</v>
      </c>
      <c r="B84" s="952"/>
      <c r="C84" s="953"/>
      <c r="D84" s="953"/>
      <c r="E84" s="953"/>
      <c r="F84" s="953"/>
      <c r="G84" s="953"/>
      <c r="H84" s="953"/>
      <c r="I84" s="953"/>
      <c r="J84" s="953"/>
      <c r="K84" s="953"/>
      <c r="L84" s="953"/>
      <c r="M84" s="953"/>
      <c r="N84" s="953"/>
      <c r="O84" s="953"/>
      <c r="P84" s="954"/>
      <c r="Q84" s="958"/>
      <c r="R84" s="910"/>
      <c r="S84" s="910"/>
      <c r="T84" s="910"/>
      <c r="U84" s="910"/>
      <c r="V84" s="910"/>
      <c r="W84" s="910"/>
      <c r="X84" s="910"/>
      <c r="Y84" s="910"/>
      <c r="Z84" s="910"/>
      <c r="AA84" s="910"/>
      <c r="AB84" s="910"/>
      <c r="AC84" s="910"/>
      <c r="AD84" s="910"/>
      <c r="AE84" s="910"/>
      <c r="AF84" s="910"/>
      <c r="AG84" s="910"/>
      <c r="AH84" s="910"/>
      <c r="AI84" s="910"/>
      <c r="AJ84" s="910"/>
      <c r="AK84" s="910"/>
      <c r="AL84" s="910"/>
      <c r="AM84" s="910"/>
      <c r="AN84" s="910"/>
      <c r="AO84" s="910"/>
      <c r="AP84" s="910"/>
      <c r="AQ84" s="910"/>
      <c r="AR84" s="910"/>
      <c r="AS84" s="910"/>
      <c r="AT84" s="910"/>
      <c r="AU84" s="910"/>
      <c r="AV84" s="910"/>
      <c r="AW84" s="910"/>
      <c r="AX84" s="910"/>
      <c r="AY84" s="910"/>
      <c r="AZ84" s="959"/>
      <c r="BA84" s="959"/>
      <c r="BB84" s="959"/>
      <c r="BC84" s="959"/>
      <c r="BD84" s="960"/>
      <c r="BE84" s="265"/>
      <c r="BF84" s="265"/>
      <c r="BG84" s="265"/>
      <c r="BH84" s="265"/>
      <c r="BI84" s="265"/>
      <c r="BJ84" s="265"/>
      <c r="BK84" s="265"/>
      <c r="BL84" s="265"/>
      <c r="BM84" s="265"/>
      <c r="BN84" s="265"/>
      <c r="BO84" s="265"/>
      <c r="BP84" s="265"/>
      <c r="BQ84" s="262">
        <v>78</v>
      </c>
      <c r="BR84" s="267"/>
      <c r="BS84" s="942"/>
      <c r="BT84" s="943"/>
      <c r="BU84" s="943"/>
      <c r="BV84" s="943"/>
      <c r="BW84" s="943"/>
      <c r="BX84" s="943"/>
      <c r="BY84" s="943"/>
      <c r="BZ84" s="943"/>
      <c r="CA84" s="943"/>
      <c r="CB84" s="943"/>
      <c r="CC84" s="943"/>
      <c r="CD84" s="943"/>
      <c r="CE84" s="943"/>
      <c r="CF84" s="943"/>
      <c r="CG84" s="944"/>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36"/>
      <c r="DW84" s="937"/>
      <c r="DX84" s="937"/>
      <c r="DY84" s="937"/>
      <c r="DZ84" s="938"/>
      <c r="EA84" s="246"/>
    </row>
    <row r="85" spans="1:131" s="247" customFormat="1" ht="26.25" customHeight="1" x14ac:dyDescent="0.2">
      <c r="A85" s="261">
        <v>18</v>
      </c>
      <c r="B85" s="952"/>
      <c r="C85" s="953"/>
      <c r="D85" s="953"/>
      <c r="E85" s="953"/>
      <c r="F85" s="953"/>
      <c r="G85" s="953"/>
      <c r="H85" s="953"/>
      <c r="I85" s="953"/>
      <c r="J85" s="953"/>
      <c r="K85" s="953"/>
      <c r="L85" s="953"/>
      <c r="M85" s="953"/>
      <c r="N85" s="953"/>
      <c r="O85" s="953"/>
      <c r="P85" s="954"/>
      <c r="Q85" s="958"/>
      <c r="R85" s="910"/>
      <c r="S85" s="910"/>
      <c r="T85" s="910"/>
      <c r="U85" s="910"/>
      <c r="V85" s="910"/>
      <c r="W85" s="910"/>
      <c r="X85" s="910"/>
      <c r="Y85" s="910"/>
      <c r="Z85" s="910"/>
      <c r="AA85" s="910"/>
      <c r="AB85" s="910"/>
      <c r="AC85" s="910"/>
      <c r="AD85" s="910"/>
      <c r="AE85" s="910"/>
      <c r="AF85" s="910"/>
      <c r="AG85" s="910"/>
      <c r="AH85" s="910"/>
      <c r="AI85" s="910"/>
      <c r="AJ85" s="910"/>
      <c r="AK85" s="910"/>
      <c r="AL85" s="910"/>
      <c r="AM85" s="910"/>
      <c r="AN85" s="910"/>
      <c r="AO85" s="910"/>
      <c r="AP85" s="910"/>
      <c r="AQ85" s="910"/>
      <c r="AR85" s="910"/>
      <c r="AS85" s="910"/>
      <c r="AT85" s="910"/>
      <c r="AU85" s="910"/>
      <c r="AV85" s="910"/>
      <c r="AW85" s="910"/>
      <c r="AX85" s="910"/>
      <c r="AY85" s="910"/>
      <c r="AZ85" s="959"/>
      <c r="BA85" s="959"/>
      <c r="BB85" s="959"/>
      <c r="BC85" s="959"/>
      <c r="BD85" s="960"/>
      <c r="BE85" s="265"/>
      <c r="BF85" s="265"/>
      <c r="BG85" s="265"/>
      <c r="BH85" s="265"/>
      <c r="BI85" s="265"/>
      <c r="BJ85" s="265"/>
      <c r="BK85" s="265"/>
      <c r="BL85" s="265"/>
      <c r="BM85" s="265"/>
      <c r="BN85" s="265"/>
      <c r="BO85" s="265"/>
      <c r="BP85" s="265"/>
      <c r="BQ85" s="262">
        <v>79</v>
      </c>
      <c r="BR85" s="267"/>
      <c r="BS85" s="942"/>
      <c r="BT85" s="943"/>
      <c r="BU85" s="943"/>
      <c r="BV85" s="943"/>
      <c r="BW85" s="943"/>
      <c r="BX85" s="943"/>
      <c r="BY85" s="943"/>
      <c r="BZ85" s="943"/>
      <c r="CA85" s="943"/>
      <c r="CB85" s="943"/>
      <c r="CC85" s="943"/>
      <c r="CD85" s="943"/>
      <c r="CE85" s="943"/>
      <c r="CF85" s="943"/>
      <c r="CG85" s="944"/>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36"/>
      <c r="DW85" s="937"/>
      <c r="DX85" s="937"/>
      <c r="DY85" s="937"/>
      <c r="DZ85" s="938"/>
      <c r="EA85" s="246"/>
    </row>
    <row r="86" spans="1:131" s="247" customFormat="1" ht="26.25" customHeight="1" x14ac:dyDescent="0.2">
      <c r="A86" s="261">
        <v>19</v>
      </c>
      <c r="B86" s="952"/>
      <c r="C86" s="953"/>
      <c r="D86" s="953"/>
      <c r="E86" s="953"/>
      <c r="F86" s="953"/>
      <c r="G86" s="953"/>
      <c r="H86" s="953"/>
      <c r="I86" s="953"/>
      <c r="J86" s="953"/>
      <c r="K86" s="953"/>
      <c r="L86" s="953"/>
      <c r="M86" s="953"/>
      <c r="N86" s="953"/>
      <c r="O86" s="953"/>
      <c r="P86" s="954"/>
      <c r="Q86" s="958"/>
      <c r="R86" s="910"/>
      <c r="S86" s="910"/>
      <c r="T86" s="910"/>
      <c r="U86" s="910"/>
      <c r="V86" s="910"/>
      <c r="W86" s="910"/>
      <c r="X86" s="910"/>
      <c r="Y86" s="910"/>
      <c r="Z86" s="910"/>
      <c r="AA86" s="910"/>
      <c r="AB86" s="910"/>
      <c r="AC86" s="910"/>
      <c r="AD86" s="910"/>
      <c r="AE86" s="910"/>
      <c r="AF86" s="910"/>
      <c r="AG86" s="910"/>
      <c r="AH86" s="910"/>
      <c r="AI86" s="910"/>
      <c r="AJ86" s="910"/>
      <c r="AK86" s="910"/>
      <c r="AL86" s="910"/>
      <c r="AM86" s="910"/>
      <c r="AN86" s="910"/>
      <c r="AO86" s="910"/>
      <c r="AP86" s="910"/>
      <c r="AQ86" s="910"/>
      <c r="AR86" s="910"/>
      <c r="AS86" s="910"/>
      <c r="AT86" s="910"/>
      <c r="AU86" s="910"/>
      <c r="AV86" s="910"/>
      <c r="AW86" s="910"/>
      <c r="AX86" s="910"/>
      <c r="AY86" s="910"/>
      <c r="AZ86" s="959"/>
      <c r="BA86" s="959"/>
      <c r="BB86" s="959"/>
      <c r="BC86" s="959"/>
      <c r="BD86" s="960"/>
      <c r="BE86" s="265"/>
      <c r="BF86" s="265"/>
      <c r="BG86" s="265"/>
      <c r="BH86" s="265"/>
      <c r="BI86" s="265"/>
      <c r="BJ86" s="265"/>
      <c r="BK86" s="265"/>
      <c r="BL86" s="265"/>
      <c r="BM86" s="265"/>
      <c r="BN86" s="265"/>
      <c r="BO86" s="265"/>
      <c r="BP86" s="265"/>
      <c r="BQ86" s="262">
        <v>80</v>
      </c>
      <c r="BR86" s="267"/>
      <c r="BS86" s="942"/>
      <c r="BT86" s="943"/>
      <c r="BU86" s="943"/>
      <c r="BV86" s="943"/>
      <c r="BW86" s="943"/>
      <c r="BX86" s="943"/>
      <c r="BY86" s="943"/>
      <c r="BZ86" s="943"/>
      <c r="CA86" s="943"/>
      <c r="CB86" s="943"/>
      <c r="CC86" s="943"/>
      <c r="CD86" s="943"/>
      <c r="CE86" s="943"/>
      <c r="CF86" s="943"/>
      <c r="CG86" s="944"/>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36"/>
      <c r="DW86" s="937"/>
      <c r="DX86" s="937"/>
      <c r="DY86" s="937"/>
      <c r="DZ86" s="938"/>
      <c r="EA86" s="246"/>
    </row>
    <row r="87" spans="1:131" s="247" customFormat="1" ht="26.25" customHeight="1" x14ac:dyDescent="0.2">
      <c r="A87" s="269">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65"/>
      <c r="BF87" s="265"/>
      <c r="BG87" s="265"/>
      <c r="BH87" s="265"/>
      <c r="BI87" s="265"/>
      <c r="BJ87" s="265"/>
      <c r="BK87" s="265"/>
      <c r="BL87" s="265"/>
      <c r="BM87" s="265"/>
      <c r="BN87" s="265"/>
      <c r="BO87" s="265"/>
      <c r="BP87" s="265"/>
      <c r="BQ87" s="262">
        <v>81</v>
      </c>
      <c r="BR87" s="267"/>
      <c r="BS87" s="942"/>
      <c r="BT87" s="943"/>
      <c r="BU87" s="943"/>
      <c r="BV87" s="943"/>
      <c r="BW87" s="943"/>
      <c r="BX87" s="943"/>
      <c r="BY87" s="943"/>
      <c r="BZ87" s="943"/>
      <c r="CA87" s="943"/>
      <c r="CB87" s="943"/>
      <c r="CC87" s="943"/>
      <c r="CD87" s="943"/>
      <c r="CE87" s="943"/>
      <c r="CF87" s="943"/>
      <c r="CG87" s="944"/>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36"/>
      <c r="DW87" s="937"/>
      <c r="DX87" s="937"/>
      <c r="DY87" s="937"/>
      <c r="DZ87" s="938"/>
      <c r="EA87" s="246"/>
    </row>
    <row r="88" spans="1:131" s="247" customFormat="1" ht="26.25" customHeight="1" thickBot="1" x14ac:dyDescent="0.25">
      <c r="A88" s="264" t="s">
        <v>391</v>
      </c>
      <c r="B88" s="870" t="s">
        <v>418</v>
      </c>
      <c r="C88" s="871"/>
      <c r="D88" s="871"/>
      <c r="E88" s="871"/>
      <c r="F88" s="871"/>
      <c r="G88" s="871"/>
      <c r="H88" s="871"/>
      <c r="I88" s="871"/>
      <c r="J88" s="871"/>
      <c r="K88" s="871"/>
      <c r="L88" s="871"/>
      <c r="M88" s="871"/>
      <c r="N88" s="871"/>
      <c r="O88" s="871"/>
      <c r="P88" s="872"/>
      <c r="Q88" s="917"/>
      <c r="R88" s="918"/>
      <c r="S88" s="918"/>
      <c r="T88" s="918"/>
      <c r="U88" s="918"/>
      <c r="V88" s="918"/>
      <c r="W88" s="918"/>
      <c r="X88" s="918"/>
      <c r="Y88" s="918"/>
      <c r="Z88" s="918"/>
      <c r="AA88" s="918"/>
      <c r="AB88" s="918"/>
      <c r="AC88" s="918"/>
      <c r="AD88" s="918"/>
      <c r="AE88" s="918"/>
      <c r="AF88" s="921">
        <v>5553</v>
      </c>
      <c r="AG88" s="921"/>
      <c r="AH88" s="921"/>
      <c r="AI88" s="921"/>
      <c r="AJ88" s="921"/>
      <c r="AK88" s="918"/>
      <c r="AL88" s="918"/>
      <c r="AM88" s="918"/>
      <c r="AN88" s="918"/>
      <c r="AO88" s="918"/>
      <c r="AP88" s="921">
        <v>2236</v>
      </c>
      <c r="AQ88" s="921"/>
      <c r="AR88" s="921"/>
      <c r="AS88" s="921"/>
      <c r="AT88" s="921"/>
      <c r="AU88" s="921">
        <v>443</v>
      </c>
      <c r="AV88" s="921"/>
      <c r="AW88" s="921"/>
      <c r="AX88" s="921"/>
      <c r="AY88" s="921"/>
      <c r="AZ88" s="926"/>
      <c r="BA88" s="926"/>
      <c r="BB88" s="926"/>
      <c r="BC88" s="926"/>
      <c r="BD88" s="927"/>
      <c r="BE88" s="265"/>
      <c r="BF88" s="265"/>
      <c r="BG88" s="265"/>
      <c r="BH88" s="265"/>
      <c r="BI88" s="265"/>
      <c r="BJ88" s="265"/>
      <c r="BK88" s="265"/>
      <c r="BL88" s="265"/>
      <c r="BM88" s="265"/>
      <c r="BN88" s="265"/>
      <c r="BO88" s="265"/>
      <c r="BP88" s="265"/>
      <c r="BQ88" s="262">
        <v>82</v>
      </c>
      <c r="BR88" s="267"/>
      <c r="BS88" s="942"/>
      <c r="BT88" s="943"/>
      <c r="BU88" s="943"/>
      <c r="BV88" s="943"/>
      <c r="BW88" s="943"/>
      <c r="BX88" s="943"/>
      <c r="BY88" s="943"/>
      <c r="BZ88" s="943"/>
      <c r="CA88" s="943"/>
      <c r="CB88" s="943"/>
      <c r="CC88" s="943"/>
      <c r="CD88" s="943"/>
      <c r="CE88" s="943"/>
      <c r="CF88" s="943"/>
      <c r="CG88" s="944"/>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36"/>
      <c r="DW88" s="937"/>
      <c r="DX88" s="937"/>
      <c r="DY88" s="937"/>
      <c r="DZ88" s="938"/>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2"/>
      <c r="BT89" s="943"/>
      <c r="BU89" s="943"/>
      <c r="BV89" s="943"/>
      <c r="BW89" s="943"/>
      <c r="BX89" s="943"/>
      <c r="BY89" s="943"/>
      <c r="BZ89" s="943"/>
      <c r="CA89" s="943"/>
      <c r="CB89" s="943"/>
      <c r="CC89" s="943"/>
      <c r="CD89" s="943"/>
      <c r="CE89" s="943"/>
      <c r="CF89" s="943"/>
      <c r="CG89" s="944"/>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36"/>
      <c r="DW89" s="937"/>
      <c r="DX89" s="937"/>
      <c r="DY89" s="937"/>
      <c r="DZ89" s="938"/>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2"/>
      <c r="BT90" s="943"/>
      <c r="BU90" s="943"/>
      <c r="BV90" s="943"/>
      <c r="BW90" s="943"/>
      <c r="BX90" s="943"/>
      <c r="BY90" s="943"/>
      <c r="BZ90" s="943"/>
      <c r="CA90" s="943"/>
      <c r="CB90" s="943"/>
      <c r="CC90" s="943"/>
      <c r="CD90" s="943"/>
      <c r="CE90" s="943"/>
      <c r="CF90" s="943"/>
      <c r="CG90" s="944"/>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36"/>
      <c r="DW90" s="937"/>
      <c r="DX90" s="937"/>
      <c r="DY90" s="937"/>
      <c r="DZ90" s="938"/>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2"/>
      <c r="BT91" s="943"/>
      <c r="BU91" s="943"/>
      <c r="BV91" s="943"/>
      <c r="BW91" s="943"/>
      <c r="BX91" s="943"/>
      <c r="BY91" s="943"/>
      <c r="BZ91" s="943"/>
      <c r="CA91" s="943"/>
      <c r="CB91" s="943"/>
      <c r="CC91" s="943"/>
      <c r="CD91" s="943"/>
      <c r="CE91" s="943"/>
      <c r="CF91" s="943"/>
      <c r="CG91" s="944"/>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36"/>
      <c r="DW91" s="937"/>
      <c r="DX91" s="937"/>
      <c r="DY91" s="937"/>
      <c r="DZ91" s="938"/>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2"/>
      <c r="BT92" s="943"/>
      <c r="BU92" s="943"/>
      <c r="BV92" s="943"/>
      <c r="BW92" s="943"/>
      <c r="BX92" s="943"/>
      <c r="BY92" s="943"/>
      <c r="BZ92" s="943"/>
      <c r="CA92" s="943"/>
      <c r="CB92" s="943"/>
      <c r="CC92" s="943"/>
      <c r="CD92" s="943"/>
      <c r="CE92" s="943"/>
      <c r="CF92" s="943"/>
      <c r="CG92" s="944"/>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36"/>
      <c r="DW92" s="937"/>
      <c r="DX92" s="937"/>
      <c r="DY92" s="937"/>
      <c r="DZ92" s="938"/>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2"/>
      <c r="BT93" s="943"/>
      <c r="BU93" s="943"/>
      <c r="BV93" s="943"/>
      <c r="BW93" s="943"/>
      <c r="BX93" s="943"/>
      <c r="BY93" s="943"/>
      <c r="BZ93" s="943"/>
      <c r="CA93" s="943"/>
      <c r="CB93" s="943"/>
      <c r="CC93" s="943"/>
      <c r="CD93" s="943"/>
      <c r="CE93" s="943"/>
      <c r="CF93" s="943"/>
      <c r="CG93" s="944"/>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36"/>
      <c r="DW93" s="937"/>
      <c r="DX93" s="937"/>
      <c r="DY93" s="937"/>
      <c r="DZ93" s="938"/>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2"/>
      <c r="BT94" s="943"/>
      <c r="BU94" s="943"/>
      <c r="BV94" s="943"/>
      <c r="BW94" s="943"/>
      <c r="BX94" s="943"/>
      <c r="BY94" s="943"/>
      <c r="BZ94" s="943"/>
      <c r="CA94" s="943"/>
      <c r="CB94" s="943"/>
      <c r="CC94" s="943"/>
      <c r="CD94" s="943"/>
      <c r="CE94" s="943"/>
      <c r="CF94" s="943"/>
      <c r="CG94" s="944"/>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36"/>
      <c r="DW94" s="937"/>
      <c r="DX94" s="937"/>
      <c r="DY94" s="937"/>
      <c r="DZ94" s="938"/>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2"/>
      <c r="BT95" s="943"/>
      <c r="BU95" s="943"/>
      <c r="BV95" s="943"/>
      <c r="BW95" s="943"/>
      <c r="BX95" s="943"/>
      <c r="BY95" s="943"/>
      <c r="BZ95" s="943"/>
      <c r="CA95" s="943"/>
      <c r="CB95" s="943"/>
      <c r="CC95" s="943"/>
      <c r="CD95" s="943"/>
      <c r="CE95" s="943"/>
      <c r="CF95" s="943"/>
      <c r="CG95" s="944"/>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36"/>
      <c r="DW95" s="937"/>
      <c r="DX95" s="937"/>
      <c r="DY95" s="937"/>
      <c r="DZ95" s="938"/>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2"/>
      <c r="BT96" s="943"/>
      <c r="BU96" s="943"/>
      <c r="BV96" s="943"/>
      <c r="BW96" s="943"/>
      <c r="BX96" s="943"/>
      <c r="BY96" s="943"/>
      <c r="BZ96" s="943"/>
      <c r="CA96" s="943"/>
      <c r="CB96" s="943"/>
      <c r="CC96" s="943"/>
      <c r="CD96" s="943"/>
      <c r="CE96" s="943"/>
      <c r="CF96" s="943"/>
      <c r="CG96" s="944"/>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36"/>
      <c r="DW96" s="937"/>
      <c r="DX96" s="937"/>
      <c r="DY96" s="937"/>
      <c r="DZ96" s="938"/>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2"/>
      <c r="BT97" s="943"/>
      <c r="BU97" s="943"/>
      <c r="BV97" s="943"/>
      <c r="BW97" s="943"/>
      <c r="BX97" s="943"/>
      <c r="BY97" s="943"/>
      <c r="BZ97" s="943"/>
      <c r="CA97" s="943"/>
      <c r="CB97" s="943"/>
      <c r="CC97" s="943"/>
      <c r="CD97" s="943"/>
      <c r="CE97" s="943"/>
      <c r="CF97" s="943"/>
      <c r="CG97" s="944"/>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36"/>
      <c r="DW97" s="937"/>
      <c r="DX97" s="937"/>
      <c r="DY97" s="937"/>
      <c r="DZ97" s="938"/>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2"/>
      <c r="BT98" s="943"/>
      <c r="BU98" s="943"/>
      <c r="BV98" s="943"/>
      <c r="BW98" s="943"/>
      <c r="BX98" s="943"/>
      <c r="BY98" s="943"/>
      <c r="BZ98" s="943"/>
      <c r="CA98" s="943"/>
      <c r="CB98" s="943"/>
      <c r="CC98" s="943"/>
      <c r="CD98" s="943"/>
      <c r="CE98" s="943"/>
      <c r="CF98" s="943"/>
      <c r="CG98" s="944"/>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36"/>
      <c r="DW98" s="937"/>
      <c r="DX98" s="937"/>
      <c r="DY98" s="937"/>
      <c r="DZ98" s="938"/>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2"/>
      <c r="BT99" s="943"/>
      <c r="BU99" s="943"/>
      <c r="BV99" s="943"/>
      <c r="BW99" s="943"/>
      <c r="BX99" s="943"/>
      <c r="BY99" s="943"/>
      <c r="BZ99" s="943"/>
      <c r="CA99" s="943"/>
      <c r="CB99" s="943"/>
      <c r="CC99" s="943"/>
      <c r="CD99" s="943"/>
      <c r="CE99" s="943"/>
      <c r="CF99" s="943"/>
      <c r="CG99" s="944"/>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36"/>
      <c r="DW99" s="937"/>
      <c r="DX99" s="937"/>
      <c r="DY99" s="937"/>
      <c r="DZ99" s="938"/>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2"/>
      <c r="BT100" s="943"/>
      <c r="BU100" s="943"/>
      <c r="BV100" s="943"/>
      <c r="BW100" s="943"/>
      <c r="BX100" s="943"/>
      <c r="BY100" s="943"/>
      <c r="BZ100" s="943"/>
      <c r="CA100" s="943"/>
      <c r="CB100" s="943"/>
      <c r="CC100" s="943"/>
      <c r="CD100" s="943"/>
      <c r="CE100" s="943"/>
      <c r="CF100" s="943"/>
      <c r="CG100" s="944"/>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36"/>
      <c r="DW100" s="937"/>
      <c r="DX100" s="937"/>
      <c r="DY100" s="937"/>
      <c r="DZ100" s="938"/>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2"/>
      <c r="BT101" s="943"/>
      <c r="BU101" s="943"/>
      <c r="BV101" s="943"/>
      <c r="BW101" s="943"/>
      <c r="BX101" s="943"/>
      <c r="BY101" s="943"/>
      <c r="BZ101" s="943"/>
      <c r="CA101" s="943"/>
      <c r="CB101" s="943"/>
      <c r="CC101" s="943"/>
      <c r="CD101" s="943"/>
      <c r="CE101" s="943"/>
      <c r="CF101" s="943"/>
      <c r="CG101" s="944"/>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36"/>
      <c r="DW101" s="937"/>
      <c r="DX101" s="937"/>
      <c r="DY101" s="937"/>
      <c r="DZ101" s="938"/>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870" t="s">
        <v>419</v>
      </c>
      <c r="BS102" s="871"/>
      <c r="BT102" s="871"/>
      <c r="BU102" s="871"/>
      <c r="BV102" s="871"/>
      <c r="BW102" s="871"/>
      <c r="BX102" s="871"/>
      <c r="BY102" s="871"/>
      <c r="BZ102" s="871"/>
      <c r="CA102" s="871"/>
      <c r="CB102" s="871"/>
      <c r="CC102" s="871"/>
      <c r="CD102" s="871"/>
      <c r="CE102" s="871"/>
      <c r="CF102" s="871"/>
      <c r="CG102" s="872"/>
      <c r="CH102" s="971"/>
      <c r="CI102" s="972"/>
      <c r="CJ102" s="972"/>
      <c r="CK102" s="972"/>
      <c r="CL102" s="973"/>
      <c r="CM102" s="971"/>
      <c r="CN102" s="972"/>
      <c r="CO102" s="972"/>
      <c r="CP102" s="972"/>
      <c r="CQ102" s="973"/>
      <c r="CR102" s="974">
        <v>3</v>
      </c>
      <c r="CS102" s="929"/>
      <c r="CT102" s="929"/>
      <c r="CU102" s="929"/>
      <c r="CV102" s="975"/>
      <c r="CW102" s="974">
        <v>1405</v>
      </c>
      <c r="CX102" s="929"/>
      <c r="CY102" s="929"/>
      <c r="CZ102" s="929"/>
      <c r="DA102" s="975"/>
      <c r="DB102" s="974">
        <v>10</v>
      </c>
      <c r="DC102" s="929"/>
      <c r="DD102" s="929"/>
      <c r="DE102" s="929"/>
      <c r="DF102" s="975"/>
      <c r="DG102" s="974" t="s">
        <v>594</v>
      </c>
      <c r="DH102" s="929"/>
      <c r="DI102" s="929"/>
      <c r="DJ102" s="929"/>
      <c r="DK102" s="975"/>
      <c r="DL102" s="974" t="s">
        <v>594</v>
      </c>
      <c r="DM102" s="929"/>
      <c r="DN102" s="929"/>
      <c r="DO102" s="929"/>
      <c r="DP102" s="975"/>
      <c r="DQ102" s="974" t="s">
        <v>594</v>
      </c>
      <c r="DR102" s="929"/>
      <c r="DS102" s="929"/>
      <c r="DT102" s="929"/>
      <c r="DU102" s="975"/>
      <c r="DV102" s="998"/>
      <c r="DW102" s="999"/>
      <c r="DX102" s="999"/>
      <c r="DY102" s="999"/>
      <c r="DZ102" s="1000"/>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1" t="s">
        <v>420</v>
      </c>
      <c r="BR103" s="1001"/>
      <c r="BS103" s="1001"/>
      <c r="BT103" s="1001"/>
      <c r="BU103" s="1001"/>
      <c r="BV103" s="1001"/>
      <c r="BW103" s="1001"/>
      <c r="BX103" s="1001"/>
      <c r="BY103" s="1001"/>
      <c r="BZ103" s="1001"/>
      <c r="CA103" s="1001"/>
      <c r="CB103" s="1001"/>
      <c r="CC103" s="1001"/>
      <c r="CD103" s="1001"/>
      <c r="CE103" s="1001"/>
      <c r="CF103" s="1001"/>
      <c r="CG103" s="1001"/>
      <c r="CH103" s="1001"/>
      <c r="CI103" s="1001"/>
      <c r="CJ103" s="1001"/>
      <c r="CK103" s="1001"/>
      <c r="CL103" s="1001"/>
      <c r="CM103" s="1001"/>
      <c r="CN103" s="1001"/>
      <c r="CO103" s="1001"/>
      <c r="CP103" s="1001"/>
      <c r="CQ103" s="1001"/>
      <c r="CR103" s="1001"/>
      <c r="CS103" s="1001"/>
      <c r="CT103" s="1001"/>
      <c r="CU103" s="1001"/>
      <c r="CV103" s="1001"/>
      <c r="CW103" s="1001"/>
      <c r="CX103" s="1001"/>
      <c r="CY103" s="1001"/>
      <c r="CZ103" s="1001"/>
      <c r="DA103" s="1001"/>
      <c r="DB103" s="1001"/>
      <c r="DC103" s="1001"/>
      <c r="DD103" s="1001"/>
      <c r="DE103" s="1001"/>
      <c r="DF103" s="1001"/>
      <c r="DG103" s="1001"/>
      <c r="DH103" s="1001"/>
      <c r="DI103" s="1001"/>
      <c r="DJ103" s="1001"/>
      <c r="DK103" s="1001"/>
      <c r="DL103" s="1001"/>
      <c r="DM103" s="1001"/>
      <c r="DN103" s="1001"/>
      <c r="DO103" s="1001"/>
      <c r="DP103" s="1001"/>
      <c r="DQ103" s="1001"/>
      <c r="DR103" s="1001"/>
      <c r="DS103" s="1001"/>
      <c r="DT103" s="1001"/>
      <c r="DU103" s="1001"/>
      <c r="DV103" s="1001"/>
      <c r="DW103" s="1001"/>
      <c r="DX103" s="1001"/>
      <c r="DY103" s="1001"/>
      <c r="DZ103" s="1001"/>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2" t="s">
        <v>421</v>
      </c>
      <c r="BR104" s="1002"/>
      <c r="BS104" s="1002"/>
      <c r="BT104" s="1002"/>
      <c r="BU104" s="1002"/>
      <c r="BV104" s="1002"/>
      <c r="BW104" s="1002"/>
      <c r="BX104" s="1002"/>
      <c r="BY104" s="1002"/>
      <c r="BZ104" s="1002"/>
      <c r="CA104" s="1002"/>
      <c r="CB104" s="1002"/>
      <c r="CC104" s="1002"/>
      <c r="CD104" s="1002"/>
      <c r="CE104" s="1002"/>
      <c r="CF104" s="1002"/>
      <c r="CG104" s="1002"/>
      <c r="CH104" s="1002"/>
      <c r="CI104" s="1002"/>
      <c r="CJ104" s="1002"/>
      <c r="CK104" s="1002"/>
      <c r="CL104" s="1002"/>
      <c r="CM104" s="1002"/>
      <c r="CN104" s="1002"/>
      <c r="CO104" s="1002"/>
      <c r="CP104" s="1002"/>
      <c r="CQ104" s="1002"/>
      <c r="CR104" s="1002"/>
      <c r="CS104" s="1002"/>
      <c r="CT104" s="1002"/>
      <c r="CU104" s="1002"/>
      <c r="CV104" s="1002"/>
      <c r="CW104" s="1002"/>
      <c r="CX104" s="1002"/>
      <c r="CY104" s="1002"/>
      <c r="CZ104" s="1002"/>
      <c r="DA104" s="1002"/>
      <c r="DB104" s="1002"/>
      <c r="DC104" s="1002"/>
      <c r="DD104" s="1002"/>
      <c r="DE104" s="1002"/>
      <c r="DF104" s="1002"/>
      <c r="DG104" s="1002"/>
      <c r="DH104" s="1002"/>
      <c r="DI104" s="1002"/>
      <c r="DJ104" s="1002"/>
      <c r="DK104" s="1002"/>
      <c r="DL104" s="1002"/>
      <c r="DM104" s="1002"/>
      <c r="DN104" s="1002"/>
      <c r="DO104" s="1002"/>
      <c r="DP104" s="1002"/>
      <c r="DQ104" s="1002"/>
      <c r="DR104" s="1002"/>
      <c r="DS104" s="1002"/>
      <c r="DT104" s="1002"/>
      <c r="DU104" s="1002"/>
      <c r="DV104" s="1002"/>
      <c r="DW104" s="1002"/>
      <c r="DX104" s="1002"/>
      <c r="DY104" s="1002"/>
      <c r="DZ104" s="1002"/>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3" t="s">
        <v>424</v>
      </c>
      <c r="B108" s="1004"/>
      <c r="C108" s="1004"/>
      <c r="D108" s="1004"/>
      <c r="E108" s="1004"/>
      <c r="F108" s="1004"/>
      <c r="G108" s="1004"/>
      <c r="H108" s="1004"/>
      <c r="I108" s="1004"/>
      <c r="J108" s="1004"/>
      <c r="K108" s="1004"/>
      <c r="L108" s="1004"/>
      <c r="M108" s="1004"/>
      <c r="N108" s="1004"/>
      <c r="O108" s="1004"/>
      <c r="P108" s="1004"/>
      <c r="Q108" s="1004"/>
      <c r="R108" s="1004"/>
      <c r="S108" s="1004"/>
      <c r="T108" s="1004"/>
      <c r="U108" s="1004"/>
      <c r="V108" s="1004"/>
      <c r="W108" s="1004"/>
      <c r="X108" s="1004"/>
      <c r="Y108" s="1004"/>
      <c r="Z108" s="1004"/>
      <c r="AA108" s="1004"/>
      <c r="AB108" s="1004"/>
      <c r="AC108" s="1004"/>
      <c r="AD108" s="1004"/>
      <c r="AE108" s="1004"/>
      <c r="AF108" s="1004"/>
      <c r="AG108" s="1004"/>
      <c r="AH108" s="1004"/>
      <c r="AI108" s="1004"/>
      <c r="AJ108" s="1004"/>
      <c r="AK108" s="1004"/>
      <c r="AL108" s="1004"/>
      <c r="AM108" s="1004"/>
      <c r="AN108" s="1004"/>
      <c r="AO108" s="1004"/>
      <c r="AP108" s="1004"/>
      <c r="AQ108" s="1004"/>
      <c r="AR108" s="1004"/>
      <c r="AS108" s="1004"/>
      <c r="AT108" s="1005"/>
      <c r="AU108" s="1003" t="s">
        <v>425</v>
      </c>
      <c r="AV108" s="1004"/>
      <c r="AW108" s="1004"/>
      <c r="AX108" s="1004"/>
      <c r="AY108" s="1004"/>
      <c r="AZ108" s="1004"/>
      <c r="BA108" s="1004"/>
      <c r="BB108" s="1004"/>
      <c r="BC108" s="1004"/>
      <c r="BD108" s="1004"/>
      <c r="BE108" s="1004"/>
      <c r="BF108" s="1004"/>
      <c r="BG108" s="1004"/>
      <c r="BH108" s="1004"/>
      <c r="BI108" s="1004"/>
      <c r="BJ108" s="1004"/>
      <c r="BK108" s="1004"/>
      <c r="BL108" s="1004"/>
      <c r="BM108" s="1004"/>
      <c r="BN108" s="1004"/>
      <c r="BO108" s="1004"/>
      <c r="BP108" s="1004"/>
      <c r="BQ108" s="1004"/>
      <c r="BR108" s="1004"/>
      <c r="BS108" s="1004"/>
      <c r="BT108" s="1004"/>
      <c r="BU108" s="1004"/>
      <c r="BV108" s="1004"/>
      <c r="BW108" s="1004"/>
      <c r="BX108" s="1004"/>
      <c r="BY108" s="1004"/>
      <c r="BZ108" s="1004"/>
      <c r="CA108" s="1004"/>
      <c r="CB108" s="1004"/>
      <c r="CC108" s="1004"/>
      <c r="CD108" s="1004"/>
      <c r="CE108" s="1004"/>
      <c r="CF108" s="1004"/>
      <c r="CG108" s="1004"/>
      <c r="CH108" s="1004"/>
      <c r="CI108" s="1004"/>
      <c r="CJ108" s="1004"/>
      <c r="CK108" s="1004"/>
      <c r="CL108" s="1004"/>
      <c r="CM108" s="1004"/>
      <c r="CN108" s="1004"/>
      <c r="CO108" s="1004"/>
      <c r="CP108" s="1004"/>
      <c r="CQ108" s="1004"/>
      <c r="CR108" s="1004"/>
      <c r="CS108" s="1004"/>
      <c r="CT108" s="1004"/>
      <c r="CU108" s="1004"/>
      <c r="CV108" s="1004"/>
      <c r="CW108" s="1004"/>
      <c r="CX108" s="1004"/>
      <c r="CY108" s="1004"/>
      <c r="CZ108" s="1004"/>
      <c r="DA108" s="1004"/>
      <c r="DB108" s="1004"/>
      <c r="DC108" s="1004"/>
      <c r="DD108" s="1004"/>
      <c r="DE108" s="1004"/>
      <c r="DF108" s="1004"/>
      <c r="DG108" s="1004"/>
      <c r="DH108" s="1004"/>
      <c r="DI108" s="1004"/>
      <c r="DJ108" s="1004"/>
      <c r="DK108" s="1004"/>
      <c r="DL108" s="1004"/>
      <c r="DM108" s="1004"/>
      <c r="DN108" s="1004"/>
      <c r="DO108" s="1004"/>
      <c r="DP108" s="1004"/>
      <c r="DQ108" s="1004"/>
      <c r="DR108" s="1004"/>
      <c r="DS108" s="1004"/>
      <c r="DT108" s="1004"/>
      <c r="DU108" s="1004"/>
      <c r="DV108" s="1004"/>
      <c r="DW108" s="1004"/>
      <c r="DX108" s="1004"/>
      <c r="DY108" s="1004"/>
      <c r="DZ108" s="1005"/>
    </row>
    <row r="109" spans="1:131" s="246" customFormat="1" ht="26.25" customHeight="1" x14ac:dyDescent="0.2">
      <c r="A109" s="996" t="s">
        <v>426</v>
      </c>
      <c r="B109" s="977"/>
      <c r="C109" s="977"/>
      <c r="D109" s="977"/>
      <c r="E109" s="977"/>
      <c r="F109" s="977"/>
      <c r="G109" s="977"/>
      <c r="H109" s="977"/>
      <c r="I109" s="977"/>
      <c r="J109" s="977"/>
      <c r="K109" s="977"/>
      <c r="L109" s="977"/>
      <c r="M109" s="977"/>
      <c r="N109" s="977"/>
      <c r="O109" s="977"/>
      <c r="P109" s="977"/>
      <c r="Q109" s="977"/>
      <c r="R109" s="977"/>
      <c r="S109" s="977"/>
      <c r="T109" s="977"/>
      <c r="U109" s="977"/>
      <c r="V109" s="977"/>
      <c r="W109" s="977"/>
      <c r="X109" s="977"/>
      <c r="Y109" s="977"/>
      <c r="Z109" s="978"/>
      <c r="AA109" s="976" t="s">
        <v>427</v>
      </c>
      <c r="AB109" s="977"/>
      <c r="AC109" s="977"/>
      <c r="AD109" s="977"/>
      <c r="AE109" s="978"/>
      <c r="AF109" s="976" t="s">
        <v>308</v>
      </c>
      <c r="AG109" s="977"/>
      <c r="AH109" s="977"/>
      <c r="AI109" s="977"/>
      <c r="AJ109" s="978"/>
      <c r="AK109" s="976" t="s">
        <v>307</v>
      </c>
      <c r="AL109" s="977"/>
      <c r="AM109" s="977"/>
      <c r="AN109" s="977"/>
      <c r="AO109" s="978"/>
      <c r="AP109" s="976" t="s">
        <v>428</v>
      </c>
      <c r="AQ109" s="977"/>
      <c r="AR109" s="977"/>
      <c r="AS109" s="977"/>
      <c r="AT109" s="979"/>
      <c r="AU109" s="996" t="s">
        <v>426</v>
      </c>
      <c r="AV109" s="977"/>
      <c r="AW109" s="977"/>
      <c r="AX109" s="977"/>
      <c r="AY109" s="977"/>
      <c r="AZ109" s="977"/>
      <c r="BA109" s="977"/>
      <c r="BB109" s="977"/>
      <c r="BC109" s="977"/>
      <c r="BD109" s="977"/>
      <c r="BE109" s="977"/>
      <c r="BF109" s="977"/>
      <c r="BG109" s="977"/>
      <c r="BH109" s="977"/>
      <c r="BI109" s="977"/>
      <c r="BJ109" s="977"/>
      <c r="BK109" s="977"/>
      <c r="BL109" s="977"/>
      <c r="BM109" s="977"/>
      <c r="BN109" s="977"/>
      <c r="BO109" s="977"/>
      <c r="BP109" s="978"/>
      <c r="BQ109" s="976" t="s">
        <v>427</v>
      </c>
      <c r="BR109" s="977"/>
      <c r="BS109" s="977"/>
      <c r="BT109" s="977"/>
      <c r="BU109" s="978"/>
      <c r="BV109" s="976" t="s">
        <v>308</v>
      </c>
      <c r="BW109" s="977"/>
      <c r="BX109" s="977"/>
      <c r="BY109" s="977"/>
      <c r="BZ109" s="978"/>
      <c r="CA109" s="976" t="s">
        <v>307</v>
      </c>
      <c r="CB109" s="977"/>
      <c r="CC109" s="977"/>
      <c r="CD109" s="977"/>
      <c r="CE109" s="978"/>
      <c r="CF109" s="997" t="s">
        <v>428</v>
      </c>
      <c r="CG109" s="997"/>
      <c r="CH109" s="997"/>
      <c r="CI109" s="997"/>
      <c r="CJ109" s="997"/>
      <c r="CK109" s="976" t="s">
        <v>429</v>
      </c>
      <c r="CL109" s="977"/>
      <c r="CM109" s="977"/>
      <c r="CN109" s="977"/>
      <c r="CO109" s="977"/>
      <c r="CP109" s="977"/>
      <c r="CQ109" s="977"/>
      <c r="CR109" s="977"/>
      <c r="CS109" s="977"/>
      <c r="CT109" s="977"/>
      <c r="CU109" s="977"/>
      <c r="CV109" s="977"/>
      <c r="CW109" s="977"/>
      <c r="CX109" s="977"/>
      <c r="CY109" s="977"/>
      <c r="CZ109" s="977"/>
      <c r="DA109" s="977"/>
      <c r="DB109" s="977"/>
      <c r="DC109" s="977"/>
      <c r="DD109" s="977"/>
      <c r="DE109" s="977"/>
      <c r="DF109" s="978"/>
      <c r="DG109" s="976" t="s">
        <v>427</v>
      </c>
      <c r="DH109" s="977"/>
      <c r="DI109" s="977"/>
      <c r="DJ109" s="977"/>
      <c r="DK109" s="978"/>
      <c r="DL109" s="976" t="s">
        <v>308</v>
      </c>
      <c r="DM109" s="977"/>
      <c r="DN109" s="977"/>
      <c r="DO109" s="977"/>
      <c r="DP109" s="978"/>
      <c r="DQ109" s="976" t="s">
        <v>307</v>
      </c>
      <c r="DR109" s="977"/>
      <c r="DS109" s="977"/>
      <c r="DT109" s="977"/>
      <c r="DU109" s="978"/>
      <c r="DV109" s="976" t="s">
        <v>428</v>
      </c>
      <c r="DW109" s="977"/>
      <c r="DX109" s="977"/>
      <c r="DY109" s="977"/>
      <c r="DZ109" s="979"/>
    </row>
    <row r="110" spans="1:131" s="246" customFormat="1" ht="26.25" customHeight="1" x14ac:dyDescent="0.2">
      <c r="A110" s="980" t="s">
        <v>430</v>
      </c>
      <c r="B110" s="981"/>
      <c r="C110" s="981"/>
      <c r="D110" s="981"/>
      <c r="E110" s="981"/>
      <c r="F110" s="981"/>
      <c r="G110" s="981"/>
      <c r="H110" s="981"/>
      <c r="I110" s="981"/>
      <c r="J110" s="981"/>
      <c r="K110" s="981"/>
      <c r="L110" s="981"/>
      <c r="M110" s="981"/>
      <c r="N110" s="981"/>
      <c r="O110" s="981"/>
      <c r="P110" s="981"/>
      <c r="Q110" s="981"/>
      <c r="R110" s="981"/>
      <c r="S110" s="981"/>
      <c r="T110" s="981"/>
      <c r="U110" s="981"/>
      <c r="V110" s="981"/>
      <c r="W110" s="981"/>
      <c r="X110" s="981"/>
      <c r="Y110" s="981"/>
      <c r="Z110" s="982"/>
      <c r="AA110" s="983">
        <v>600489</v>
      </c>
      <c r="AB110" s="984"/>
      <c r="AC110" s="984"/>
      <c r="AD110" s="984"/>
      <c r="AE110" s="985"/>
      <c r="AF110" s="986">
        <v>591871</v>
      </c>
      <c r="AG110" s="984"/>
      <c r="AH110" s="984"/>
      <c r="AI110" s="984"/>
      <c r="AJ110" s="985"/>
      <c r="AK110" s="986">
        <v>605940</v>
      </c>
      <c r="AL110" s="984"/>
      <c r="AM110" s="984"/>
      <c r="AN110" s="984"/>
      <c r="AO110" s="985"/>
      <c r="AP110" s="987">
        <v>17</v>
      </c>
      <c r="AQ110" s="988"/>
      <c r="AR110" s="988"/>
      <c r="AS110" s="988"/>
      <c r="AT110" s="989"/>
      <c r="AU110" s="990" t="s">
        <v>73</v>
      </c>
      <c r="AV110" s="991"/>
      <c r="AW110" s="991"/>
      <c r="AX110" s="991"/>
      <c r="AY110" s="991"/>
      <c r="AZ110" s="1032" t="s">
        <v>431</v>
      </c>
      <c r="BA110" s="981"/>
      <c r="BB110" s="981"/>
      <c r="BC110" s="981"/>
      <c r="BD110" s="981"/>
      <c r="BE110" s="981"/>
      <c r="BF110" s="981"/>
      <c r="BG110" s="981"/>
      <c r="BH110" s="981"/>
      <c r="BI110" s="981"/>
      <c r="BJ110" s="981"/>
      <c r="BK110" s="981"/>
      <c r="BL110" s="981"/>
      <c r="BM110" s="981"/>
      <c r="BN110" s="981"/>
      <c r="BO110" s="981"/>
      <c r="BP110" s="982"/>
      <c r="BQ110" s="1018">
        <v>6396987</v>
      </c>
      <c r="BR110" s="1019"/>
      <c r="BS110" s="1019"/>
      <c r="BT110" s="1019"/>
      <c r="BU110" s="1019"/>
      <c r="BV110" s="1019">
        <v>6257697</v>
      </c>
      <c r="BW110" s="1019"/>
      <c r="BX110" s="1019"/>
      <c r="BY110" s="1019"/>
      <c r="BZ110" s="1019"/>
      <c r="CA110" s="1019">
        <v>6119523</v>
      </c>
      <c r="CB110" s="1019"/>
      <c r="CC110" s="1019"/>
      <c r="CD110" s="1019"/>
      <c r="CE110" s="1019"/>
      <c r="CF110" s="1033">
        <v>171.9</v>
      </c>
      <c r="CG110" s="1034"/>
      <c r="CH110" s="1034"/>
      <c r="CI110" s="1034"/>
      <c r="CJ110" s="1034"/>
      <c r="CK110" s="1035" t="s">
        <v>432</v>
      </c>
      <c r="CL110" s="1036"/>
      <c r="CM110" s="1015" t="s">
        <v>433</v>
      </c>
      <c r="CN110" s="1016"/>
      <c r="CO110" s="1016"/>
      <c r="CP110" s="1016"/>
      <c r="CQ110" s="1016"/>
      <c r="CR110" s="1016"/>
      <c r="CS110" s="1016"/>
      <c r="CT110" s="1016"/>
      <c r="CU110" s="1016"/>
      <c r="CV110" s="1016"/>
      <c r="CW110" s="1016"/>
      <c r="CX110" s="1016"/>
      <c r="CY110" s="1016"/>
      <c r="CZ110" s="1016"/>
      <c r="DA110" s="1016"/>
      <c r="DB110" s="1016"/>
      <c r="DC110" s="1016"/>
      <c r="DD110" s="1016"/>
      <c r="DE110" s="1016"/>
      <c r="DF110" s="1017"/>
      <c r="DG110" s="1018" t="s">
        <v>434</v>
      </c>
      <c r="DH110" s="1019"/>
      <c r="DI110" s="1019"/>
      <c r="DJ110" s="1019"/>
      <c r="DK110" s="1019"/>
      <c r="DL110" s="1019" t="s">
        <v>127</v>
      </c>
      <c r="DM110" s="1019"/>
      <c r="DN110" s="1019"/>
      <c r="DO110" s="1019"/>
      <c r="DP110" s="1019"/>
      <c r="DQ110" s="1019" t="s">
        <v>435</v>
      </c>
      <c r="DR110" s="1019"/>
      <c r="DS110" s="1019"/>
      <c r="DT110" s="1019"/>
      <c r="DU110" s="1019"/>
      <c r="DV110" s="1020" t="s">
        <v>127</v>
      </c>
      <c r="DW110" s="1020"/>
      <c r="DX110" s="1020"/>
      <c r="DY110" s="1020"/>
      <c r="DZ110" s="1021"/>
    </row>
    <row r="111" spans="1:131" s="246" customFormat="1" ht="26.25" customHeight="1" x14ac:dyDescent="0.2">
      <c r="A111" s="1022" t="s">
        <v>436</v>
      </c>
      <c r="B111" s="1023"/>
      <c r="C111" s="1023"/>
      <c r="D111" s="1023"/>
      <c r="E111" s="1023"/>
      <c r="F111" s="1023"/>
      <c r="G111" s="1023"/>
      <c r="H111" s="1023"/>
      <c r="I111" s="1023"/>
      <c r="J111" s="1023"/>
      <c r="K111" s="1023"/>
      <c r="L111" s="1023"/>
      <c r="M111" s="1023"/>
      <c r="N111" s="1023"/>
      <c r="O111" s="1023"/>
      <c r="P111" s="1023"/>
      <c r="Q111" s="1023"/>
      <c r="R111" s="1023"/>
      <c r="S111" s="1023"/>
      <c r="T111" s="1023"/>
      <c r="U111" s="1023"/>
      <c r="V111" s="1023"/>
      <c r="W111" s="1023"/>
      <c r="X111" s="1023"/>
      <c r="Y111" s="1023"/>
      <c r="Z111" s="1024"/>
      <c r="AA111" s="1025" t="s">
        <v>434</v>
      </c>
      <c r="AB111" s="1026"/>
      <c r="AC111" s="1026"/>
      <c r="AD111" s="1026"/>
      <c r="AE111" s="1027"/>
      <c r="AF111" s="1028" t="s">
        <v>437</v>
      </c>
      <c r="AG111" s="1026"/>
      <c r="AH111" s="1026"/>
      <c r="AI111" s="1026"/>
      <c r="AJ111" s="1027"/>
      <c r="AK111" s="1028" t="s">
        <v>435</v>
      </c>
      <c r="AL111" s="1026"/>
      <c r="AM111" s="1026"/>
      <c r="AN111" s="1026"/>
      <c r="AO111" s="1027"/>
      <c r="AP111" s="1029" t="s">
        <v>437</v>
      </c>
      <c r="AQ111" s="1030"/>
      <c r="AR111" s="1030"/>
      <c r="AS111" s="1030"/>
      <c r="AT111" s="1031"/>
      <c r="AU111" s="992"/>
      <c r="AV111" s="993"/>
      <c r="AW111" s="993"/>
      <c r="AX111" s="993"/>
      <c r="AY111" s="993"/>
      <c r="AZ111" s="1041" t="s">
        <v>438</v>
      </c>
      <c r="BA111" s="1042"/>
      <c r="BB111" s="1042"/>
      <c r="BC111" s="1042"/>
      <c r="BD111" s="1042"/>
      <c r="BE111" s="1042"/>
      <c r="BF111" s="1042"/>
      <c r="BG111" s="1042"/>
      <c r="BH111" s="1042"/>
      <c r="BI111" s="1042"/>
      <c r="BJ111" s="1042"/>
      <c r="BK111" s="1042"/>
      <c r="BL111" s="1042"/>
      <c r="BM111" s="1042"/>
      <c r="BN111" s="1042"/>
      <c r="BO111" s="1042"/>
      <c r="BP111" s="1043"/>
      <c r="BQ111" s="1011">
        <v>8029</v>
      </c>
      <c r="BR111" s="1012"/>
      <c r="BS111" s="1012"/>
      <c r="BT111" s="1012"/>
      <c r="BU111" s="1012"/>
      <c r="BV111" s="1012">
        <v>4902</v>
      </c>
      <c r="BW111" s="1012"/>
      <c r="BX111" s="1012"/>
      <c r="BY111" s="1012"/>
      <c r="BZ111" s="1012"/>
      <c r="CA111" s="1012">
        <v>2359</v>
      </c>
      <c r="CB111" s="1012"/>
      <c r="CC111" s="1012"/>
      <c r="CD111" s="1012"/>
      <c r="CE111" s="1012"/>
      <c r="CF111" s="1006">
        <v>0.1</v>
      </c>
      <c r="CG111" s="1007"/>
      <c r="CH111" s="1007"/>
      <c r="CI111" s="1007"/>
      <c r="CJ111" s="1007"/>
      <c r="CK111" s="1037"/>
      <c r="CL111" s="1038"/>
      <c r="CM111" s="1008" t="s">
        <v>439</v>
      </c>
      <c r="CN111" s="1009"/>
      <c r="CO111" s="1009"/>
      <c r="CP111" s="1009"/>
      <c r="CQ111" s="1009"/>
      <c r="CR111" s="1009"/>
      <c r="CS111" s="1009"/>
      <c r="CT111" s="1009"/>
      <c r="CU111" s="1009"/>
      <c r="CV111" s="1009"/>
      <c r="CW111" s="1009"/>
      <c r="CX111" s="1009"/>
      <c r="CY111" s="1009"/>
      <c r="CZ111" s="1009"/>
      <c r="DA111" s="1009"/>
      <c r="DB111" s="1009"/>
      <c r="DC111" s="1009"/>
      <c r="DD111" s="1009"/>
      <c r="DE111" s="1009"/>
      <c r="DF111" s="1010"/>
      <c r="DG111" s="1011" t="s">
        <v>434</v>
      </c>
      <c r="DH111" s="1012"/>
      <c r="DI111" s="1012"/>
      <c r="DJ111" s="1012"/>
      <c r="DK111" s="1012"/>
      <c r="DL111" s="1012" t="s">
        <v>127</v>
      </c>
      <c r="DM111" s="1012"/>
      <c r="DN111" s="1012"/>
      <c r="DO111" s="1012"/>
      <c r="DP111" s="1012"/>
      <c r="DQ111" s="1012" t="s">
        <v>434</v>
      </c>
      <c r="DR111" s="1012"/>
      <c r="DS111" s="1012"/>
      <c r="DT111" s="1012"/>
      <c r="DU111" s="1012"/>
      <c r="DV111" s="1013" t="s">
        <v>434</v>
      </c>
      <c r="DW111" s="1013"/>
      <c r="DX111" s="1013"/>
      <c r="DY111" s="1013"/>
      <c r="DZ111" s="1014"/>
    </row>
    <row r="112" spans="1:131" s="246" customFormat="1" ht="26.25" customHeight="1" x14ac:dyDescent="0.2">
      <c r="A112" s="1044" t="s">
        <v>440</v>
      </c>
      <c r="B112" s="1045"/>
      <c r="C112" s="1042" t="s">
        <v>441</v>
      </c>
      <c r="D112" s="1042"/>
      <c r="E112" s="1042"/>
      <c r="F112" s="1042"/>
      <c r="G112" s="1042"/>
      <c r="H112" s="1042"/>
      <c r="I112" s="1042"/>
      <c r="J112" s="1042"/>
      <c r="K112" s="1042"/>
      <c r="L112" s="1042"/>
      <c r="M112" s="1042"/>
      <c r="N112" s="1042"/>
      <c r="O112" s="1042"/>
      <c r="P112" s="1042"/>
      <c r="Q112" s="1042"/>
      <c r="R112" s="1042"/>
      <c r="S112" s="1042"/>
      <c r="T112" s="1042"/>
      <c r="U112" s="1042"/>
      <c r="V112" s="1042"/>
      <c r="W112" s="1042"/>
      <c r="X112" s="1042"/>
      <c r="Y112" s="1042"/>
      <c r="Z112" s="1043"/>
      <c r="AA112" s="1050" t="s">
        <v>127</v>
      </c>
      <c r="AB112" s="1051"/>
      <c r="AC112" s="1051"/>
      <c r="AD112" s="1051"/>
      <c r="AE112" s="1052"/>
      <c r="AF112" s="1053" t="s">
        <v>437</v>
      </c>
      <c r="AG112" s="1051"/>
      <c r="AH112" s="1051"/>
      <c r="AI112" s="1051"/>
      <c r="AJ112" s="1052"/>
      <c r="AK112" s="1053" t="s">
        <v>442</v>
      </c>
      <c r="AL112" s="1051"/>
      <c r="AM112" s="1051"/>
      <c r="AN112" s="1051"/>
      <c r="AO112" s="1052"/>
      <c r="AP112" s="1054" t="s">
        <v>443</v>
      </c>
      <c r="AQ112" s="1055"/>
      <c r="AR112" s="1055"/>
      <c r="AS112" s="1055"/>
      <c r="AT112" s="1056"/>
      <c r="AU112" s="992"/>
      <c r="AV112" s="993"/>
      <c r="AW112" s="993"/>
      <c r="AX112" s="993"/>
      <c r="AY112" s="993"/>
      <c r="AZ112" s="1041" t="s">
        <v>444</v>
      </c>
      <c r="BA112" s="1042"/>
      <c r="BB112" s="1042"/>
      <c r="BC112" s="1042"/>
      <c r="BD112" s="1042"/>
      <c r="BE112" s="1042"/>
      <c r="BF112" s="1042"/>
      <c r="BG112" s="1042"/>
      <c r="BH112" s="1042"/>
      <c r="BI112" s="1042"/>
      <c r="BJ112" s="1042"/>
      <c r="BK112" s="1042"/>
      <c r="BL112" s="1042"/>
      <c r="BM112" s="1042"/>
      <c r="BN112" s="1042"/>
      <c r="BO112" s="1042"/>
      <c r="BP112" s="1043"/>
      <c r="BQ112" s="1011">
        <v>36138</v>
      </c>
      <c r="BR112" s="1012"/>
      <c r="BS112" s="1012"/>
      <c r="BT112" s="1012"/>
      <c r="BU112" s="1012"/>
      <c r="BV112" s="1012">
        <v>30343</v>
      </c>
      <c r="BW112" s="1012"/>
      <c r="BX112" s="1012"/>
      <c r="BY112" s="1012"/>
      <c r="BZ112" s="1012"/>
      <c r="CA112" s="1012">
        <v>23445</v>
      </c>
      <c r="CB112" s="1012"/>
      <c r="CC112" s="1012"/>
      <c r="CD112" s="1012"/>
      <c r="CE112" s="1012"/>
      <c r="CF112" s="1006">
        <v>0.7</v>
      </c>
      <c r="CG112" s="1007"/>
      <c r="CH112" s="1007"/>
      <c r="CI112" s="1007"/>
      <c r="CJ112" s="1007"/>
      <c r="CK112" s="1037"/>
      <c r="CL112" s="1038"/>
      <c r="CM112" s="1008" t="s">
        <v>445</v>
      </c>
      <c r="CN112" s="1009"/>
      <c r="CO112" s="1009"/>
      <c r="CP112" s="1009"/>
      <c r="CQ112" s="1009"/>
      <c r="CR112" s="1009"/>
      <c r="CS112" s="1009"/>
      <c r="CT112" s="1009"/>
      <c r="CU112" s="1009"/>
      <c r="CV112" s="1009"/>
      <c r="CW112" s="1009"/>
      <c r="CX112" s="1009"/>
      <c r="CY112" s="1009"/>
      <c r="CZ112" s="1009"/>
      <c r="DA112" s="1009"/>
      <c r="DB112" s="1009"/>
      <c r="DC112" s="1009"/>
      <c r="DD112" s="1009"/>
      <c r="DE112" s="1009"/>
      <c r="DF112" s="1010"/>
      <c r="DG112" s="1011" t="s">
        <v>127</v>
      </c>
      <c r="DH112" s="1012"/>
      <c r="DI112" s="1012"/>
      <c r="DJ112" s="1012"/>
      <c r="DK112" s="1012"/>
      <c r="DL112" s="1012" t="s">
        <v>434</v>
      </c>
      <c r="DM112" s="1012"/>
      <c r="DN112" s="1012"/>
      <c r="DO112" s="1012"/>
      <c r="DP112" s="1012"/>
      <c r="DQ112" s="1012" t="s">
        <v>434</v>
      </c>
      <c r="DR112" s="1012"/>
      <c r="DS112" s="1012"/>
      <c r="DT112" s="1012"/>
      <c r="DU112" s="1012"/>
      <c r="DV112" s="1013" t="s">
        <v>437</v>
      </c>
      <c r="DW112" s="1013"/>
      <c r="DX112" s="1013"/>
      <c r="DY112" s="1013"/>
      <c r="DZ112" s="1014"/>
    </row>
    <row r="113" spans="1:130" s="246" customFormat="1" ht="26.25" customHeight="1" x14ac:dyDescent="0.2">
      <c r="A113" s="1046"/>
      <c r="B113" s="1047"/>
      <c r="C113" s="1042" t="s">
        <v>446</v>
      </c>
      <c r="D113" s="1042"/>
      <c r="E113" s="1042"/>
      <c r="F113" s="1042"/>
      <c r="G113" s="1042"/>
      <c r="H113" s="1042"/>
      <c r="I113" s="1042"/>
      <c r="J113" s="1042"/>
      <c r="K113" s="1042"/>
      <c r="L113" s="1042"/>
      <c r="M113" s="1042"/>
      <c r="N113" s="1042"/>
      <c r="O113" s="1042"/>
      <c r="P113" s="1042"/>
      <c r="Q113" s="1042"/>
      <c r="R113" s="1042"/>
      <c r="S113" s="1042"/>
      <c r="T113" s="1042"/>
      <c r="U113" s="1042"/>
      <c r="V113" s="1042"/>
      <c r="W113" s="1042"/>
      <c r="X113" s="1042"/>
      <c r="Y113" s="1042"/>
      <c r="Z113" s="1043"/>
      <c r="AA113" s="1025">
        <v>3896</v>
      </c>
      <c r="AB113" s="1026"/>
      <c r="AC113" s="1026"/>
      <c r="AD113" s="1026"/>
      <c r="AE113" s="1027"/>
      <c r="AF113" s="1028">
        <v>1474</v>
      </c>
      <c r="AG113" s="1026"/>
      <c r="AH113" s="1026"/>
      <c r="AI113" s="1026"/>
      <c r="AJ113" s="1027"/>
      <c r="AK113" s="1028">
        <v>1309</v>
      </c>
      <c r="AL113" s="1026"/>
      <c r="AM113" s="1026"/>
      <c r="AN113" s="1026"/>
      <c r="AO113" s="1027"/>
      <c r="AP113" s="1029">
        <v>0</v>
      </c>
      <c r="AQ113" s="1030"/>
      <c r="AR113" s="1030"/>
      <c r="AS113" s="1030"/>
      <c r="AT113" s="1031"/>
      <c r="AU113" s="992"/>
      <c r="AV113" s="993"/>
      <c r="AW113" s="993"/>
      <c r="AX113" s="993"/>
      <c r="AY113" s="993"/>
      <c r="AZ113" s="1041" t="s">
        <v>447</v>
      </c>
      <c r="BA113" s="1042"/>
      <c r="BB113" s="1042"/>
      <c r="BC113" s="1042"/>
      <c r="BD113" s="1042"/>
      <c r="BE113" s="1042"/>
      <c r="BF113" s="1042"/>
      <c r="BG113" s="1042"/>
      <c r="BH113" s="1042"/>
      <c r="BI113" s="1042"/>
      <c r="BJ113" s="1042"/>
      <c r="BK113" s="1042"/>
      <c r="BL113" s="1042"/>
      <c r="BM113" s="1042"/>
      <c r="BN113" s="1042"/>
      <c r="BO113" s="1042"/>
      <c r="BP113" s="1043"/>
      <c r="BQ113" s="1011">
        <v>711590</v>
      </c>
      <c r="BR113" s="1012"/>
      <c r="BS113" s="1012"/>
      <c r="BT113" s="1012"/>
      <c r="BU113" s="1012"/>
      <c r="BV113" s="1012">
        <v>593661</v>
      </c>
      <c r="BW113" s="1012"/>
      <c r="BX113" s="1012"/>
      <c r="BY113" s="1012"/>
      <c r="BZ113" s="1012"/>
      <c r="CA113" s="1012">
        <v>442838</v>
      </c>
      <c r="CB113" s="1012"/>
      <c r="CC113" s="1012"/>
      <c r="CD113" s="1012"/>
      <c r="CE113" s="1012"/>
      <c r="CF113" s="1006">
        <v>12.4</v>
      </c>
      <c r="CG113" s="1007"/>
      <c r="CH113" s="1007"/>
      <c r="CI113" s="1007"/>
      <c r="CJ113" s="1007"/>
      <c r="CK113" s="1037"/>
      <c r="CL113" s="1038"/>
      <c r="CM113" s="1008" t="s">
        <v>448</v>
      </c>
      <c r="CN113" s="1009"/>
      <c r="CO113" s="1009"/>
      <c r="CP113" s="1009"/>
      <c r="CQ113" s="1009"/>
      <c r="CR113" s="1009"/>
      <c r="CS113" s="1009"/>
      <c r="CT113" s="1009"/>
      <c r="CU113" s="1009"/>
      <c r="CV113" s="1009"/>
      <c r="CW113" s="1009"/>
      <c r="CX113" s="1009"/>
      <c r="CY113" s="1009"/>
      <c r="CZ113" s="1009"/>
      <c r="DA113" s="1009"/>
      <c r="DB113" s="1009"/>
      <c r="DC113" s="1009"/>
      <c r="DD113" s="1009"/>
      <c r="DE113" s="1009"/>
      <c r="DF113" s="1010"/>
      <c r="DG113" s="1050" t="s">
        <v>449</v>
      </c>
      <c r="DH113" s="1051"/>
      <c r="DI113" s="1051"/>
      <c r="DJ113" s="1051"/>
      <c r="DK113" s="1052"/>
      <c r="DL113" s="1053" t="s">
        <v>437</v>
      </c>
      <c r="DM113" s="1051"/>
      <c r="DN113" s="1051"/>
      <c r="DO113" s="1051"/>
      <c r="DP113" s="1052"/>
      <c r="DQ113" s="1053" t="s">
        <v>437</v>
      </c>
      <c r="DR113" s="1051"/>
      <c r="DS113" s="1051"/>
      <c r="DT113" s="1051"/>
      <c r="DU113" s="1052"/>
      <c r="DV113" s="1054" t="s">
        <v>127</v>
      </c>
      <c r="DW113" s="1055"/>
      <c r="DX113" s="1055"/>
      <c r="DY113" s="1055"/>
      <c r="DZ113" s="1056"/>
    </row>
    <row r="114" spans="1:130" s="246" customFormat="1" ht="26.25" customHeight="1" x14ac:dyDescent="0.2">
      <c r="A114" s="1046"/>
      <c r="B114" s="1047"/>
      <c r="C114" s="1042" t="s">
        <v>450</v>
      </c>
      <c r="D114" s="1042"/>
      <c r="E114" s="1042"/>
      <c r="F114" s="1042"/>
      <c r="G114" s="1042"/>
      <c r="H114" s="1042"/>
      <c r="I114" s="1042"/>
      <c r="J114" s="1042"/>
      <c r="K114" s="1042"/>
      <c r="L114" s="1042"/>
      <c r="M114" s="1042"/>
      <c r="N114" s="1042"/>
      <c r="O114" s="1042"/>
      <c r="P114" s="1042"/>
      <c r="Q114" s="1042"/>
      <c r="R114" s="1042"/>
      <c r="S114" s="1042"/>
      <c r="T114" s="1042"/>
      <c r="U114" s="1042"/>
      <c r="V114" s="1042"/>
      <c r="W114" s="1042"/>
      <c r="X114" s="1042"/>
      <c r="Y114" s="1042"/>
      <c r="Z114" s="1043"/>
      <c r="AA114" s="1050">
        <v>135750</v>
      </c>
      <c r="AB114" s="1051"/>
      <c r="AC114" s="1051"/>
      <c r="AD114" s="1051"/>
      <c r="AE114" s="1052"/>
      <c r="AF114" s="1053">
        <v>133628</v>
      </c>
      <c r="AG114" s="1051"/>
      <c r="AH114" s="1051"/>
      <c r="AI114" s="1051"/>
      <c r="AJ114" s="1052"/>
      <c r="AK114" s="1053">
        <v>149494</v>
      </c>
      <c r="AL114" s="1051"/>
      <c r="AM114" s="1051"/>
      <c r="AN114" s="1051"/>
      <c r="AO114" s="1052"/>
      <c r="AP114" s="1054">
        <v>4.2</v>
      </c>
      <c r="AQ114" s="1055"/>
      <c r="AR114" s="1055"/>
      <c r="AS114" s="1055"/>
      <c r="AT114" s="1056"/>
      <c r="AU114" s="992"/>
      <c r="AV114" s="993"/>
      <c r="AW114" s="993"/>
      <c r="AX114" s="993"/>
      <c r="AY114" s="993"/>
      <c r="AZ114" s="1041" t="s">
        <v>451</v>
      </c>
      <c r="BA114" s="1042"/>
      <c r="BB114" s="1042"/>
      <c r="BC114" s="1042"/>
      <c r="BD114" s="1042"/>
      <c r="BE114" s="1042"/>
      <c r="BF114" s="1042"/>
      <c r="BG114" s="1042"/>
      <c r="BH114" s="1042"/>
      <c r="BI114" s="1042"/>
      <c r="BJ114" s="1042"/>
      <c r="BK114" s="1042"/>
      <c r="BL114" s="1042"/>
      <c r="BM114" s="1042"/>
      <c r="BN114" s="1042"/>
      <c r="BO114" s="1042"/>
      <c r="BP114" s="1043"/>
      <c r="BQ114" s="1011">
        <v>1242947</v>
      </c>
      <c r="BR114" s="1012"/>
      <c r="BS114" s="1012"/>
      <c r="BT114" s="1012"/>
      <c r="BU114" s="1012"/>
      <c r="BV114" s="1012">
        <v>1226721</v>
      </c>
      <c r="BW114" s="1012"/>
      <c r="BX114" s="1012"/>
      <c r="BY114" s="1012"/>
      <c r="BZ114" s="1012"/>
      <c r="CA114" s="1012">
        <v>1236636</v>
      </c>
      <c r="CB114" s="1012"/>
      <c r="CC114" s="1012"/>
      <c r="CD114" s="1012"/>
      <c r="CE114" s="1012"/>
      <c r="CF114" s="1006">
        <v>34.700000000000003</v>
      </c>
      <c r="CG114" s="1007"/>
      <c r="CH114" s="1007"/>
      <c r="CI114" s="1007"/>
      <c r="CJ114" s="1007"/>
      <c r="CK114" s="1037"/>
      <c r="CL114" s="1038"/>
      <c r="CM114" s="1008" t="s">
        <v>452</v>
      </c>
      <c r="CN114" s="1009"/>
      <c r="CO114" s="1009"/>
      <c r="CP114" s="1009"/>
      <c r="CQ114" s="1009"/>
      <c r="CR114" s="1009"/>
      <c r="CS114" s="1009"/>
      <c r="CT114" s="1009"/>
      <c r="CU114" s="1009"/>
      <c r="CV114" s="1009"/>
      <c r="CW114" s="1009"/>
      <c r="CX114" s="1009"/>
      <c r="CY114" s="1009"/>
      <c r="CZ114" s="1009"/>
      <c r="DA114" s="1009"/>
      <c r="DB114" s="1009"/>
      <c r="DC114" s="1009"/>
      <c r="DD114" s="1009"/>
      <c r="DE114" s="1009"/>
      <c r="DF114" s="1010"/>
      <c r="DG114" s="1050" t="s">
        <v>453</v>
      </c>
      <c r="DH114" s="1051"/>
      <c r="DI114" s="1051"/>
      <c r="DJ114" s="1051"/>
      <c r="DK114" s="1052"/>
      <c r="DL114" s="1053" t="s">
        <v>127</v>
      </c>
      <c r="DM114" s="1051"/>
      <c r="DN114" s="1051"/>
      <c r="DO114" s="1051"/>
      <c r="DP114" s="1052"/>
      <c r="DQ114" s="1053" t="s">
        <v>437</v>
      </c>
      <c r="DR114" s="1051"/>
      <c r="DS114" s="1051"/>
      <c r="DT114" s="1051"/>
      <c r="DU114" s="1052"/>
      <c r="DV114" s="1054" t="s">
        <v>449</v>
      </c>
      <c r="DW114" s="1055"/>
      <c r="DX114" s="1055"/>
      <c r="DY114" s="1055"/>
      <c r="DZ114" s="1056"/>
    </row>
    <row r="115" spans="1:130" s="246" customFormat="1" ht="26.25" customHeight="1" x14ac:dyDescent="0.2">
      <c r="A115" s="1046"/>
      <c r="B115" s="1047"/>
      <c r="C115" s="1042" t="s">
        <v>454</v>
      </c>
      <c r="D115" s="1042"/>
      <c r="E115" s="1042"/>
      <c r="F115" s="1042"/>
      <c r="G115" s="1042"/>
      <c r="H115" s="1042"/>
      <c r="I115" s="1042"/>
      <c r="J115" s="1042"/>
      <c r="K115" s="1042"/>
      <c r="L115" s="1042"/>
      <c r="M115" s="1042"/>
      <c r="N115" s="1042"/>
      <c r="O115" s="1042"/>
      <c r="P115" s="1042"/>
      <c r="Q115" s="1042"/>
      <c r="R115" s="1042"/>
      <c r="S115" s="1042"/>
      <c r="T115" s="1042"/>
      <c r="U115" s="1042"/>
      <c r="V115" s="1042"/>
      <c r="W115" s="1042"/>
      <c r="X115" s="1042"/>
      <c r="Y115" s="1042"/>
      <c r="Z115" s="1043"/>
      <c r="AA115" s="1025">
        <v>37760</v>
      </c>
      <c r="AB115" s="1026"/>
      <c r="AC115" s="1026"/>
      <c r="AD115" s="1026"/>
      <c r="AE115" s="1027"/>
      <c r="AF115" s="1028">
        <v>3127</v>
      </c>
      <c r="AG115" s="1026"/>
      <c r="AH115" s="1026"/>
      <c r="AI115" s="1026"/>
      <c r="AJ115" s="1027"/>
      <c r="AK115" s="1028">
        <v>2543</v>
      </c>
      <c r="AL115" s="1026"/>
      <c r="AM115" s="1026"/>
      <c r="AN115" s="1026"/>
      <c r="AO115" s="1027"/>
      <c r="AP115" s="1029">
        <v>0.1</v>
      </c>
      <c r="AQ115" s="1030"/>
      <c r="AR115" s="1030"/>
      <c r="AS115" s="1030"/>
      <c r="AT115" s="1031"/>
      <c r="AU115" s="992"/>
      <c r="AV115" s="993"/>
      <c r="AW115" s="993"/>
      <c r="AX115" s="993"/>
      <c r="AY115" s="993"/>
      <c r="AZ115" s="1041" t="s">
        <v>455</v>
      </c>
      <c r="BA115" s="1042"/>
      <c r="BB115" s="1042"/>
      <c r="BC115" s="1042"/>
      <c r="BD115" s="1042"/>
      <c r="BE115" s="1042"/>
      <c r="BF115" s="1042"/>
      <c r="BG115" s="1042"/>
      <c r="BH115" s="1042"/>
      <c r="BI115" s="1042"/>
      <c r="BJ115" s="1042"/>
      <c r="BK115" s="1042"/>
      <c r="BL115" s="1042"/>
      <c r="BM115" s="1042"/>
      <c r="BN115" s="1042"/>
      <c r="BO115" s="1042"/>
      <c r="BP115" s="1043"/>
      <c r="BQ115" s="1011">
        <v>7261</v>
      </c>
      <c r="BR115" s="1012"/>
      <c r="BS115" s="1012"/>
      <c r="BT115" s="1012"/>
      <c r="BU115" s="1012"/>
      <c r="BV115" s="1012">
        <v>7111</v>
      </c>
      <c r="BW115" s="1012"/>
      <c r="BX115" s="1012"/>
      <c r="BY115" s="1012"/>
      <c r="BZ115" s="1012"/>
      <c r="CA115" s="1012">
        <v>7111</v>
      </c>
      <c r="CB115" s="1012"/>
      <c r="CC115" s="1012"/>
      <c r="CD115" s="1012"/>
      <c r="CE115" s="1012"/>
      <c r="CF115" s="1006">
        <v>0.2</v>
      </c>
      <c r="CG115" s="1007"/>
      <c r="CH115" s="1007"/>
      <c r="CI115" s="1007"/>
      <c r="CJ115" s="1007"/>
      <c r="CK115" s="1037"/>
      <c r="CL115" s="1038"/>
      <c r="CM115" s="1041" t="s">
        <v>456</v>
      </c>
      <c r="CN115" s="1062"/>
      <c r="CO115" s="1062"/>
      <c r="CP115" s="1062"/>
      <c r="CQ115" s="1062"/>
      <c r="CR115" s="1062"/>
      <c r="CS115" s="1062"/>
      <c r="CT115" s="1062"/>
      <c r="CU115" s="1062"/>
      <c r="CV115" s="1062"/>
      <c r="CW115" s="1062"/>
      <c r="CX115" s="1062"/>
      <c r="CY115" s="1062"/>
      <c r="CZ115" s="1062"/>
      <c r="DA115" s="1062"/>
      <c r="DB115" s="1062"/>
      <c r="DC115" s="1062"/>
      <c r="DD115" s="1062"/>
      <c r="DE115" s="1062"/>
      <c r="DF115" s="1043"/>
      <c r="DG115" s="1050" t="s">
        <v>457</v>
      </c>
      <c r="DH115" s="1051"/>
      <c r="DI115" s="1051"/>
      <c r="DJ115" s="1051"/>
      <c r="DK115" s="1052"/>
      <c r="DL115" s="1053" t="s">
        <v>442</v>
      </c>
      <c r="DM115" s="1051"/>
      <c r="DN115" s="1051"/>
      <c r="DO115" s="1051"/>
      <c r="DP115" s="1052"/>
      <c r="DQ115" s="1053" t="s">
        <v>127</v>
      </c>
      <c r="DR115" s="1051"/>
      <c r="DS115" s="1051"/>
      <c r="DT115" s="1051"/>
      <c r="DU115" s="1052"/>
      <c r="DV115" s="1054" t="s">
        <v>435</v>
      </c>
      <c r="DW115" s="1055"/>
      <c r="DX115" s="1055"/>
      <c r="DY115" s="1055"/>
      <c r="DZ115" s="1056"/>
    </row>
    <row r="116" spans="1:130" s="246" customFormat="1" ht="26.25" customHeight="1" x14ac:dyDescent="0.2">
      <c r="A116" s="1048"/>
      <c r="B116" s="1049"/>
      <c r="C116" s="1057" t="s">
        <v>458</v>
      </c>
      <c r="D116" s="1057"/>
      <c r="E116" s="1057"/>
      <c r="F116" s="1057"/>
      <c r="G116" s="1057"/>
      <c r="H116" s="1057"/>
      <c r="I116" s="1057"/>
      <c r="J116" s="1057"/>
      <c r="K116" s="1057"/>
      <c r="L116" s="1057"/>
      <c r="M116" s="1057"/>
      <c r="N116" s="1057"/>
      <c r="O116" s="1057"/>
      <c r="P116" s="1057"/>
      <c r="Q116" s="1057"/>
      <c r="R116" s="1057"/>
      <c r="S116" s="1057"/>
      <c r="T116" s="1057"/>
      <c r="U116" s="1057"/>
      <c r="V116" s="1057"/>
      <c r="W116" s="1057"/>
      <c r="X116" s="1057"/>
      <c r="Y116" s="1057"/>
      <c r="Z116" s="1058"/>
      <c r="AA116" s="1050" t="s">
        <v>434</v>
      </c>
      <c r="AB116" s="1051"/>
      <c r="AC116" s="1051"/>
      <c r="AD116" s="1051"/>
      <c r="AE116" s="1052"/>
      <c r="AF116" s="1053" t="s">
        <v>442</v>
      </c>
      <c r="AG116" s="1051"/>
      <c r="AH116" s="1051"/>
      <c r="AI116" s="1051"/>
      <c r="AJ116" s="1052"/>
      <c r="AK116" s="1053" t="s">
        <v>437</v>
      </c>
      <c r="AL116" s="1051"/>
      <c r="AM116" s="1051"/>
      <c r="AN116" s="1051"/>
      <c r="AO116" s="1052"/>
      <c r="AP116" s="1054" t="s">
        <v>127</v>
      </c>
      <c r="AQ116" s="1055"/>
      <c r="AR116" s="1055"/>
      <c r="AS116" s="1055"/>
      <c r="AT116" s="1056"/>
      <c r="AU116" s="992"/>
      <c r="AV116" s="993"/>
      <c r="AW116" s="993"/>
      <c r="AX116" s="993"/>
      <c r="AY116" s="993"/>
      <c r="AZ116" s="1059" t="s">
        <v>459</v>
      </c>
      <c r="BA116" s="1060"/>
      <c r="BB116" s="1060"/>
      <c r="BC116" s="1060"/>
      <c r="BD116" s="1060"/>
      <c r="BE116" s="1060"/>
      <c r="BF116" s="1060"/>
      <c r="BG116" s="1060"/>
      <c r="BH116" s="1060"/>
      <c r="BI116" s="1060"/>
      <c r="BJ116" s="1060"/>
      <c r="BK116" s="1060"/>
      <c r="BL116" s="1060"/>
      <c r="BM116" s="1060"/>
      <c r="BN116" s="1060"/>
      <c r="BO116" s="1060"/>
      <c r="BP116" s="1061"/>
      <c r="BQ116" s="1011" t="s">
        <v>460</v>
      </c>
      <c r="BR116" s="1012"/>
      <c r="BS116" s="1012"/>
      <c r="BT116" s="1012"/>
      <c r="BU116" s="1012"/>
      <c r="BV116" s="1012" t="s">
        <v>443</v>
      </c>
      <c r="BW116" s="1012"/>
      <c r="BX116" s="1012"/>
      <c r="BY116" s="1012"/>
      <c r="BZ116" s="1012"/>
      <c r="CA116" s="1012" t="s">
        <v>437</v>
      </c>
      <c r="CB116" s="1012"/>
      <c r="CC116" s="1012"/>
      <c r="CD116" s="1012"/>
      <c r="CE116" s="1012"/>
      <c r="CF116" s="1006" t="s">
        <v>434</v>
      </c>
      <c r="CG116" s="1007"/>
      <c r="CH116" s="1007"/>
      <c r="CI116" s="1007"/>
      <c r="CJ116" s="1007"/>
      <c r="CK116" s="1037"/>
      <c r="CL116" s="1038"/>
      <c r="CM116" s="1008" t="s">
        <v>461</v>
      </c>
      <c r="CN116" s="1009"/>
      <c r="CO116" s="1009"/>
      <c r="CP116" s="1009"/>
      <c r="CQ116" s="1009"/>
      <c r="CR116" s="1009"/>
      <c r="CS116" s="1009"/>
      <c r="CT116" s="1009"/>
      <c r="CU116" s="1009"/>
      <c r="CV116" s="1009"/>
      <c r="CW116" s="1009"/>
      <c r="CX116" s="1009"/>
      <c r="CY116" s="1009"/>
      <c r="CZ116" s="1009"/>
      <c r="DA116" s="1009"/>
      <c r="DB116" s="1009"/>
      <c r="DC116" s="1009"/>
      <c r="DD116" s="1009"/>
      <c r="DE116" s="1009"/>
      <c r="DF116" s="1010"/>
      <c r="DG116" s="1050" t="s">
        <v>457</v>
      </c>
      <c r="DH116" s="1051"/>
      <c r="DI116" s="1051"/>
      <c r="DJ116" s="1051"/>
      <c r="DK116" s="1052"/>
      <c r="DL116" s="1053" t="s">
        <v>437</v>
      </c>
      <c r="DM116" s="1051"/>
      <c r="DN116" s="1051"/>
      <c r="DO116" s="1051"/>
      <c r="DP116" s="1052"/>
      <c r="DQ116" s="1053" t="s">
        <v>449</v>
      </c>
      <c r="DR116" s="1051"/>
      <c r="DS116" s="1051"/>
      <c r="DT116" s="1051"/>
      <c r="DU116" s="1052"/>
      <c r="DV116" s="1054" t="s">
        <v>435</v>
      </c>
      <c r="DW116" s="1055"/>
      <c r="DX116" s="1055"/>
      <c r="DY116" s="1055"/>
      <c r="DZ116" s="1056"/>
    </row>
    <row r="117" spans="1:130" s="246" customFormat="1" ht="26.25" customHeight="1" x14ac:dyDescent="0.2">
      <c r="A117" s="996" t="s">
        <v>189</v>
      </c>
      <c r="B117" s="977"/>
      <c r="C117" s="977"/>
      <c r="D117" s="977"/>
      <c r="E117" s="977"/>
      <c r="F117" s="977"/>
      <c r="G117" s="977"/>
      <c r="H117" s="977"/>
      <c r="I117" s="977"/>
      <c r="J117" s="977"/>
      <c r="K117" s="977"/>
      <c r="L117" s="977"/>
      <c r="M117" s="977"/>
      <c r="N117" s="977"/>
      <c r="O117" s="977"/>
      <c r="P117" s="977"/>
      <c r="Q117" s="977"/>
      <c r="R117" s="977"/>
      <c r="S117" s="977"/>
      <c r="T117" s="977"/>
      <c r="U117" s="977"/>
      <c r="V117" s="977"/>
      <c r="W117" s="977"/>
      <c r="X117" s="977"/>
      <c r="Y117" s="1067" t="s">
        <v>462</v>
      </c>
      <c r="Z117" s="978"/>
      <c r="AA117" s="1068">
        <v>777895</v>
      </c>
      <c r="AB117" s="1069"/>
      <c r="AC117" s="1069"/>
      <c r="AD117" s="1069"/>
      <c r="AE117" s="1070"/>
      <c r="AF117" s="1071">
        <v>730100</v>
      </c>
      <c r="AG117" s="1069"/>
      <c r="AH117" s="1069"/>
      <c r="AI117" s="1069"/>
      <c r="AJ117" s="1070"/>
      <c r="AK117" s="1071">
        <v>759286</v>
      </c>
      <c r="AL117" s="1069"/>
      <c r="AM117" s="1069"/>
      <c r="AN117" s="1069"/>
      <c r="AO117" s="1070"/>
      <c r="AP117" s="1072"/>
      <c r="AQ117" s="1073"/>
      <c r="AR117" s="1073"/>
      <c r="AS117" s="1073"/>
      <c r="AT117" s="1074"/>
      <c r="AU117" s="992"/>
      <c r="AV117" s="993"/>
      <c r="AW117" s="993"/>
      <c r="AX117" s="993"/>
      <c r="AY117" s="993"/>
      <c r="AZ117" s="1059" t="s">
        <v>463</v>
      </c>
      <c r="BA117" s="1060"/>
      <c r="BB117" s="1060"/>
      <c r="BC117" s="1060"/>
      <c r="BD117" s="1060"/>
      <c r="BE117" s="1060"/>
      <c r="BF117" s="1060"/>
      <c r="BG117" s="1060"/>
      <c r="BH117" s="1060"/>
      <c r="BI117" s="1060"/>
      <c r="BJ117" s="1060"/>
      <c r="BK117" s="1060"/>
      <c r="BL117" s="1060"/>
      <c r="BM117" s="1060"/>
      <c r="BN117" s="1060"/>
      <c r="BO117" s="1060"/>
      <c r="BP117" s="1061"/>
      <c r="BQ117" s="1011" t="s">
        <v>434</v>
      </c>
      <c r="BR117" s="1012"/>
      <c r="BS117" s="1012"/>
      <c r="BT117" s="1012"/>
      <c r="BU117" s="1012"/>
      <c r="BV117" s="1012" t="s">
        <v>435</v>
      </c>
      <c r="BW117" s="1012"/>
      <c r="BX117" s="1012"/>
      <c r="BY117" s="1012"/>
      <c r="BZ117" s="1012"/>
      <c r="CA117" s="1012" t="s">
        <v>127</v>
      </c>
      <c r="CB117" s="1012"/>
      <c r="CC117" s="1012"/>
      <c r="CD117" s="1012"/>
      <c r="CE117" s="1012"/>
      <c r="CF117" s="1006" t="s">
        <v>437</v>
      </c>
      <c r="CG117" s="1007"/>
      <c r="CH117" s="1007"/>
      <c r="CI117" s="1007"/>
      <c r="CJ117" s="1007"/>
      <c r="CK117" s="1037"/>
      <c r="CL117" s="1038"/>
      <c r="CM117" s="1008" t="s">
        <v>464</v>
      </c>
      <c r="CN117" s="1009"/>
      <c r="CO117" s="1009"/>
      <c r="CP117" s="1009"/>
      <c r="CQ117" s="1009"/>
      <c r="CR117" s="1009"/>
      <c r="CS117" s="1009"/>
      <c r="CT117" s="1009"/>
      <c r="CU117" s="1009"/>
      <c r="CV117" s="1009"/>
      <c r="CW117" s="1009"/>
      <c r="CX117" s="1009"/>
      <c r="CY117" s="1009"/>
      <c r="CZ117" s="1009"/>
      <c r="DA117" s="1009"/>
      <c r="DB117" s="1009"/>
      <c r="DC117" s="1009"/>
      <c r="DD117" s="1009"/>
      <c r="DE117" s="1009"/>
      <c r="DF117" s="1010"/>
      <c r="DG117" s="1050" t="s">
        <v>434</v>
      </c>
      <c r="DH117" s="1051"/>
      <c r="DI117" s="1051"/>
      <c r="DJ117" s="1051"/>
      <c r="DK117" s="1052"/>
      <c r="DL117" s="1053" t="s">
        <v>465</v>
      </c>
      <c r="DM117" s="1051"/>
      <c r="DN117" s="1051"/>
      <c r="DO117" s="1051"/>
      <c r="DP117" s="1052"/>
      <c r="DQ117" s="1053" t="s">
        <v>437</v>
      </c>
      <c r="DR117" s="1051"/>
      <c r="DS117" s="1051"/>
      <c r="DT117" s="1051"/>
      <c r="DU117" s="1052"/>
      <c r="DV117" s="1054" t="s">
        <v>457</v>
      </c>
      <c r="DW117" s="1055"/>
      <c r="DX117" s="1055"/>
      <c r="DY117" s="1055"/>
      <c r="DZ117" s="1056"/>
    </row>
    <row r="118" spans="1:130" s="246" customFormat="1" ht="26.25" customHeight="1" x14ac:dyDescent="0.2">
      <c r="A118" s="996" t="s">
        <v>429</v>
      </c>
      <c r="B118" s="977"/>
      <c r="C118" s="977"/>
      <c r="D118" s="977"/>
      <c r="E118" s="977"/>
      <c r="F118" s="977"/>
      <c r="G118" s="977"/>
      <c r="H118" s="977"/>
      <c r="I118" s="977"/>
      <c r="J118" s="977"/>
      <c r="K118" s="977"/>
      <c r="L118" s="977"/>
      <c r="M118" s="977"/>
      <c r="N118" s="977"/>
      <c r="O118" s="977"/>
      <c r="P118" s="977"/>
      <c r="Q118" s="977"/>
      <c r="R118" s="977"/>
      <c r="S118" s="977"/>
      <c r="T118" s="977"/>
      <c r="U118" s="977"/>
      <c r="V118" s="977"/>
      <c r="W118" s="977"/>
      <c r="X118" s="977"/>
      <c r="Y118" s="977"/>
      <c r="Z118" s="978"/>
      <c r="AA118" s="976" t="s">
        <v>427</v>
      </c>
      <c r="AB118" s="977"/>
      <c r="AC118" s="977"/>
      <c r="AD118" s="977"/>
      <c r="AE118" s="978"/>
      <c r="AF118" s="976" t="s">
        <v>308</v>
      </c>
      <c r="AG118" s="977"/>
      <c r="AH118" s="977"/>
      <c r="AI118" s="977"/>
      <c r="AJ118" s="978"/>
      <c r="AK118" s="976" t="s">
        <v>307</v>
      </c>
      <c r="AL118" s="977"/>
      <c r="AM118" s="977"/>
      <c r="AN118" s="977"/>
      <c r="AO118" s="978"/>
      <c r="AP118" s="1063" t="s">
        <v>428</v>
      </c>
      <c r="AQ118" s="1064"/>
      <c r="AR118" s="1064"/>
      <c r="AS118" s="1064"/>
      <c r="AT118" s="1065"/>
      <c r="AU118" s="992"/>
      <c r="AV118" s="993"/>
      <c r="AW118" s="993"/>
      <c r="AX118" s="993"/>
      <c r="AY118" s="993"/>
      <c r="AZ118" s="1066" t="s">
        <v>466</v>
      </c>
      <c r="BA118" s="1057"/>
      <c r="BB118" s="1057"/>
      <c r="BC118" s="1057"/>
      <c r="BD118" s="1057"/>
      <c r="BE118" s="1057"/>
      <c r="BF118" s="1057"/>
      <c r="BG118" s="1057"/>
      <c r="BH118" s="1057"/>
      <c r="BI118" s="1057"/>
      <c r="BJ118" s="1057"/>
      <c r="BK118" s="1057"/>
      <c r="BL118" s="1057"/>
      <c r="BM118" s="1057"/>
      <c r="BN118" s="1057"/>
      <c r="BO118" s="1057"/>
      <c r="BP118" s="1058"/>
      <c r="BQ118" s="1089" t="s">
        <v>437</v>
      </c>
      <c r="BR118" s="1090"/>
      <c r="BS118" s="1090"/>
      <c r="BT118" s="1090"/>
      <c r="BU118" s="1090"/>
      <c r="BV118" s="1090" t="s">
        <v>443</v>
      </c>
      <c r="BW118" s="1090"/>
      <c r="BX118" s="1090"/>
      <c r="BY118" s="1090"/>
      <c r="BZ118" s="1090"/>
      <c r="CA118" s="1090" t="s">
        <v>434</v>
      </c>
      <c r="CB118" s="1090"/>
      <c r="CC118" s="1090"/>
      <c r="CD118" s="1090"/>
      <c r="CE118" s="1090"/>
      <c r="CF118" s="1006" t="s">
        <v>435</v>
      </c>
      <c r="CG118" s="1007"/>
      <c r="CH118" s="1007"/>
      <c r="CI118" s="1007"/>
      <c r="CJ118" s="1007"/>
      <c r="CK118" s="1037"/>
      <c r="CL118" s="1038"/>
      <c r="CM118" s="1008" t="s">
        <v>467</v>
      </c>
      <c r="CN118" s="1009"/>
      <c r="CO118" s="1009"/>
      <c r="CP118" s="1009"/>
      <c r="CQ118" s="1009"/>
      <c r="CR118" s="1009"/>
      <c r="CS118" s="1009"/>
      <c r="CT118" s="1009"/>
      <c r="CU118" s="1009"/>
      <c r="CV118" s="1009"/>
      <c r="CW118" s="1009"/>
      <c r="CX118" s="1009"/>
      <c r="CY118" s="1009"/>
      <c r="CZ118" s="1009"/>
      <c r="DA118" s="1009"/>
      <c r="DB118" s="1009"/>
      <c r="DC118" s="1009"/>
      <c r="DD118" s="1009"/>
      <c r="DE118" s="1009"/>
      <c r="DF118" s="1010"/>
      <c r="DG118" s="1050" t="s">
        <v>435</v>
      </c>
      <c r="DH118" s="1051"/>
      <c r="DI118" s="1051"/>
      <c r="DJ118" s="1051"/>
      <c r="DK118" s="1052"/>
      <c r="DL118" s="1053" t="s">
        <v>434</v>
      </c>
      <c r="DM118" s="1051"/>
      <c r="DN118" s="1051"/>
      <c r="DO118" s="1051"/>
      <c r="DP118" s="1052"/>
      <c r="DQ118" s="1053" t="s">
        <v>437</v>
      </c>
      <c r="DR118" s="1051"/>
      <c r="DS118" s="1051"/>
      <c r="DT118" s="1051"/>
      <c r="DU118" s="1052"/>
      <c r="DV118" s="1054" t="s">
        <v>443</v>
      </c>
      <c r="DW118" s="1055"/>
      <c r="DX118" s="1055"/>
      <c r="DY118" s="1055"/>
      <c r="DZ118" s="1056"/>
    </row>
    <row r="119" spans="1:130" s="246" customFormat="1" ht="26.25" customHeight="1" x14ac:dyDescent="0.2">
      <c r="A119" s="1150" t="s">
        <v>432</v>
      </c>
      <c r="B119" s="1036"/>
      <c r="C119" s="1015" t="s">
        <v>433</v>
      </c>
      <c r="D119" s="1016"/>
      <c r="E119" s="1016"/>
      <c r="F119" s="1016"/>
      <c r="G119" s="1016"/>
      <c r="H119" s="1016"/>
      <c r="I119" s="1016"/>
      <c r="J119" s="1016"/>
      <c r="K119" s="1016"/>
      <c r="L119" s="1016"/>
      <c r="M119" s="1016"/>
      <c r="N119" s="1016"/>
      <c r="O119" s="1016"/>
      <c r="P119" s="1016"/>
      <c r="Q119" s="1016"/>
      <c r="R119" s="1016"/>
      <c r="S119" s="1016"/>
      <c r="T119" s="1016"/>
      <c r="U119" s="1016"/>
      <c r="V119" s="1016"/>
      <c r="W119" s="1016"/>
      <c r="X119" s="1016"/>
      <c r="Y119" s="1016"/>
      <c r="Z119" s="1017"/>
      <c r="AA119" s="983" t="s">
        <v>443</v>
      </c>
      <c r="AB119" s="984"/>
      <c r="AC119" s="984"/>
      <c r="AD119" s="984"/>
      <c r="AE119" s="985"/>
      <c r="AF119" s="986" t="s">
        <v>437</v>
      </c>
      <c r="AG119" s="984"/>
      <c r="AH119" s="984"/>
      <c r="AI119" s="984"/>
      <c r="AJ119" s="985"/>
      <c r="AK119" s="986" t="s">
        <v>443</v>
      </c>
      <c r="AL119" s="984"/>
      <c r="AM119" s="984"/>
      <c r="AN119" s="984"/>
      <c r="AO119" s="985"/>
      <c r="AP119" s="987" t="s">
        <v>437</v>
      </c>
      <c r="AQ119" s="988"/>
      <c r="AR119" s="988"/>
      <c r="AS119" s="988"/>
      <c r="AT119" s="989"/>
      <c r="AU119" s="994"/>
      <c r="AV119" s="995"/>
      <c r="AW119" s="995"/>
      <c r="AX119" s="995"/>
      <c r="AY119" s="995"/>
      <c r="AZ119" s="277" t="s">
        <v>189</v>
      </c>
      <c r="BA119" s="277"/>
      <c r="BB119" s="277"/>
      <c r="BC119" s="277"/>
      <c r="BD119" s="277"/>
      <c r="BE119" s="277"/>
      <c r="BF119" s="277"/>
      <c r="BG119" s="277"/>
      <c r="BH119" s="277"/>
      <c r="BI119" s="277"/>
      <c r="BJ119" s="277"/>
      <c r="BK119" s="277"/>
      <c r="BL119" s="277"/>
      <c r="BM119" s="277"/>
      <c r="BN119" s="277"/>
      <c r="BO119" s="1067" t="s">
        <v>468</v>
      </c>
      <c r="BP119" s="1098"/>
      <c r="BQ119" s="1089">
        <v>8402952</v>
      </c>
      <c r="BR119" s="1090"/>
      <c r="BS119" s="1090"/>
      <c r="BT119" s="1090"/>
      <c r="BU119" s="1090"/>
      <c r="BV119" s="1090">
        <v>8120435</v>
      </c>
      <c r="BW119" s="1090"/>
      <c r="BX119" s="1090"/>
      <c r="BY119" s="1090"/>
      <c r="BZ119" s="1090"/>
      <c r="CA119" s="1090">
        <v>7831912</v>
      </c>
      <c r="CB119" s="1090"/>
      <c r="CC119" s="1090"/>
      <c r="CD119" s="1090"/>
      <c r="CE119" s="1090"/>
      <c r="CF119" s="1091"/>
      <c r="CG119" s="1092"/>
      <c r="CH119" s="1092"/>
      <c r="CI119" s="1092"/>
      <c r="CJ119" s="1093"/>
      <c r="CK119" s="1039"/>
      <c r="CL119" s="1040"/>
      <c r="CM119" s="1094" t="s">
        <v>469</v>
      </c>
      <c r="CN119" s="1095"/>
      <c r="CO119" s="1095"/>
      <c r="CP119" s="1095"/>
      <c r="CQ119" s="1095"/>
      <c r="CR119" s="1095"/>
      <c r="CS119" s="1095"/>
      <c r="CT119" s="1095"/>
      <c r="CU119" s="1095"/>
      <c r="CV119" s="1095"/>
      <c r="CW119" s="1095"/>
      <c r="CX119" s="1095"/>
      <c r="CY119" s="1095"/>
      <c r="CZ119" s="1095"/>
      <c r="DA119" s="1095"/>
      <c r="DB119" s="1095"/>
      <c r="DC119" s="1095"/>
      <c r="DD119" s="1095"/>
      <c r="DE119" s="1095"/>
      <c r="DF119" s="1096"/>
      <c r="DG119" s="1097">
        <v>8029</v>
      </c>
      <c r="DH119" s="1076"/>
      <c r="DI119" s="1076"/>
      <c r="DJ119" s="1076"/>
      <c r="DK119" s="1077"/>
      <c r="DL119" s="1075">
        <v>4902</v>
      </c>
      <c r="DM119" s="1076"/>
      <c r="DN119" s="1076"/>
      <c r="DO119" s="1076"/>
      <c r="DP119" s="1077"/>
      <c r="DQ119" s="1075">
        <v>2359</v>
      </c>
      <c r="DR119" s="1076"/>
      <c r="DS119" s="1076"/>
      <c r="DT119" s="1076"/>
      <c r="DU119" s="1077"/>
      <c r="DV119" s="1078">
        <v>0.1</v>
      </c>
      <c r="DW119" s="1079"/>
      <c r="DX119" s="1079"/>
      <c r="DY119" s="1079"/>
      <c r="DZ119" s="1080"/>
    </row>
    <row r="120" spans="1:130" s="246" customFormat="1" ht="26.25" customHeight="1" x14ac:dyDescent="0.2">
      <c r="A120" s="1151"/>
      <c r="B120" s="1038"/>
      <c r="C120" s="1008" t="s">
        <v>439</v>
      </c>
      <c r="D120" s="1009"/>
      <c r="E120" s="1009"/>
      <c r="F120" s="1009"/>
      <c r="G120" s="1009"/>
      <c r="H120" s="1009"/>
      <c r="I120" s="1009"/>
      <c r="J120" s="1009"/>
      <c r="K120" s="1009"/>
      <c r="L120" s="1009"/>
      <c r="M120" s="1009"/>
      <c r="N120" s="1009"/>
      <c r="O120" s="1009"/>
      <c r="P120" s="1009"/>
      <c r="Q120" s="1009"/>
      <c r="R120" s="1009"/>
      <c r="S120" s="1009"/>
      <c r="T120" s="1009"/>
      <c r="U120" s="1009"/>
      <c r="V120" s="1009"/>
      <c r="W120" s="1009"/>
      <c r="X120" s="1009"/>
      <c r="Y120" s="1009"/>
      <c r="Z120" s="1010"/>
      <c r="AA120" s="1050" t="s">
        <v>437</v>
      </c>
      <c r="AB120" s="1051"/>
      <c r="AC120" s="1051"/>
      <c r="AD120" s="1051"/>
      <c r="AE120" s="1052"/>
      <c r="AF120" s="1053" t="s">
        <v>435</v>
      </c>
      <c r="AG120" s="1051"/>
      <c r="AH120" s="1051"/>
      <c r="AI120" s="1051"/>
      <c r="AJ120" s="1052"/>
      <c r="AK120" s="1053" t="s">
        <v>127</v>
      </c>
      <c r="AL120" s="1051"/>
      <c r="AM120" s="1051"/>
      <c r="AN120" s="1051"/>
      <c r="AO120" s="1052"/>
      <c r="AP120" s="1054" t="s">
        <v>127</v>
      </c>
      <c r="AQ120" s="1055"/>
      <c r="AR120" s="1055"/>
      <c r="AS120" s="1055"/>
      <c r="AT120" s="1056"/>
      <c r="AU120" s="1081" t="s">
        <v>470</v>
      </c>
      <c r="AV120" s="1082"/>
      <c r="AW120" s="1082"/>
      <c r="AX120" s="1082"/>
      <c r="AY120" s="1083"/>
      <c r="AZ120" s="1032" t="s">
        <v>471</v>
      </c>
      <c r="BA120" s="981"/>
      <c r="BB120" s="981"/>
      <c r="BC120" s="981"/>
      <c r="BD120" s="981"/>
      <c r="BE120" s="981"/>
      <c r="BF120" s="981"/>
      <c r="BG120" s="981"/>
      <c r="BH120" s="981"/>
      <c r="BI120" s="981"/>
      <c r="BJ120" s="981"/>
      <c r="BK120" s="981"/>
      <c r="BL120" s="981"/>
      <c r="BM120" s="981"/>
      <c r="BN120" s="981"/>
      <c r="BO120" s="981"/>
      <c r="BP120" s="982"/>
      <c r="BQ120" s="1018">
        <v>2613085</v>
      </c>
      <c r="BR120" s="1019"/>
      <c r="BS120" s="1019"/>
      <c r="BT120" s="1019"/>
      <c r="BU120" s="1019"/>
      <c r="BV120" s="1019">
        <v>2916761</v>
      </c>
      <c r="BW120" s="1019"/>
      <c r="BX120" s="1019"/>
      <c r="BY120" s="1019"/>
      <c r="BZ120" s="1019"/>
      <c r="CA120" s="1019">
        <v>2827266</v>
      </c>
      <c r="CB120" s="1019"/>
      <c r="CC120" s="1019"/>
      <c r="CD120" s="1019"/>
      <c r="CE120" s="1019"/>
      <c r="CF120" s="1033">
        <v>79.400000000000006</v>
      </c>
      <c r="CG120" s="1034"/>
      <c r="CH120" s="1034"/>
      <c r="CI120" s="1034"/>
      <c r="CJ120" s="1034"/>
      <c r="CK120" s="1099" t="s">
        <v>472</v>
      </c>
      <c r="CL120" s="1100"/>
      <c r="CM120" s="1100"/>
      <c r="CN120" s="1100"/>
      <c r="CO120" s="1101"/>
      <c r="CP120" s="1107" t="s">
        <v>406</v>
      </c>
      <c r="CQ120" s="1108"/>
      <c r="CR120" s="1108"/>
      <c r="CS120" s="1108"/>
      <c r="CT120" s="1108"/>
      <c r="CU120" s="1108"/>
      <c r="CV120" s="1108"/>
      <c r="CW120" s="1108"/>
      <c r="CX120" s="1108"/>
      <c r="CY120" s="1108"/>
      <c r="CZ120" s="1108"/>
      <c r="DA120" s="1108"/>
      <c r="DB120" s="1108"/>
      <c r="DC120" s="1108"/>
      <c r="DD120" s="1108"/>
      <c r="DE120" s="1108"/>
      <c r="DF120" s="1109"/>
      <c r="DG120" s="1018">
        <v>36138</v>
      </c>
      <c r="DH120" s="1019"/>
      <c r="DI120" s="1019"/>
      <c r="DJ120" s="1019"/>
      <c r="DK120" s="1019"/>
      <c r="DL120" s="1019">
        <v>30343</v>
      </c>
      <c r="DM120" s="1019"/>
      <c r="DN120" s="1019"/>
      <c r="DO120" s="1019"/>
      <c r="DP120" s="1019"/>
      <c r="DQ120" s="1019">
        <v>23445</v>
      </c>
      <c r="DR120" s="1019"/>
      <c r="DS120" s="1019"/>
      <c r="DT120" s="1019"/>
      <c r="DU120" s="1019"/>
      <c r="DV120" s="1020">
        <v>0.7</v>
      </c>
      <c r="DW120" s="1020"/>
      <c r="DX120" s="1020"/>
      <c r="DY120" s="1020"/>
      <c r="DZ120" s="1021"/>
    </row>
    <row r="121" spans="1:130" s="246" customFormat="1" ht="26.25" customHeight="1" x14ac:dyDescent="0.2">
      <c r="A121" s="1151"/>
      <c r="B121" s="1038"/>
      <c r="C121" s="1059" t="s">
        <v>473</v>
      </c>
      <c r="D121" s="1060"/>
      <c r="E121" s="1060"/>
      <c r="F121" s="1060"/>
      <c r="G121" s="1060"/>
      <c r="H121" s="1060"/>
      <c r="I121" s="1060"/>
      <c r="J121" s="1060"/>
      <c r="K121" s="1060"/>
      <c r="L121" s="1060"/>
      <c r="M121" s="1060"/>
      <c r="N121" s="1060"/>
      <c r="O121" s="1060"/>
      <c r="P121" s="1060"/>
      <c r="Q121" s="1060"/>
      <c r="R121" s="1060"/>
      <c r="S121" s="1060"/>
      <c r="T121" s="1060"/>
      <c r="U121" s="1060"/>
      <c r="V121" s="1060"/>
      <c r="W121" s="1060"/>
      <c r="X121" s="1060"/>
      <c r="Y121" s="1060"/>
      <c r="Z121" s="1061"/>
      <c r="AA121" s="1050" t="s">
        <v>435</v>
      </c>
      <c r="AB121" s="1051"/>
      <c r="AC121" s="1051"/>
      <c r="AD121" s="1051"/>
      <c r="AE121" s="1052"/>
      <c r="AF121" s="1053" t="s">
        <v>443</v>
      </c>
      <c r="AG121" s="1051"/>
      <c r="AH121" s="1051"/>
      <c r="AI121" s="1051"/>
      <c r="AJ121" s="1052"/>
      <c r="AK121" s="1053" t="s">
        <v>127</v>
      </c>
      <c r="AL121" s="1051"/>
      <c r="AM121" s="1051"/>
      <c r="AN121" s="1051"/>
      <c r="AO121" s="1052"/>
      <c r="AP121" s="1054" t="s">
        <v>460</v>
      </c>
      <c r="AQ121" s="1055"/>
      <c r="AR121" s="1055"/>
      <c r="AS121" s="1055"/>
      <c r="AT121" s="1056"/>
      <c r="AU121" s="1084"/>
      <c r="AV121" s="1085"/>
      <c r="AW121" s="1085"/>
      <c r="AX121" s="1085"/>
      <c r="AY121" s="1086"/>
      <c r="AZ121" s="1041" t="s">
        <v>474</v>
      </c>
      <c r="BA121" s="1042"/>
      <c r="BB121" s="1042"/>
      <c r="BC121" s="1042"/>
      <c r="BD121" s="1042"/>
      <c r="BE121" s="1042"/>
      <c r="BF121" s="1042"/>
      <c r="BG121" s="1042"/>
      <c r="BH121" s="1042"/>
      <c r="BI121" s="1042"/>
      <c r="BJ121" s="1042"/>
      <c r="BK121" s="1042"/>
      <c r="BL121" s="1042"/>
      <c r="BM121" s="1042"/>
      <c r="BN121" s="1042"/>
      <c r="BO121" s="1042"/>
      <c r="BP121" s="1043"/>
      <c r="BQ121" s="1011">
        <v>185080</v>
      </c>
      <c r="BR121" s="1012"/>
      <c r="BS121" s="1012"/>
      <c r="BT121" s="1012"/>
      <c r="BU121" s="1012"/>
      <c r="BV121" s="1012">
        <v>180516</v>
      </c>
      <c r="BW121" s="1012"/>
      <c r="BX121" s="1012"/>
      <c r="BY121" s="1012"/>
      <c r="BZ121" s="1012"/>
      <c r="CA121" s="1012">
        <v>213442</v>
      </c>
      <c r="CB121" s="1012"/>
      <c r="CC121" s="1012"/>
      <c r="CD121" s="1012"/>
      <c r="CE121" s="1012"/>
      <c r="CF121" s="1006">
        <v>6</v>
      </c>
      <c r="CG121" s="1007"/>
      <c r="CH121" s="1007"/>
      <c r="CI121" s="1007"/>
      <c r="CJ121" s="1007"/>
      <c r="CK121" s="1102"/>
      <c r="CL121" s="1103"/>
      <c r="CM121" s="1103"/>
      <c r="CN121" s="1103"/>
      <c r="CO121" s="1104"/>
      <c r="CP121" s="1112" t="s">
        <v>475</v>
      </c>
      <c r="CQ121" s="1113"/>
      <c r="CR121" s="1113"/>
      <c r="CS121" s="1113"/>
      <c r="CT121" s="1113"/>
      <c r="CU121" s="1113"/>
      <c r="CV121" s="1113"/>
      <c r="CW121" s="1113"/>
      <c r="CX121" s="1113"/>
      <c r="CY121" s="1113"/>
      <c r="CZ121" s="1113"/>
      <c r="DA121" s="1113"/>
      <c r="DB121" s="1113"/>
      <c r="DC121" s="1113"/>
      <c r="DD121" s="1113"/>
      <c r="DE121" s="1113"/>
      <c r="DF121" s="1114"/>
      <c r="DG121" s="1011" t="s">
        <v>443</v>
      </c>
      <c r="DH121" s="1012"/>
      <c r="DI121" s="1012"/>
      <c r="DJ121" s="1012"/>
      <c r="DK121" s="1012"/>
      <c r="DL121" s="1012" t="s">
        <v>449</v>
      </c>
      <c r="DM121" s="1012"/>
      <c r="DN121" s="1012"/>
      <c r="DO121" s="1012"/>
      <c r="DP121" s="1012"/>
      <c r="DQ121" s="1012" t="s">
        <v>434</v>
      </c>
      <c r="DR121" s="1012"/>
      <c r="DS121" s="1012"/>
      <c r="DT121" s="1012"/>
      <c r="DU121" s="1012"/>
      <c r="DV121" s="1013" t="s">
        <v>434</v>
      </c>
      <c r="DW121" s="1013"/>
      <c r="DX121" s="1013"/>
      <c r="DY121" s="1013"/>
      <c r="DZ121" s="1014"/>
    </row>
    <row r="122" spans="1:130" s="246" customFormat="1" ht="26.25" customHeight="1" x14ac:dyDescent="0.2">
      <c r="A122" s="1151"/>
      <c r="B122" s="1038"/>
      <c r="C122" s="1008" t="s">
        <v>452</v>
      </c>
      <c r="D122" s="1009"/>
      <c r="E122" s="1009"/>
      <c r="F122" s="1009"/>
      <c r="G122" s="1009"/>
      <c r="H122" s="1009"/>
      <c r="I122" s="1009"/>
      <c r="J122" s="1009"/>
      <c r="K122" s="1009"/>
      <c r="L122" s="1009"/>
      <c r="M122" s="1009"/>
      <c r="N122" s="1009"/>
      <c r="O122" s="1009"/>
      <c r="P122" s="1009"/>
      <c r="Q122" s="1009"/>
      <c r="R122" s="1009"/>
      <c r="S122" s="1009"/>
      <c r="T122" s="1009"/>
      <c r="U122" s="1009"/>
      <c r="V122" s="1009"/>
      <c r="W122" s="1009"/>
      <c r="X122" s="1009"/>
      <c r="Y122" s="1009"/>
      <c r="Z122" s="1010"/>
      <c r="AA122" s="1050" t="s">
        <v>434</v>
      </c>
      <c r="AB122" s="1051"/>
      <c r="AC122" s="1051"/>
      <c r="AD122" s="1051"/>
      <c r="AE122" s="1052"/>
      <c r="AF122" s="1053" t="s">
        <v>465</v>
      </c>
      <c r="AG122" s="1051"/>
      <c r="AH122" s="1051"/>
      <c r="AI122" s="1051"/>
      <c r="AJ122" s="1052"/>
      <c r="AK122" s="1053" t="s">
        <v>434</v>
      </c>
      <c r="AL122" s="1051"/>
      <c r="AM122" s="1051"/>
      <c r="AN122" s="1051"/>
      <c r="AO122" s="1052"/>
      <c r="AP122" s="1054" t="s">
        <v>437</v>
      </c>
      <c r="AQ122" s="1055"/>
      <c r="AR122" s="1055"/>
      <c r="AS122" s="1055"/>
      <c r="AT122" s="1056"/>
      <c r="AU122" s="1084"/>
      <c r="AV122" s="1085"/>
      <c r="AW122" s="1085"/>
      <c r="AX122" s="1085"/>
      <c r="AY122" s="1086"/>
      <c r="AZ122" s="1066" t="s">
        <v>476</v>
      </c>
      <c r="BA122" s="1057"/>
      <c r="BB122" s="1057"/>
      <c r="BC122" s="1057"/>
      <c r="BD122" s="1057"/>
      <c r="BE122" s="1057"/>
      <c r="BF122" s="1057"/>
      <c r="BG122" s="1057"/>
      <c r="BH122" s="1057"/>
      <c r="BI122" s="1057"/>
      <c r="BJ122" s="1057"/>
      <c r="BK122" s="1057"/>
      <c r="BL122" s="1057"/>
      <c r="BM122" s="1057"/>
      <c r="BN122" s="1057"/>
      <c r="BO122" s="1057"/>
      <c r="BP122" s="1058"/>
      <c r="BQ122" s="1089">
        <v>4074412</v>
      </c>
      <c r="BR122" s="1090"/>
      <c r="BS122" s="1090"/>
      <c r="BT122" s="1090"/>
      <c r="BU122" s="1090"/>
      <c r="BV122" s="1090">
        <v>3926446</v>
      </c>
      <c r="BW122" s="1090"/>
      <c r="BX122" s="1090"/>
      <c r="BY122" s="1090"/>
      <c r="BZ122" s="1090"/>
      <c r="CA122" s="1090">
        <v>3834061</v>
      </c>
      <c r="CB122" s="1090"/>
      <c r="CC122" s="1090"/>
      <c r="CD122" s="1090"/>
      <c r="CE122" s="1090"/>
      <c r="CF122" s="1110">
        <v>107.7</v>
      </c>
      <c r="CG122" s="1111"/>
      <c r="CH122" s="1111"/>
      <c r="CI122" s="1111"/>
      <c r="CJ122" s="1111"/>
      <c r="CK122" s="1102"/>
      <c r="CL122" s="1103"/>
      <c r="CM122" s="1103"/>
      <c r="CN122" s="1103"/>
      <c r="CO122" s="1104"/>
      <c r="CP122" s="1112" t="s">
        <v>477</v>
      </c>
      <c r="CQ122" s="1113"/>
      <c r="CR122" s="1113"/>
      <c r="CS122" s="1113"/>
      <c r="CT122" s="1113"/>
      <c r="CU122" s="1113"/>
      <c r="CV122" s="1113"/>
      <c r="CW122" s="1113"/>
      <c r="CX122" s="1113"/>
      <c r="CY122" s="1113"/>
      <c r="CZ122" s="1113"/>
      <c r="DA122" s="1113"/>
      <c r="DB122" s="1113"/>
      <c r="DC122" s="1113"/>
      <c r="DD122" s="1113"/>
      <c r="DE122" s="1113"/>
      <c r="DF122" s="1114"/>
      <c r="DG122" s="1011" t="s">
        <v>449</v>
      </c>
      <c r="DH122" s="1012"/>
      <c r="DI122" s="1012"/>
      <c r="DJ122" s="1012"/>
      <c r="DK122" s="1012"/>
      <c r="DL122" s="1012" t="s">
        <v>460</v>
      </c>
      <c r="DM122" s="1012"/>
      <c r="DN122" s="1012"/>
      <c r="DO122" s="1012"/>
      <c r="DP122" s="1012"/>
      <c r="DQ122" s="1012" t="s">
        <v>453</v>
      </c>
      <c r="DR122" s="1012"/>
      <c r="DS122" s="1012"/>
      <c r="DT122" s="1012"/>
      <c r="DU122" s="1012"/>
      <c r="DV122" s="1013" t="s">
        <v>127</v>
      </c>
      <c r="DW122" s="1013"/>
      <c r="DX122" s="1013"/>
      <c r="DY122" s="1013"/>
      <c r="DZ122" s="1014"/>
    </row>
    <row r="123" spans="1:130" s="246" customFormat="1" ht="26.25" customHeight="1" x14ac:dyDescent="0.2">
      <c r="A123" s="1151"/>
      <c r="B123" s="1038"/>
      <c r="C123" s="1008" t="s">
        <v>461</v>
      </c>
      <c r="D123" s="1009"/>
      <c r="E123" s="1009"/>
      <c r="F123" s="1009"/>
      <c r="G123" s="1009"/>
      <c r="H123" s="1009"/>
      <c r="I123" s="1009"/>
      <c r="J123" s="1009"/>
      <c r="K123" s="1009"/>
      <c r="L123" s="1009"/>
      <c r="M123" s="1009"/>
      <c r="N123" s="1009"/>
      <c r="O123" s="1009"/>
      <c r="P123" s="1009"/>
      <c r="Q123" s="1009"/>
      <c r="R123" s="1009"/>
      <c r="S123" s="1009"/>
      <c r="T123" s="1009"/>
      <c r="U123" s="1009"/>
      <c r="V123" s="1009"/>
      <c r="W123" s="1009"/>
      <c r="X123" s="1009"/>
      <c r="Y123" s="1009"/>
      <c r="Z123" s="1010"/>
      <c r="AA123" s="1050" t="s">
        <v>435</v>
      </c>
      <c r="AB123" s="1051"/>
      <c r="AC123" s="1051"/>
      <c r="AD123" s="1051"/>
      <c r="AE123" s="1052"/>
      <c r="AF123" s="1053" t="s">
        <v>127</v>
      </c>
      <c r="AG123" s="1051"/>
      <c r="AH123" s="1051"/>
      <c r="AI123" s="1051"/>
      <c r="AJ123" s="1052"/>
      <c r="AK123" s="1053" t="s">
        <v>127</v>
      </c>
      <c r="AL123" s="1051"/>
      <c r="AM123" s="1051"/>
      <c r="AN123" s="1051"/>
      <c r="AO123" s="1052"/>
      <c r="AP123" s="1054" t="s">
        <v>453</v>
      </c>
      <c r="AQ123" s="1055"/>
      <c r="AR123" s="1055"/>
      <c r="AS123" s="1055"/>
      <c r="AT123" s="1056"/>
      <c r="AU123" s="1087"/>
      <c r="AV123" s="1088"/>
      <c r="AW123" s="1088"/>
      <c r="AX123" s="1088"/>
      <c r="AY123" s="1088"/>
      <c r="AZ123" s="277" t="s">
        <v>189</v>
      </c>
      <c r="BA123" s="277"/>
      <c r="BB123" s="277"/>
      <c r="BC123" s="277"/>
      <c r="BD123" s="277"/>
      <c r="BE123" s="277"/>
      <c r="BF123" s="277"/>
      <c r="BG123" s="277"/>
      <c r="BH123" s="277"/>
      <c r="BI123" s="277"/>
      <c r="BJ123" s="277"/>
      <c r="BK123" s="277"/>
      <c r="BL123" s="277"/>
      <c r="BM123" s="277"/>
      <c r="BN123" s="277"/>
      <c r="BO123" s="1067" t="s">
        <v>478</v>
      </c>
      <c r="BP123" s="1098"/>
      <c r="BQ123" s="1157">
        <v>6872577</v>
      </c>
      <c r="BR123" s="1158"/>
      <c r="BS123" s="1158"/>
      <c r="BT123" s="1158"/>
      <c r="BU123" s="1158"/>
      <c r="BV123" s="1158">
        <v>7023723</v>
      </c>
      <c r="BW123" s="1158"/>
      <c r="BX123" s="1158"/>
      <c r="BY123" s="1158"/>
      <c r="BZ123" s="1158"/>
      <c r="CA123" s="1158">
        <v>6874769</v>
      </c>
      <c r="CB123" s="1158"/>
      <c r="CC123" s="1158"/>
      <c r="CD123" s="1158"/>
      <c r="CE123" s="1158"/>
      <c r="CF123" s="1091"/>
      <c r="CG123" s="1092"/>
      <c r="CH123" s="1092"/>
      <c r="CI123" s="1092"/>
      <c r="CJ123" s="1093"/>
      <c r="CK123" s="1102"/>
      <c r="CL123" s="1103"/>
      <c r="CM123" s="1103"/>
      <c r="CN123" s="1103"/>
      <c r="CO123" s="1104"/>
      <c r="CP123" s="1112" t="s">
        <v>479</v>
      </c>
      <c r="CQ123" s="1113"/>
      <c r="CR123" s="1113"/>
      <c r="CS123" s="1113"/>
      <c r="CT123" s="1113"/>
      <c r="CU123" s="1113"/>
      <c r="CV123" s="1113"/>
      <c r="CW123" s="1113"/>
      <c r="CX123" s="1113"/>
      <c r="CY123" s="1113"/>
      <c r="CZ123" s="1113"/>
      <c r="DA123" s="1113"/>
      <c r="DB123" s="1113"/>
      <c r="DC123" s="1113"/>
      <c r="DD123" s="1113"/>
      <c r="DE123" s="1113"/>
      <c r="DF123" s="1114"/>
      <c r="DG123" s="1050" t="s">
        <v>127</v>
      </c>
      <c r="DH123" s="1051"/>
      <c r="DI123" s="1051"/>
      <c r="DJ123" s="1051"/>
      <c r="DK123" s="1052"/>
      <c r="DL123" s="1053" t="s">
        <v>460</v>
      </c>
      <c r="DM123" s="1051"/>
      <c r="DN123" s="1051"/>
      <c r="DO123" s="1051"/>
      <c r="DP123" s="1052"/>
      <c r="DQ123" s="1053" t="s">
        <v>465</v>
      </c>
      <c r="DR123" s="1051"/>
      <c r="DS123" s="1051"/>
      <c r="DT123" s="1051"/>
      <c r="DU123" s="1052"/>
      <c r="DV123" s="1054" t="s">
        <v>437</v>
      </c>
      <c r="DW123" s="1055"/>
      <c r="DX123" s="1055"/>
      <c r="DY123" s="1055"/>
      <c r="DZ123" s="1056"/>
    </row>
    <row r="124" spans="1:130" s="246" customFormat="1" ht="26.25" customHeight="1" thickBot="1" x14ac:dyDescent="0.25">
      <c r="A124" s="1151"/>
      <c r="B124" s="1038"/>
      <c r="C124" s="1008" t="s">
        <v>464</v>
      </c>
      <c r="D124" s="1009"/>
      <c r="E124" s="1009"/>
      <c r="F124" s="1009"/>
      <c r="G124" s="1009"/>
      <c r="H124" s="1009"/>
      <c r="I124" s="1009"/>
      <c r="J124" s="1009"/>
      <c r="K124" s="1009"/>
      <c r="L124" s="1009"/>
      <c r="M124" s="1009"/>
      <c r="N124" s="1009"/>
      <c r="O124" s="1009"/>
      <c r="P124" s="1009"/>
      <c r="Q124" s="1009"/>
      <c r="R124" s="1009"/>
      <c r="S124" s="1009"/>
      <c r="T124" s="1009"/>
      <c r="U124" s="1009"/>
      <c r="V124" s="1009"/>
      <c r="W124" s="1009"/>
      <c r="X124" s="1009"/>
      <c r="Y124" s="1009"/>
      <c r="Z124" s="1010"/>
      <c r="AA124" s="1050" t="s">
        <v>127</v>
      </c>
      <c r="AB124" s="1051"/>
      <c r="AC124" s="1051"/>
      <c r="AD124" s="1051"/>
      <c r="AE124" s="1052"/>
      <c r="AF124" s="1053" t="s">
        <v>460</v>
      </c>
      <c r="AG124" s="1051"/>
      <c r="AH124" s="1051"/>
      <c r="AI124" s="1051"/>
      <c r="AJ124" s="1052"/>
      <c r="AK124" s="1053" t="s">
        <v>127</v>
      </c>
      <c r="AL124" s="1051"/>
      <c r="AM124" s="1051"/>
      <c r="AN124" s="1051"/>
      <c r="AO124" s="1052"/>
      <c r="AP124" s="1054" t="s">
        <v>465</v>
      </c>
      <c r="AQ124" s="1055"/>
      <c r="AR124" s="1055"/>
      <c r="AS124" s="1055"/>
      <c r="AT124" s="1056"/>
      <c r="AU124" s="1153" t="s">
        <v>480</v>
      </c>
      <c r="AV124" s="1154"/>
      <c r="AW124" s="1154"/>
      <c r="AX124" s="1154"/>
      <c r="AY124" s="1154"/>
      <c r="AZ124" s="1154"/>
      <c r="BA124" s="1154"/>
      <c r="BB124" s="1154"/>
      <c r="BC124" s="1154"/>
      <c r="BD124" s="1154"/>
      <c r="BE124" s="1154"/>
      <c r="BF124" s="1154"/>
      <c r="BG124" s="1154"/>
      <c r="BH124" s="1154"/>
      <c r="BI124" s="1154"/>
      <c r="BJ124" s="1154"/>
      <c r="BK124" s="1154"/>
      <c r="BL124" s="1154"/>
      <c r="BM124" s="1154"/>
      <c r="BN124" s="1154"/>
      <c r="BO124" s="1154"/>
      <c r="BP124" s="1155"/>
      <c r="BQ124" s="1156">
        <v>42.4</v>
      </c>
      <c r="BR124" s="1120"/>
      <c r="BS124" s="1120"/>
      <c r="BT124" s="1120"/>
      <c r="BU124" s="1120"/>
      <c r="BV124" s="1120">
        <v>30.5</v>
      </c>
      <c r="BW124" s="1120"/>
      <c r="BX124" s="1120"/>
      <c r="BY124" s="1120"/>
      <c r="BZ124" s="1120"/>
      <c r="CA124" s="1120">
        <v>26.8</v>
      </c>
      <c r="CB124" s="1120"/>
      <c r="CC124" s="1120"/>
      <c r="CD124" s="1120"/>
      <c r="CE124" s="1120"/>
      <c r="CF124" s="1121"/>
      <c r="CG124" s="1122"/>
      <c r="CH124" s="1122"/>
      <c r="CI124" s="1122"/>
      <c r="CJ124" s="1123"/>
      <c r="CK124" s="1105"/>
      <c r="CL124" s="1105"/>
      <c r="CM124" s="1105"/>
      <c r="CN124" s="1105"/>
      <c r="CO124" s="1106"/>
      <c r="CP124" s="1112" t="s">
        <v>481</v>
      </c>
      <c r="CQ124" s="1113"/>
      <c r="CR124" s="1113"/>
      <c r="CS124" s="1113"/>
      <c r="CT124" s="1113"/>
      <c r="CU124" s="1113"/>
      <c r="CV124" s="1113"/>
      <c r="CW124" s="1113"/>
      <c r="CX124" s="1113"/>
      <c r="CY124" s="1113"/>
      <c r="CZ124" s="1113"/>
      <c r="DA124" s="1113"/>
      <c r="DB124" s="1113"/>
      <c r="DC124" s="1113"/>
      <c r="DD124" s="1113"/>
      <c r="DE124" s="1113"/>
      <c r="DF124" s="1114"/>
      <c r="DG124" s="1097" t="s">
        <v>465</v>
      </c>
      <c r="DH124" s="1076"/>
      <c r="DI124" s="1076"/>
      <c r="DJ124" s="1076"/>
      <c r="DK124" s="1077"/>
      <c r="DL124" s="1075" t="s">
        <v>435</v>
      </c>
      <c r="DM124" s="1076"/>
      <c r="DN124" s="1076"/>
      <c r="DO124" s="1076"/>
      <c r="DP124" s="1077"/>
      <c r="DQ124" s="1075" t="s">
        <v>127</v>
      </c>
      <c r="DR124" s="1076"/>
      <c r="DS124" s="1076"/>
      <c r="DT124" s="1076"/>
      <c r="DU124" s="1077"/>
      <c r="DV124" s="1078" t="s">
        <v>435</v>
      </c>
      <c r="DW124" s="1079"/>
      <c r="DX124" s="1079"/>
      <c r="DY124" s="1079"/>
      <c r="DZ124" s="1080"/>
    </row>
    <row r="125" spans="1:130" s="246" customFormat="1" ht="26.25" customHeight="1" x14ac:dyDescent="0.2">
      <c r="A125" s="1151"/>
      <c r="B125" s="1038"/>
      <c r="C125" s="1008" t="s">
        <v>467</v>
      </c>
      <c r="D125" s="1009"/>
      <c r="E125" s="1009"/>
      <c r="F125" s="1009"/>
      <c r="G125" s="1009"/>
      <c r="H125" s="1009"/>
      <c r="I125" s="1009"/>
      <c r="J125" s="1009"/>
      <c r="K125" s="1009"/>
      <c r="L125" s="1009"/>
      <c r="M125" s="1009"/>
      <c r="N125" s="1009"/>
      <c r="O125" s="1009"/>
      <c r="P125" s="1009"/>
      <c r="Q125" s="1009"/>
      <c r="R125" s="1009"/>
      <c r="S125" s="1009"/>
      <c r="T125" s="1009"/>
      <c r="U125" s="1009"/>
      <c r="V125" s="1009"/>
      <c r="W125" s="1009"/>
      <c r="X125" s="1009"/>
      <c r="Y125" s="1009"/>
      <c r="Z125" s="1010"/>
      <c r="AA125" s="1050" t="s">
        <v>127</v>
      </c>
      <c r="AB125" s="1051"/>
      <c r="AC125" s="1051"/>
      <c r="AD125" s="1051"/>
      <c r="AE125" s="1052"/>
      <c r="AF125" s="1053" t="s">
        <v>435</v>
      </c>
      <c r="AG125" s="1051"/>
      <c r="AH125" s="1051"/>
      <c r="AI125" s="1051"/>
      <c r="AJ125" s="1052"/>
      <c r="AK125" s="1053" t="s">
        <v>437</v>
      </c>
      <c r="AL125" s="1051"/>
      <c r="AM125" s="1051"/>
      <c r="AN125" s="1051"/>
      <c r="AO125" s="1052"/>
      <c r="AP125" s="1054" t="s">
        <v>127</v>
      </c>
      <c r="AQ125" s="1055"/>
      <c r="AR125" s="1055"/>
      <c r="AS125" s="1055"/>
      <c r="AT125" s="105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5" t="s">
        <v>482</v>
      </c>
      <c r="CL125" s="1100"/>
      <c r="CM125" s="1100"/>
      <c r="CN125" s="1100"/>
      <c r="CO125" s="1101"/>
      <c r="CP125" s="1032" t="s">
        <v>483</v>
      </c>
      <c r="CQ125" s="981"/>
      <c r="CR125" s="981"/>
      <c r="CS125" s="981"/>
      <c r="CT125" s="981"/>
      <c r="CU125" s="981"/>
      <c r="CV125" s="981"/>
      <c r="CW125" s="981"/>
      <c r="CX125" s="981"/>
      <c r="CY125" s="981"/>
      <c r="CZ125" s="981"/>
      <c r="DA125" s="981"/>
      <c r="DB125" s="981"/>
      <c r="DC125" s="981"/>
      <c r="DD125" s="981"/>
      <c r="DE125" s="981"/>
      <c r="DF125" s="982"/>
      <c r="DG125" s="1018" t="s">
        <v>127</v>
      </c>
      <c r="DH125" s="1019"/>
      <c r="DI125" s="1019"/>
      <c r="DJ125" s="1019"/>
      <c r="DK125" s="1019"/>
      <c r="DL125" s="1019" t="s">
        <v>127</v>
      </c>
      <c r="DM125" s="1019"/>
      <c r="DN125" s="1019"/>
      <c r="DO125" s="1019"/>
      <c r="DP125" s="1019"/>
      <c r="DQ125" s="1019" t="s">
        <v>435</v>
      </c>
      <c r="DR125" s="1019"/>
      <c r="DS125" s="1019"/>
      <c r="DT125" s="1019"/>
      <c r="DU125" s="1019"/>
      <c r="DV125" s="1020" t="s">
        <v>127</v>
      </c>
      <c r="DW125" s="1020"/>
      <c r="DX125" s="1020"/>
      <c r="DY125" s="1020"/>
      <c r="DZ125" s="1021"/>
    </row>
    <row r="126" spans="1:130" s="246" customFormat="1" ht="26.25" customHeight="1" thickBot="1" x14ac:dyDescent="0.25">
      <c r="A126" s="1151"/>
      <c r="B126" s="1038"/>
      <c r="C126" s="1008" t="s">
        <v>469</v>
      </c>
      <c r="D126" s="1009"/>
      <c r="E126" s="1009"/>
      <c r="F126" s="1009"/>
      <c r="G126" s="1009"/>
      <c r="H126" s="1009"/>
      <c r="I126" s="1009"/>
      <c r="J126" s="1009"/>
      <c r="K126" s="1009"/>
      <c r="L126" s="1009"/>
      <c r="M126" s="1009"/>
      <c r="N126" s="1009"/>
      <c r="O126" s="1009"/>
      <c r="P126" s="1009"/>
      <c r="Q126" s="1009"/>
      <c r="R126" s="1009"/>
      <c r="S126" s="1009"/>
      <c r="T126" s="1009"/>
      <c r="U126" s="1009"/>
      <c r="V126" s="1009"/>
      <c r="W126" s="1009"/>
      <c r="X126" s="1009"/>
      <c r="Y126" s="1009"/>
      <c r="Z126" s="1010"/>
      <c r="AA126" s="1050">
        <v>26747</v>
      </c>
      <c r="AB126" s="1051"/>
      <c r="AC126" s="1051"/>
      <c r="AD126" s="1051"/>
      <c r="AE126" s="1052"/>
      <c r="AF126" s="1053" t="s">
        <v>127</v>
      </c>
      <c r="AG126" s="1051"/>
      <c r="AH126" s="1051"/>
      <c r="AI126" s="1051"/>
      <c r="AJ126" s="1052"/>
      <c r="AK126" s="1053" t="s">
        <v>127</v>
      </c>
      <c r="AL126" s="1051"/>
      <c r="AM126" s="1051"/>
      <c r="AN126" s="1051"/>
      <c r="AO126" s="1052"/>
      <c r="AP126" s="1054" t="s">
        <v>435</v>
      </c>
      <c r="AQ126" s="1055"/>
      <c r="AR126" s="1055"/>
      <c r="AS126" s="1055"/>
      <c r="AT126" s="105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6"/>
      <c r="CL126" s="1103"/>
      <c r="CM126" s="1103"/>
      <c r="CN126" s="1103"/>
      <c r="CO126" s="1104"/>
      <c r="CP126" s="1041" t="s">
        <v>484</v>
      </c>
      <c r="CQ126" s="1042"/>
      <c r="CR126" s="1042"/>
      <c r="CS126" s="1042"/>
      <c r="CT126" s="1042"/>
      <c r="CU126" s="1042"/>
      <c r="CV126" s="1042"/>
      <c r="CW126" s="1042"/>
      <c r="CX126" s="1042"/>
      <c r="CY126" s="1042"/>
      <c r="CZ126" s="1042"/>
      <c r="DA126" s="1042"/>
      <c r="DB126" s="1042"/>
      <c r="DC126" s="1042"/>
      <c r="DD126" s="1042"/>
      <c r="DE126" s="1042"/>
      <c r="DF126" s="1043"/>
      <c r="DG126" s="1011" t="s">
        <v>127</v>
      </c>
      <c r="DH126" s="1012"/>
      <c r="DI126" s="1012"/>
      <c r="DJ126" s="1012"/>
      <c r="DK126" s="1012"/>
      <c r="DL126" s="1012" t="s">
        <v>465</v>
      </c>
      <c r="DM126" s="1012"/>
      <c r="DN126" s="1012"/>
      <c r="DO126" s="1012"/>
      <c r="DP126" s="1012"/>
      <c r="DQ126" s="1012" t="s">
        <v>460</v>
      </c>
      <c r="DR126" s="1012"/>
      <c r="DS126" s="1012"/>
      <c r="DT126" s="1012"/>
      <c r="DU126" s="1012"/>
      <c r="DV126" s="1013" t="s">
        <v>127</v>
      </c>
      <c r="DW126" s="1013"/>
      <c r="DX126" s="1013"/>
      <c r="DY126" s="1013"/>
      <c r="DZ126" s="1014"/>
    </row>
    <row r="127" spans="1:130" s="246" customFormat="1" ht="26.25" customHeight="1" x14ac:dyDescent="0.2">
      <c r="A127" s="1152"/>
      <c r="B127" s="1040"/>
      <c r="C127" s="1094" t="s">
        <v>485</v>
      </c>
      <c r="D127" s="1095"/>
      <c r="E127" s="1095"/>
      <c r="F127" s="1095"/>
      <c r="G127" s="1095"/>
      <c r="H127" s="1095"/>
      <c r="I127" s="1095"/>
      <c r="J127" s="1095"/>
      <c r="K127" s="1095"/>
      <c r="L127" s="1095"/>
      <c r="M127" s="1095"/>
      <c r="N127" s="1095"/>
      <c r="O127" s="1095"/>
      <c r="P127" s="1095"/>
      <c r="Q127" s="1095"/>
      <c r="R127" s="1095"/>
      <c r="S127" s="1095"/>
      <c r="T127" s="1095"/>
      <c r="U127" s="1095"/>
      <c r="V127" s="1095"/>
      <c r="W127" s="1095"/>
      <c r="X127" s="1095"/>
      <c r="Y127" s="1095"/>
      <c r="Z127" s="1096"/>
      <c r="AA127" s="1050">
        <v>11013</v>
      </c>
      <c r="AB127" s="1051"/>
      <c r="AC127" s="1051"/>
      <c r="AD127" s="1051"/>
      <c r="AE127" s="1052"/>
      <c r="AF127" s="1053">
        <v>3127</v>
      </c>
      <c r="AG127" s="1051"/>
      <c r="AH127" s="1051"/>
      <c r="AI127" s="1051"/>
      <c r="AJ127" s="1052"/>
      <c r="AK127" s="1053">
        <v>2543</v>
      </c>
      <c r="AL127" s="1051"/>
      <c r="AM127" s="1051"/>
      <c r="AN127" s="1051"/>
      <c r="AO127" s="1052"/>
      <c r="AP127" s="1054">
        <v>0.1</v>
      </c>
      <c r="AQ127" s="1055"/>
      <c r="AR127" s="1055"/>
      <c r="AS127" s="1055"/>
      <c r="AT127" s="1056"/>
      <c r="AU127" s="282"/>
      <c r="AV127" s="282"/>
      <c r="AW127" s="282"/>
      <c r="AX127" s="1124" t="s">
        <v>486</v>
      </c>
      <c r="AY127" s="1125"/>
      <c r="AZ127" s="1125"/>
      <c r="BA127" s="1125"/>
      <c r="BB127" s="1125"/>
      <c r="BC127" s="1125"/>
      <c r="BD127" s="1125"/>
      <c r="BE127" s="1126"/>
      <c r="BF127" s="1127" t="s">
        <v>487</v>
      </c>
      <c r="BG127" s="1125"/>
      <c r="BH127" s="1125"/>
      <c r="BI127" s="1125"/>
      <c r="BJ127" s="1125"/>
      <c r="BK127" s="1125"/>
      <c r="BL127" s="1126"/>
      <c r="BM127" s="1127" t="s">
        <v>488</v>
      </c>
      <c r="BN127" s="1125"/>
      <c r="BO127" s="1125"/>
      <c r="BP127" s="1125"/>
      <c r="BQ127" s="1125"/>
      <c r="BR127" s="1125"/>
      <c r="BS127" s="1126"/>
      <c r="BT127" s="1127" t="s">
        <v>489</v>
      </c>
      <c r="BU127" s="1125"/>
      <c r="BV127" s="1125"/>
      <c r="BW127" s="1125"/>
      <c r="BX127" s="1125"/>
      <c r="BY127" s="1125"/>
      <c r="BZ127" s="1149"/>
      <c r="CA127" s="282"/>
      <c r="CB127" s="282"/>
      <c r="CC127" s="282"/>
      <c r="CD127" s="283"/>
      <c r="CE127" s="283"/>
      <c r="CF127" s="283"/>
      <c r="CG127" s="280"/>
      <c r="CH127" s="280"/>
      <c r="CI127" s="280"/>
      <c r="CJ127" s="281"/>
      <c r="CK127" s="1116"/>
      <c r="CL127" s="1103"/>
      <c r="CM127" s="1103"/>
      <c r="CN127" s="1103"/>
      <c r="CO127" s="1104"/>
      <c r="CP127" s="1041" t="s">
        <v>490</v>
      </c>
      <c r="CQ127" s="1042"/>
      <c r="CR127" s="1042"/>
      <c r="CS127" s="1042"/>
      <c r="CT127" s="1042"/>
      <c r="CU127" s="1042"/>
      <c r="CV127" s="1042"/>
      <c r="CW127" s="1042"/>
      <c r="CX127" s="1042"/>
      <c r="CY127" s="1042"/>
      <c r="CZ127" s="1042"/>
      <c r="DA127" s="1042"/>
      <c r="DB127" s="1042"/>
      <c r="DC127" s="1042"/>
      <c r="DD127" s="1042"/>
      <c r="DE127" s="1042"/>
      <c r="DF127" s="1043"/>
      <c r="DG127" s="1011" t="s">
        <v>127</v>
      </c>
      <c r="DH127" s="1012"/>
      <c r="DI127" s="1012"/>
      <c r="DJ127" s="1012"/>
      <c r="DK127" s="1012"/>
      <c r="DL127" s="1012" t="s">
        <v>491</v>
      </c>
      <c r="DM127" s="1012"/>
      <c r="DN127" s="1012"/>
      <c r="DO127" s="1012"/>
      <c r="DP127" s="1012"/>
      <c r="DQ127" s="1012" t="s">
        <v>127</v>
      </c>
      <c r="DR127" s="1012"/>
      <c r="DS127" s="1012"/>
      <c r="DT127" s="1012"/>
      <c r="DU127" s="1012"/>
      <c r="DV127" s="1013" t="s">
        <v>127</v>
      </c>
      <c r="DW127" s="1013"/>
      <c r="DX127" s="1013"/>
      <c r="DY127" s="1013"/>
      <c r="DZ127" s="1014"/>
    </row>
    <row r="128" spans="1:130" s="246" customFormat="1" ht="26.25" customHeight="1" thickBot="1" x14ac:dyDescent="0.25">
      <c r="A128" s="1135" t="s">
        <v>492</v>
      </c>
      <c r="B128" s="1136"/>
      <c r="C128" s="1136"/>
      <c r="D128" s="1136"/>
      <c r="E128" s="1136"/>
      <c r="F128" s="1136"/>
      <c r="G128" s="1136"/>
      <c r="H128" s="1136"/>
      <c r="I128" s="1136"/>
      <c r="J128" s="1136"/>
      <c r="K128" s="1136"/>
      <c r="L128" s="1136"/>
      <c r="M128" s="1136"/>
      <c r="N128" s="1136"/>
      <c r="O128" s="1136"/>
      <c r="P128" s="1136"/>
      <c r="Q128" s="1136"/>
      <c r="R128" s="1136"/>
      <c r="S128" s="1136"/>
      <c r="T128" s="1136"/>
      <c r="U128" s="1136"/>
      <c r="V128" s="1136"/>
      <c r="W128" s="1137" t="s">
        <v>493</v>
      </c>
      <c r="X128" s="1137"/>
      <c r="Y128" s="1137"/>
      <c r="Z128" s="1138"/>
      <c r="AA128" s="1139">
        <v>10202</v>
      </c>
      <c r="AB128" s="1140"/>
      <c r="AC128" s="1140"/>
      <c r="AD128" s="1140"/>
      <c r="AE128" s="1141"/>
      <c r="AF128" s="1142">
        <v>13374</v>
      </c>
      <c r="AG128" s="1140"/>
      <c r="AH128" s="1140"/>
      <c r="AI128" s="1140"/>
      <c r="AJ128" s="1141"/>
      <c r="AK128" s="1142">
        <v>13471</v>
      </c>
      <c r="AL128" s="1140"/>
      <c r="AM128" s="1140"/>
      <c r="AN128" s="1140"/>
      <c r="AO128" s="1141"/>
      <c r="AP128" s="1143"/>
      <c r="AQ128" s="1144"/>
      <c r="AR128" s="1144"/>
      <c r="AS128" s="1144"/>
      <c r="AT128" s="1145"/>
      <c r="AU128" s="282"/>
      <c r="AV128" s="282"/>
      <c r="AW128" s="282"/>
      <c r="AX128" s="980" t="s">
        <v>494</v>
      </c>
      <c r="AY128" s="981"/>
      <c r="AZ128" s="981"/>
      <c r="BA128" s="981"/>
      <c r="BB128" s="981"/>
      <c r="BC128" s="981"/>
      <c r="BD128" s="981"/>
      <c r="BE128" s="982"/>
      <c r="BF128" s="1146" t="s">
        <v>491</v>
      </c>
      <c r="BG128" s="1147"/>
      <c r="BH128" s="1147"/>
      <c r="BI128" s="1147"/>
      <c r="BJ128" s="1147"/>
      <c r="BK128" s="1147"/>
      <c r="BL128" s="1148"/>
      <c r="BM128" s="1146">
        <v>15</v>
      </c>
      <c r="BN128" s="1147"/>
      <c r="BO128" s="1147"/>
      <c r="BP128" s="1147"/>
      <c r="BQ128" s="1147"/>
      <c r="BR128" s="1147"/>
      <c r="BS128" s="1148"/>
      <c r="BT128" s="1146">
        <v>20</v>
      </c>
      <c r="BU128" s="1147"/>
      <c r="BV128" s="1147"/>
      <c r="BW128" s="1147"/>
      <c r="BX128" s="1147"/>
      <c r="BY128" s="1147"/>
      <c r="BZ128" s="1171"/>
      <c r="CA128" s="283"/>
      <c r="CB128" s="283"/>
      <c r="CC128" s="283"/>
      <c r="CD128" s="283"/>
      <c r="CE128" s="283"/>
      <c r="CF128" s="283"/>
      <c r="CG128" s="280"/>
      <c r="CH128" s="280"/>
      <c r="CI128" s="280"/>
      <c r="CJ128" s="281"/>
      <c r="CK128" s="1117"/>
      <c r="CL128" s="1118"/>
      <c r="CM128" s="1118"/>
      <c r="CN128" s="1118"/>
      <c r="CO128" s="1119"/>
      <c r="CP128" s="1128" t="s">
        <v>495</v>
      </c>
      <c r="CQ128" s="1129"/>
      <c r="CR128" s="1129"/>
      <c r="CS128" s="1129"/>
      <c r="CT128" s="1129"/>
      <c r="CU128" s="1129"/>
      <c r="CV128" s="1129"/>
      <c r="CW128" s="1129"/>
      <c r="CX128" s="1129"/>
      <c r="CY128" s="1129"/>
      <c r="CZ128" s="1129"/>
      <c r="DA128" s="1129"/>
      <c r="DB128" s="1129"/>
      <c r="DC128" s="1129"/>
      <c r="DD128" s="1129"/>
      <c r="DE128" s="1129"/>
      <c r="DF128" s="1130"/>
      <c r="DG128" s="1131">
        <v>7261</v>
      </c>
      <c r="DH128" s="1132"/>
      <c r="DI128" s="1132"/>
      <c r="DJ128" s="1132"/>
      <c r="DK128" s="1132"/>
      <c r="DL128" s="1132">
        <v>7111</v>
      </c>
      <c r="DM128" s="1132"/>
      <c r="DN128" s="1132"/>
      <c r="DO128" s="1132"/>
      <c r="DP128" s="1132"/>
      <c r="DQ128" s="1132">
        <v>7111</v>
      </c>
      <c r="DR128" s="1132"/>
      <c r="DS128" s="1132"/>
      <c r="DT128" s="1132"/>
      <c r="DU128" s="1132"/>
      <c r="DV128" s="1133">
        <v>0.2</v>
      </c>
      <c r="DW128" s="1133"/>
      <c r="DX128" s="1133"/>
      <c r="DY128" s="1133"/>
      <c r="DZ128" s="1134"/>
    </row>
    <row r="129" spans="1:131" s="246" customFormat="1" ht="26.25" customHeight="1" x14ac:dyDescent="0.2">
      <c r="A129" s="1022" t="s">
        <v>106</v>
      </c>
      <c r="B129" s="1023"/>
      <c r="C129" s="1023"/>
      <c r="D129" s="1023"/>
      <c r="E129" s="1023"/>
      <c r="F129" s="1023"/>
      <c r="G129" s="1023"/>
      <c r="H129" s="1023"/>
      <c r="I129" s="1023"/>
      <c r="J129" s="1023"/>
      <c r="K129" s="1023"/>
      <c r="L129" s="1023"/>
      <c r="M129" s="1023"/>
      <c r="N129" s="1023"/>
      <c r="O129" s="1023"/>
      <c r="P129" s="1023"/>
      <c r="Q129" s="1023"/>
      <c r="R129" s="1023"/>
      <c r="S129" s="1023"/>
      <c r="T129" s="1023"/>
      <c r="U129" s="1023"/>
      <c r="V129" s="1023"/>
      <c r="W129" s="1165" t="s">
        <v>496</v>
      </c>
      <c r="X129" s="1166"/>
      <c r="Y129" s="1166"/>
      <c r="Z129" s="1167"/>
      <c r="AA129" s="1050">
        <v>4010148</v>
      </c>
      <c r="AB129" s="1051"/>
      <c r="AC129" s="1051"/>
      <c r="AD129" s="1051"/>
      <c r="AE129" s="1052"/>
      <c r="AF129" s="1053">
        <v>3987147</v>
      </c>
      <c r="AG129" s="1051"/>
      <c r="AH129" s="1051"/>
      <c r="AI129" s="1051"/>
      <c r="AJ129" s="1052"/>
      <c r="AK129" s="1053">
        <v>3962590</v>
      </c>
      <c r="AL129" s="1051"/>
      <c r="AM129" s="1051"/>
      <c r="AN129" s="1051"/>
      <c r="AO129" s="1052"/>
      <c r="AP129" s="1168"/>
      <c r="AQ129" s="1169"/>
      <c r="AR129" s="1169"/>
      <c r="AS129" s="1169"/>
      <c r="AT129" s="1170"/>
      <c r="AU129" s="284"/>
      <c r="AV129" s="284"/>
      <c r="AW129" s="284"/>
      <c r="AX129" s="1159" t="s">
        <v>497</v>
      </c>
      <c r="AY129" s="1042"/>
      <c r="AZ129" s="1042"/>
      <c r="BA129" s="1042"/>
      <c r="BB129" s="1042"/>
      <c r="BC129" s="1042"/>
      <c r="BD129" s="1042"/>
      <c r="BE129" s="1043"/>
      <c r="BF129" s="1160" t="s">
        <v>498</v>
      </c>
      <c r="BG129" s="1161"/>
      <c r="BH129" s="1161"/>
      <c r="BI129" s="1161"/>
      <c r="BJ129" s="1161"/>
      <c r="BK129" s="1161"/>
      <c r="BL129" s="1162"/>
      <c r="BM129" s="1160">
        <v>20</v>
      </c>
      <c r="BN129" s="1161"/>
      <c r="BO129" s="1161"/>
      <c r="BP129" s="1161"/>
      <c r="BQ129" s="1161"/>
      <c r="BR129" s="1161"/>
      <c r="BS129" s="1162"/>
      <c r="BT129" s="1160">
        <v>30</v>
      </c>
      <c r="BU129" s="1163"/>
      <c r="BV129" s="1163"/>
      <c r="BW129" s="1163"/>
      <c r="BX129" s="1163"/>
      <c r="BY129" s="1163"/>
      <c r="BZ129" s="116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2" t="s">
        <v>499</v>
      </c>
      <c r="B130" s="1023"/>
      <c r="C130" s="1023"/>
      <c r="D130" s="1023"/>
      <c r="E130" s="1023"/>
      <c r="F130" s="1023"/>
      <c r="G130" s="1023"/>
      <c r="H130" s="1023"/>
      <c r="I130" s="1023"/>
      <c r="J130" s="1023"/>
      <c r="K130" s="1023"/>
      <c r="L130" s="1023"/>
      <c r="M130" s="1023"/>
      <c r="N130" s="1023"/>
      <c r="O130" s="1023"/>
      <c r="P130" s="1023"/>
      <c r="Q130" s="1023"/>
      <c r="R130" s="1023"/>
      <c r="S130" s="1023"/>
      <c r="T130" s="1023"/>
      <c r="U130" s="1023"/>
      <c r="V130" s="1023"/>
      <c r="W130" s="1165" t="s">
        <v>500</v>
      </c>
      <c r="X130" s="1166"/>
      <c r="Y130" s="1166"/>
      <c r="Z130" s="1167"/>
      <c r="AA130" s="1050">
        <v>404110</v>
      </c>
      <c r="AB130" s="1051"/>
      <c r="AC130" s="1051"/>
      <c r="AD130" s="1051"/>
      <c r="AE130" s="1052"/>
      <c r="AF130" s="1053">
        <v>401877</v>
      </c>
      <c r="AG130" s="1051"/>
      <c r="AH130" s="1051"/>
      <c r="AI130" s="1051"/>
      <c r="AJ130" s="1052"/>
      <c r="AK130" s="1053">
        <v>403412</v>
      </c>
      <c r="AL130" s="1051"/>
      <c r="AM130" s="1051"/>
      <c r="AN130" s="1051"/>
      <c r="AO130" s="1052"/>
      <c r="AP130" s="1168"/>
      <c r="AQ130" s="1169"/>
      <c r="AR130" s="1169"/>
      <c r="AS130" s="1169"/>
      <c r="AT130" s="1170"/>
      <c r="AU130" s="284"/>
      <c r="AV130" s="284"/>
      <c r="AW130" s="284"/>
      <c r="AX130" s="1159" t="s">
        <v>501</v>
      </c>
      <c r="AY130" s="1042"/>
      <c r="AZ130" s="1042"/>
      <c r="BA130" s="1042"/>
      <c r="BB130" s="1042"/>
      <c r="BC130" s="1042"/>
      <c r="BD130" s="1042"/>
      <c r="BE130" s="1043"/>
      <c r="BF130" s="1196">
        <v>9.4</v>
      </c>
      <c r="BG130" s="1197"/>
      <c r="BH130" s="1197"/>
      <c r="BI130" s="1197"/>
      <c r="BJ130" s="1197"/>
      <c r="BK130" s="1197"/>
      <c r="BL130" s="1198"/>
      <c r="BM130" s="1196">
        <v>25</v>
      </c>
      <c r="BN130" s="1197"/>
      <c r="BO130" s="1197"/>
      <c r="BP130" s="1197"/>
      <c r="BQ130" s="1197"/>
      <c r="BR130" s="1197"/>
      <c r="BS130" s="1198"/>
      <c r="BT130" s="1196">
        <v>35</v>
      </c>
      <c r="BU130" s="1199"/>
      <c r="BV130" s="1199"/>
      <c r="BW130" s="1199"/>
      <c r="BX130" s="1199"/>
      <c r="BY130" s="1199"/>
      <c r="BZ130" s="120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201"/>
      <c r="B131" s="1202"/>
      <c r="C131" s="1202"/>
      <c r="D131" s="1202"/>
      <c r="E131" s="1202"/>
      <c r="F131" s="1202"/>
      <c r="G131" s="1202"/>
      <c r="H131" s="1202"/>
      <c r="I131" s="1202"/>
      <c r="J131" s="1202"/>
      <c r="K131" s="1202"/>
      <c r="L131" s="1202"/>
      <c r="M131" s="1202"/>
      <c r="N131" s="1202"/>
      <c r="O131" s="1202"/>
      <c r="P131" s="1202"/>
      <c r="Q131" s="1202"/>
      <c r="R131" s="1202"/>
      <c r="S131" s="1202"/>
      <c r="T131" s="1202"/>
      <c r="U131" s="1202"/>
      <c r="V131" s="1202"/>
      <c r="W131" s="1203" t="s">
        <v>502</v>
      </c>
      <c r="X131" s="1204"/>
      <c r="Y131" s="1204"/>
      <c r="Z131" s="1205"/>
      <c r="AA131" s="1097">
        <v>3606038</v>
      </c>
      <c r="AB131" s="1076"/>
      <c r="AC131" s="1076"/>
      <c r="AD131" s="1076"/>
      <c r="AE131" s="1077"/>
      <c r="AF131" s="1075">
        <v>3585270</v>
      </c>
      <c r="AG131" s="1076"/>
      <c r="AH131" s="1076"/>
      <c r="AI131" s="1076"/>
      <c r="AJ131" s="1077"/>
      <c r="AK131" s="1075">
        <v>3559178</v>
      </c>
      <c r="AL131" s="1076"/>
      <c r="AM131" s="1076"/>
      <c r="AN131" s="1076"/>
      <c r="AO131" s="1077"/>
      <c r="AP131" s="1206"/>
      <c r="AQ131" s="1207"/>
      <c r="AR131" s="1207"/>
      <c r="AS131" s="1207"/>
      <c r="AT131" s="1208"/>
      <c r="AU131" s="284"/>
      <c r="AV131" s="284"/>
      <c r="AW131" s="284"/>
      <c r="AX131" s="1178" t="s">
        <v>503</v>
      </c>
      <c r="AY131" s="1129"/>
      <c r="AZ131" s="1129"/>
      <c r="BA131" s="1129"/>
      <c r="BB131" s="1129"/>
      <c r="BC131" s="1129"/>
      <c r="BD131" s="1129"/>
      <c r="BE131" s="1130"/>
      <c r="BF131" s="1179">
        <v>26.8</v>
      </c>
      <c r="BG131" s="1180"/>
      <c r="BH131" s="1180"/>
      <c r="BI131" s="1180"/>
      <c r="BJ131" s="1180"/>
      <c r="BK131" s="1180"/>
      <c r="BL131" s="1181"/>
      <c r="BM131" s="1179">
        <v>350</v>
      </c>
      <c r="BN131" s="1180"/>
      <c r="BO131" s="1180"/>
      <c r="BP131" s="1180"/>
      <c r="BQ131" s="1180"/>
      <c r="BR131" s="1180"/>
      <c r="BS131" s="1181"/>
      <c r="BT131" s="1182"/>
      <c r="BU131" s="1183"/>
      <c r="BV131" s="1183"/>
      <c r="BW131" s="1183"/>
      <c r="BX131" s="1183"/>
      <c r="BY131" s="1183"/>
      <c r="BZ131" s="118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5" t="s">
        <v>504</v>
      </c>
      <c r="B132" s="1186"/>
      <c r="C132" s="1186"/>
      <c r="D132" s="1186"/>
      <c r="E132" s="1186"/>
      <c r="F132" s="1186"/>
      <c r="G132" s="1186"/>
      <c r="H132" s="1186"/>
      <c r="I132" s="1186"/>
      <c r="J132" s="1186"/>
      <c r="K132" s="1186"/>
      <c r="L132" s="1186"/>
      <c r="M132" s="1186"/>
      <c r="N132" s="1186"/>
      <c r="O132" s="1186"/>
      <c r="P132" s="1186"/>
      <c r="Q132" s="1186"/>
      <c r="R132" s="1186"/>
      <c r="S132" s="1186"/>
      <c r="T132" s="1186"/>
      <c r="U132" s="1186"/>
      <c r="V132" s="1189" t="s">
        <v>505</v>
      </c>
      <c r="W132" s="1189"/>
      <c r="X132" s="1189"/>
      <c r="Y132" s="1189"/>
      <c r="Z132" s="1190"/>
      <c r="AA132" s="1191">
        <v>10.08261699</v>
      </c>
      <c r="AB132" s="1192"/>
      <c r="AC132" s="1192"/>
      <c r="AD132" s="1192"/>
      <c r="AE132" s="1193"/>
      <c r="AF132" s="1194">
        <v>8.781737498</v>
      </c>
      <c r="AG132" s="1192"/>
      <c r="AH132" s="1192"/>
      <c r="AI132" s="1192"/>
      <c r="AJ132" s="1193"/>
      <c r="AK132" s="1194">
        <v>9.6202831100000008</v>
      </c>
      <c r="AL132" s="1192"/>
      <c r="AM132" s="1192"/>
      <c r="AN132" s="1192"/>
      <c r="AO132" s="1193"/>
      <c r="AP132" s="1091"/>
      <c r="AQ132" s="1092"/>
      <c r="AR132" s="1092"/>
      <c r="AS132" s="1092"/>
      <c r="AT132" s="119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7"/>
      <c r="B133" s="1188"/>
      <c r="C133" s="1188"/>
      <c r="D133" s="1188"/>
      <c r="E133" s="1188"/>
      <c r="F133" s="1188"/>
      <c r="G133" s="1188"/>
      <c r="H133" s="1188"/>
      <c r="I133" s="1188"/>
      <c r="J133" s="1188"/>
      <c r="K133" s="1188"/>
      <c r="L133" s="1188"/>
      <c r="M133" s="1188"/>
      <c r="N133" s="1188"/>
      <c r="O133" s="1188"/>
      <c r="P133" s="1188"/>
      <c r="Q133" s="1188"/>
      <c r="R133" s="1188"/>
      <c r="S133" s="1188"/>
      <c r="T133" s="1188"/>
      <c r="U133" s="1188"/>
      <c r="V133" s="1172" t="s">
        <v>506</v>
      </c>
      <c r="W133" s="1172"/>
      <c r="X133" s="1172"/>
      <c r="Y133" s="1172"/>
      <c r="Z133" s="1173"/>
      <c r="AA133" s="1174">
        <v>8.5</v>
      </c>
      <c r="AB133" s="1175"/>
      <c r="AC133" s="1175"/>
      <c r="AD133" s="1175"/>
      <c r="AE133" s="1176"/>
      <c r="AF133" s="1174">
        <v>9.1</v>
      </c>
      <c r="AG133" s="1175"/>
      <c r="AH133" s="1175"/>
      <c r="AI133" s="1175"/>
      <c r="AJ133" s="1176"/>
      <c r="AK133" s="1174">
        <v>9.4</v>
      </c>
      <c r="AL133" s="1175"/>
      <c r="AM133" s="1175"/>
      <c r="AN133" s="1175"/>
      <c r="AO133" s="1176"/>
      <c r="AP133" s="1121"/>
      <c r="AQ133" s="1122"/>
      <c r="AR133" s="1122"/>
      <c r="AS133" s="1122"/>
      <c r="AT133" s="117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FICcbEi1vkqN1yP6BUsVtjyuBFpYZ1inYhhOJSeSHmHEeovcv2fVvKaYRXTxT/5uM6oZtBsjEZ8gBrSBNwWOHw==" saltValue="qgn1VjmqGTaN6C9NxAyTZ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18"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W1" zoomScale="85" zoomScaleNormal="85" zoomScaleSheetLayoutView="85"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507</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4K7Jd2KPSUKa4VMU08iFg7KyapTba4Gwo9kutDcSvclwlRWdEIuM6k99yIxpn1Hr3va7PO5EYsMUah6s9Q1wVg==" saltValue="tS1Wfl8KhXACaudsw6ivoA==" spinCount="100000" sheet="1" objects="1" scenarios="1"/>
  <dataConsolidate/>
  <phoneticPr fontId="2"/>
  <pageMargins left="0.59055118110236227" right="0" top="0.59055118110236227" bottom="0.59055118110236227" header="0.39370078740157483" footer="0.39370078740157483"/>
  <pageSetup paperSize="9" scale="42" orientation="landscape" horizontalDpi="1200" verticalDpi="12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B10" zoomScaleNormal="100" zoomScaleSheetLayoutView="55" workbookViewId="0">
      <selection sqref="A1:A1048576"/>
    </sheetView>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SrNn1xozkdFtyjqmld4NzJsl3m+UB0ZSwYctd7YuP2Iu7i2MEo/pTe0yS2lAJKlsUh3FM+s8hnKaNzZEj+S5GQ==" saltValue="39qEKXQ2NDgC/LnuI/4zTw==" spinCount="100000" sheet="1" objects="1" scenarios="1"/>
  <dataConsolidate/>
  <phoneticPr fontId="2"/>
  <pageMargins left="0.59055118110236227" right="0" top="0.59055118110236227" bottom="0.59055118110236227" header="0.39370078740157483" footer="0.39370078740157483"/>
  <pageSetup paperSize="9" scale="46" orientation="landscape" horizontalDpi="1200" verticalDpi="12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34"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510</v>
      </c>
      <c r="AP7" s="303"/>
      <c r="AQ7" s="304" t="s">
        <v>511</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512</v>
      </c>
      <c r="AQ8" s="310" t="s">
        <v>513</v>
      </c>
      <c r="AR8" s="311" t="s">
        <v>514</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4" t="s">
        <v>515</v>
      </c>
      <c r="AL9" s="1215"/>
      <c r="AM9" s="1215"/>
      <c r="AN9" s="1216"/>
      <c r="AO9" s="312">
        <v>1136791</v>
      </c>
      <c r="AP9" s="312">
        <v>65008</v>
      </c>
      <c r="AQ9" s="313">
        <v>80518</v>
      </c>
      <c r="AR9" s="314">
        <v>-19.3</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4" t="s">
        <v>516</v>
      </c>
      <c r="AL10" s="1215"/>
      <c r="AM10" s="1215"/>
      <c r="AN10" s="1216"/>
      <c r="AO10" s="315">
        <v>52276</v>
      </c>
      <c r="AP10" s="315">
        <v>2989</v>
      </c>
      <c r="AQ10" s="316">
        <v>8488</v>
      </c>
      <c r="AR10" s="317">
        <v>-64.8</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4" t="s">
        <v>517</v>
      </c>
      <c r="AL11" s="1215"/>
      <c r="AM11" s="1215"/>
      <c r="AN11" s="1216"/>
      <c r="AO11" s="315">
        <v>166207</v>
      </c>
      <c r="AP11" s="315">
        <v>9505</v>
      </c>
      <c r="AQ11" s="316">
        <v>12447</v>
      </c>
      <c r="AR11" s="317">
        <v>-23.6</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4" t="s">
        <v>518</v>
      </c>
      <c r="AL12" s="1215"/>
      <c r="AM12" s="1215"/>
      <c r="AN12" s="1216"/>
      <c r="AO12" s="315" t="s">
        <v>519</v>
      </c>
      <c r="AP12" s="315" t="s">
        <v>519</v>
      </c>
      <c r="AQ12" s="316">
        <v>615</v>
      </c>
      <c r="AR12" s="317" t="s">
        <v>519</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4" t="s">
        <v>520</v>
      </c>
      <c r="AL13" s="1215"/>
      <c r="AM13" s="1215"/>
      <c r="AN13" s="1216"/>
      <c r="AO13" s="315" t="s">
        <v>519</v>
      </c>
      <c r="AP13" s="315" t="s">
        <v>519</v>
      </c>
      <c r="AQ13" s="316">
        <v>4</v>
      </c>
      <c r="AR13" s="317" t="s">
        <v>519</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4" t="s">
        <v>521</v>
      </c>
      <c r="AL14" s="1215"/>
      <c r="AM14" s="1215"/>
      <c r="AN14" s="1216"/>
      <c r="AO14" s="315">
        <v>87813</v>
      </c>
      <c r="AP14" s="315">
        <v>5022</v>
      </c>
      <c r="AQ14" s="316">
        <v>4032</v>
      </c>
      <c r="AR14" s="317">
        <v>24.6</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4" t="s">
        <v>522</v>
      </c>
      <c r="AL15" s="1215"/>
      <c r="AM15" s="1215"/>
      <c r="AN15" s="1216"/>
      <c r="AO15" s="315">
        <v>46487</v>
      </c>
      <c r="AP15" s="315">
        <v>2658</v>
      </c>
      <c r="AQ15" s="316">
        <v>1876</v>
      </c>
      <c r="AR15" s="317">
        <v>41.7</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7" t="s">
        <v>523</v>
      </c>
      <c r="AL16" s="1218"/>
      <c r="AM16" s="1218"/>
      <c r="AN16" s="1219"/>
      <c r="AO16" s="315">
        <v>-88124</v>
      </c>
      <c r="AP16" s="315">
        <v>-5039</v>
      </c>
      <c r="AQ16" s="316">
        <v>-7595</v>
      </c>
      <c r="AR16" s="317">
        <v>-33.700000000000003</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7" t="s">
        <v>189</v>
      </c>
      <c r="AL17" s="1218"/>
      <c r="AM17" s="1218"/>
      <c r="AN17" s="1219"/>
      <c r="AO17" s="315">
        <v>1401450</v>
      </c>
      <c r="AP17" s="315">
        <v>80142</v>
      </c>
      <c r="AQ17" s="316">
        <v>100385</v>
      </c>
      <c r="AR17" s="317">
        <v>-20.2</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9" t="s">
        <v>528</v>
      </c>
      <c r="AL21" s="1210"/>
      <c r="AM21" s="1210"/>
      <c r="AN21" s="1211"/>
      <c r="AO21" s="327">
        <v>7.66</v>
      </c>
      <c r="AP21" s="328">
        <v>9.2200000000000006</v>
      </c>
      <c r="AQ21" s="329">
        <v>-1.56</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9" t="s">
        <v>529</v>
      </c>
      <c r="AL22" s="1210"/>
      <c r="AM22" s="1210"/>
      <c r="AN22" s="1211"/>
      <c r="AO22" s="332">
        <v>96.9</v>
      </c>
      <c r="AP22" s="333">
        <v>97.2</v>
      </c>
      <c r="AQ22" s="334">
        <v>-0.3</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510</v>
      </c>
      <c r="AP30" s="303"/>
      <c r="AQ30" s="304" t="s">
        <v>511</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512</v>
      </c>
      <c r="AQ31" s="310" t="s">
        <v>513</v>
      </c>
      <c r="AR31" s="311" t="s">
        <v>514</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5" t="s">
        <v>533</v>
      </c>
      <c r="AL32" s="1226"/>
      <c r="AM32" s="1226"/>
      <c r="AN32" s="1227"/>
      <c r="AO32" s="342">
        <v>605940</v>
      </c>
      <c r="AP32" s="342">
        <v>34651</v>
      </c>
      <c r="AQ32" s="343">
        <v>48843</v>
      </c>
      <c r="AR32" s="344">
        <v>-29.1</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5" t="s">
        <v>534</v>
      </c>
      <c r="AL33" s="1226"/>
      <c r="AM33" s="1226"/>
      <c r="AN33" s="1227"/>
      <c r="AO33" s="342" t="s">
        <v>519</v>
      </c>
      <c r="AP33" s="342" t="s">
        <v>519</v>
      </c>
      <c r="AQ33" s="343" t="s">
        <v>519</v>
      </c>
      <c r="AR33" s="344" t="s">
        <v>519</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5" t="s">
        <v>535</v>
      </c>
      <c r="AL34" s="1226"/>
      <c r="AM34" s="1226"/>
      <c r="AN34" s="1227"/>
      <c r="AO34" s="342" t="s">
        <v>519</v>
      </c>
      <c r="AP34" s="342" t="s">
        <v>519</v>
      </c>
      <c r="AQ34" s="343">
        <v>10</v>
      </c>
      <c r="AR34" s="344" t="s">
        <v>519</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5" t="s">
        <v>536</v>
      </c>
      <c r="AL35" s="1226"/>
      <c r="AM35" s="1226"/>
      <c r="AN35" s="1227"/>
      <c r="AO35" s="342">
        <v>1309</v>
      </c>
      <c r="AP35" s="342">
        <v>75</v>
      </c>
      <c r="AQ35" s="343">
        <v>14940</v>
      </c>
      <c r="AR35" s="344">
        <v>-99.5</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5" t="s">
        <v>537</v>
      </c>
      <c r="AL36" s="1226"/>
      <c r="AM36" s="1226"/>
      <c r="AN36" s="1227"/>
      <c r="AO36" s="342">
        <v>149494</v>
      </c>
      <c r="AP36" s="342">
        <v>8549</v>
      </c>
      <c r="AQ36" s="343">
        <v>3323</v>
      </c>
      <c r="AR36" s="344">
        <v>157.30000000000001</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5" t="s">
        <v>538</v>
      </c>
      <c r="AL37" s="1226"/>
      <c r="AM37" s="1226"/>
      <c r="AN37" s="1227"/>
      <c r="AO37" s="342">
        <v>2543</v>
      </c>
      <c r="AP37" s="342">
        <v>145</v>
      </c>
      <c r="AQ37" s="343">
        <v>752</v>
      </c>
      <c r="AR37" s="344">
        <v>-80.7</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8" t="s">
        <v>539</v>
      </c>
      <c r="AL38" s="1229"/>
      <c r="AM38" s="1229"/>
      <c r="AN38" s="1230"/>
      <c r="AO38" s="345" t="s">
        <v>519</v>
      </c>
      <c r="AP38" s="345" t="s">
        <v>519</v>
      </c>
      <c r="AQ38" s="346">
        <v>6</v>
      </c>
      <c r="AR38" s="334" t="s">
        <v>519</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8" t="s">
        <v>540</v>
      </c>
      <c r="AL39" s="1229"/>
      <c r="AM39" s="1229"/>
      <c r="AN39" s="1230"/>
      <c r="AO39" s="342">
        <v>-13471</v>
      </c>
      <c r="AP39" s="342">
        <v>-770</v>
      </c>
      <c r="AQ39" s="343">
        <v>-3695</v>
      </c>
      <c r="AR39" s="344">
        <v>-79.2</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5" t="s">
        <v>541</v>
      </c>
      <c r="AL40" s="1226"/>
      <c r="AM40" s="1226"/>
      <c r="AN40" s="1227"/>
      <c r="AO40" s="342">
        <v>-403412</v>
      </c>
      <c r="AP40" s="342">
        <v>-23069</v>
      </c>
      <c r="AQ40" s="343">
        <v>-44561</v>
      </c>
      <c r="AR40" s="344">
        <v>-48.2</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1" t="s">
        <v>302</v>
      </c>
      <c r="AL41" s="1232"/>
      <c r="AM41" s="1232"/>
      <c r="AN41" s="1233"/>
      <c r="AO41" s="342">
        <v>342403</v>
      </c>
      <c r="AP41" s="342">
        <v>19580</v>
      </c>
      <c r="AQ41" s="343">
        <v>19619</v>
      </c>
      <c r="AR41" s="344">
        <v>-0.2</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0" t="s">
        <v>510</v>
      </c>
      <c r="AN49" s="1222" t="s">
        <v>545</v>
      </c>
      <c r="AO49" s="1223"/>
      <c r="AP49" s="1223"/>
      <c r="AQ49" s="1223"/>
      <c r="AR49" s="1224"/>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1"/>
      <c r="AN50" s="358" t="s">
        <v>546</v>
      </c>
      <c r="AO50" s="359" t="s">
        <v>547</v>
      </c>
      <c r="AP50" s="360" t="s">
        <v>548</v>
      </c>
      <c r="AQ50" s="361" t="s">
        <v>549</v>
      </c>
      <c r="AR50" s="362" t="s">
        <v>550</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2237507</v>
      </c>
      <c r="AN51" s="364">
        <v>122282</v>
      </c>
      <c r="AO51" s="365">
        <v>-44</v>
      </c>
      <c r="AP51" s="366">
        <v>85205</v>
      </c>
      <c r="AQ51" s="367">
        <v>14.5</v>
      </c>
      <c r="AR51" s="368">
        <v>-58.5</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951165</v>
      </c>
      <c r="AN52" s="372">
        <v>51982</v>
      </c>
      <c r="AO52" s="373">
        <v>-25.2</v>
      </c>
      <c r="AP52" s="374">
        <v>38847</v>
      </c>
      <c r="AQ52" s="375">
        <v>13.7</v>
      </c>
      <c r="AR52" s="376">
        <v>-38.9</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2380919</v>
      </c>
      <c r="AN53" s="364">
        <v>131572</v>
      </c>
      <c r="AO53" s="365">
        <v>7.6</v>
      </c>
      <c r="AP53" s="366">
        <v>77577</v>
      </c>
      <c r="AQ53" s="367">
        <v>-9</v>
      </c>
      <c r="AR53" s="368">
        <v>16.600000000000001</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817090</v>
      </c>
      <c r="AN54" s="372">
        <v>45153</v>
      </c>
      <c r="AO54" s="373">
        <v>-13.1</v>
      </c>
      <c r="AP54" s="374">
        <v>40870</v>
      </c>
      <c r="AQ54" s="375">
        <v>5.2</v>
      </c>
      <c r="AR54" s="376">
        <v>-18.3</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1386281</v>
      </c>
      <c r="AN55" s="364">
        <v>77920</v>
      </c>
      <c r="AO55" s="365">
        <v>-40.799999999999997</v>
      </c>
      <c r="AP55" s="366">
        <v>67293</v>
      </c>
      <c r="AQ55" s="367">
        <v>-13.3</v>
      </c>
      <c r="AR55" s="368">
        <v>-27.5</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563262</v>
      </c>
      <c r="AN56" s="372">
        <v>31660</v>
      </c>
      <c r="AO56" s="373">
        <v>-29.9</v>
      </c>
      <c r="AP56" s="374">
        <v>35076</v>
      </c>
      <c r="AQ56" s="375">
        <v>-14.2</v>
      </c>
      <c r="AR56" s="376">
        <v>-15.7</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1625386</v>
      </c>
      <c r="AN57" s="364">
        <v>92378</v>
      </c>
      <c r="AO57" s="365">
        <v>18.600000000000001</v>
      </c>
      <c r="AP57" s="366">
        <v>67343</v>
      </c>
      <c r="AQ57" s="367">
        <v>0.1</v>
      </c>
      <c r="AR57" s="368">
        <v>18.5</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762886</v>
      </c>
      <c r="AN58" s="372">
        <v>43358</v>
      </c>
      <c r="AO58" s="373">
        <v>36.9</v>
      </c>
      <c r="AP58" s="374">
        <v>32865</v>
      </c>
      <c r="AQ58" s="375">
        <v>-6.3</v>
      </c>
      <c r="AR58" s="376">
        <v>43.2</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1742418</v>
      </c>
      <c r="AN59" s="364">
        <v>99641</v>
      </c>
      <c r="AO59" s="365">
        <v>7.9</v>
      </c>
      <c r="AP59" s="366">
        <v>73475</v>
      </c>
      <c r="AQ59" s="367">
        <v>9.1</v>
      </c>
      <c r="AR59" s="368">
        <v>-1.2</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1173912</v>
      </c>
      <c r="AN60" s="372">
        <v>67131</v>
      </c>
      <c r="AO60" s="373">
        <v>54.8</v>
      </c>
      <c r="AP60" s="374">
        <v>43072</v>
      </c>
      <c r="AQ60" s="375">
        <v>31.1</v>
      </c>
      <c r="AR60" s="376">
        <v>23.7</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1874502</v>
      </c>
      <c r="AN61" s="379">
        <v>104759</v>
      </c>
      <c r="AO61" s="380">
        <v>-10.1</v>
      </c>
      <c r="AP61" s="381">
        <v>74179</v>
      </c>
      <c r="AQ61" s="382">
        <v>0.3</v>
      </c>
      <c r="AR61" s="368">
        <v>-10.4</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853663</v>
      </c>
      <c r="AN62" s="372">
        <v>47857</v>
      </c>
      <c r="AO62" s="373">
        <v>4.7</v>
      </c>
      <c r="AP62" s="374">
        <v>38146</v>
      </c>
      <c r="AQ62" s="375">
        <v>5.9</v>
      </c>
      <c r="AR62" s="376">
        <v>-1.2</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Uk90ArwDjA1kS315O+WL1oSaxTEMk+GzRuw6rIvF+g+nNGqwbQB7jmU3bip6HfoZ4L+ogv5hqT3rvRnd/8RAoQ==" saltValue="MPp5l9Q9JPYk3axmZ2OWq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ageMargins left="0.59055118110236227" right="0" top="0.59055118110236227" bottom="0.59055118110236227" header="0.39370078740157483" footer="0.39370078740157483"/>
  <pageSetup paperSize="9" scale="57" orientation="landscape" horizontalDpi="1200" verticalDpi="12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G22"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oPx/2jlkDeu8+3pHxh87Otqqw72dMmFjGW+gORtSPY5w88Aj5nHR+UJAIvHa8VuX/74i22wfIyETXCgRSDPlvA==" saltValue="QDUaL+DY+rNzbTJ03PFNqQ==" spinCount="100000" sheet="1" objects="1" scenarios="1"/>
  <dataConsolidate/>
  <phoneticPr fontId="2"/>
  <pageMargins left="0.59055118110236227" right="0" top="0.59055118110236227" bottom="0.59055118110236227" header="0.39370078740157483" footer="0.39370078740157483"/>
  <pageSetup paperSize="9" scale="36" orientation="landscape" horizontalDpi="1200" verticalDpi="12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55"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FXioPyKS2O9Nt9gJtzB8eGDAye2mz4TCEk0alv+tOnpppa2dfJgb6rfrjxy6TAkjOcqb8vTN66RnO3Bkhza7HA==" saltValue="QKAi6m5bwl+A6CnIgwPhWg==" spinCount="100000" sheet="1" objects="1" scenarios="1"/>
  <dataConsolidate/>
  <phoneticPr fontId="2"/>
  <pageMargins left="0.59055118110236227" right="0" top="0.59055118110236227" bottom="0.59055118110236227" header="0.39370078740157483" footer="0.39370078740157483"/>
  <pageSetup paperSize="9" scale="36" orientation="landscape" horizontalDpi="1200" verticalDpi="12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A2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234" t="s">
        <v>3</v>
      </c>
      <c r="D47" s="1234"/>
      <c r="E47" s="1235"/>
      <c r="F47" s="11">
        <v>26.54</v>
      </c>
      <c r="G47" s="12">
        <v>23.83</v>
      </c>
      <c r="H47" s="12">
        <v>25.11</v>
      </c>
      <c r="I47" s="12">
        <v>25.26</v>
      </c>
      <c r="J47" s="13">
        <v>23.23</v>
      </c>
    </row>
    <row r="48" spans="2:10" ht="57.75" customHeight="1" x14ac:dyDescent="0.2">
      <c r="B48" s="14"/>
      <c r="C48" s="1236" t="s">
        <v>4</v>
      </c>
      <c r="D48" s="1236"/>
      <c r="E48" s="1237"/>
      <c r="F48" s="15">
        <v>6.95</v>
      </c>
      <c r="G48" s="16">
        <v>10.8</v>
      </c>
      <c r="H48" s="16">
        <v>7.87</v>
      </c>
      <c r="I48" s="16">
        <v>7.55</v>
      </c>
      <c r="J48" s="17">
        <v>7.9</v>
      </c>
    </row>
    <row r="49" spans="2:10" ht="57.75" customHeight="1" thickBot="1" x14ac:dyDescent="0.25">
      <c r="B49" s="18"/>
      <c r="C49" s="1238" t="s">
        <v>5</v>
      </c>
      <c r="D49" s="1238"/>
      <c r="E49" s="1239"/>
      <c r="F49" s="19" t="s">
        <v>566</v>
      </c>
      <c r="G49" s="20">
        <v>1.1499999999999999</v>
      </c>
      <c r="H49" s="20" t="s">
        <v>567</v>
      </c>
      <c r="I49" s="20" t="s">
        <v>568</v>
      </c>
      <c r="J49" s="21" t="s">
        <v>569</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l7ezojvrh4qWBXH7j83/+4mtpsDnynR+962+ZIWKun7TXE5H6tTQqvntn9LJtcayy86Qld/useFS0pZB4l/UpA==" saltValue="fkz9448QWjHxZKM1UWv/3Q==" spinCount="100000" sheet="1" objects="1" scenarios="1"/>
  <mergeCells count="3">
    <mergeCell ref="C47:E47"/>
    <mergeCell ref="C48:E48"/>
    <mergeCell ref="C49:E49"/>
  </mergeCells>
  <phoneticPr fontId="2"/>
  <pageMargins left="0.59055118110236227" right="0" top="0.59055118110236227" bottom="0.59055118110236227" header="0.39370078740157483" footer="0.39370078740157483"/>
  <pageSetup paperSize="9" scale="58" orientation="landscape" horizontalDpi="1200" verticalDpi="12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2020-02-27T00:40:22Z</cp:lastPrinted>
  <dcterms:created xsi:type="dcterms:W3CDTF">2020-02-10T06:24:38Z</dcterms:created>
  <dcterms:modified xsi:type="dcterms:W3CDTF">2020-09-29T01:40:07Z</dcterms:modified>
  <cp:category/>
</cp:coreProperties>
</file>