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SHICHOSON-ZAI\disk1\03-04 【決　算】財政状況資料集(H24～)\財政状況資料集(H30年度決算分)\04提出（市町村→県）\04_最終（掲載用）\"/>
    </mc:Choice>
  </mc:AlternateContent>
  <xr:revisionPtr revIDLastSave="0" documentId="13_ncr:1_{67D2FB6D-636F-4DF1-B9CD-B4AB32474DA0}" xr6:coauthVersionLast="45" xr6:coauthVersionMax="45" xr10:uidLastSave="{00000000-0000-0000-0000-000000000000}"/>
  <bookViews>
    <workbookView xWindow="-108" yWindow="-108" windowWidth="23256" windowHeight="1257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C37" i="10"/>
  <c r="BE36" i="10"/>
  <c r="AM36" i="10"/>
  <c r="C36" i="10"/>
  <c r="AM35" i="10"/>
  <c r="C35" i="10"/>
  <c r="AM34" i="10"/>
  <c r="U34" i="10"/>
  <c r="U35" i="10" s="1"/>
  <c r="U36" i="10" s="1"/>
  <c r="U37" i="10" s="1"/>
  <c r="C34" i="10"/>
  <c r="BW34" i="10" l="1"/>
  <c r="BW35" i="10" s="1"/>
  <c r="BW36" i="10" s="1"/>
  <c r="BW37" i="10" s="1"/>
  <c r="BW38" i="10" s="1"/>
  <c r="BW39" i="10" s="1"/>
  <c r="BW40" i="10" s="1"/>
  <c r="BW41" i="10" s="1"/>
  <c r="BW42" i="10" s="1"/>
  <c r="BE34" i="10"/>
  <c r="BE35" i="10" s="1"/>
  <c r="CO34" i="10"/>
  <c r="CO35" i="10" s="1"/>
  <c r="CO36" i="10" s="1"/>
  <c r="CO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<sst xmlns="http://schemas.openxmlformats.org/spreadsheetml/2006/main" count="1142" uniqueCount="613">
  <si>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</si>
  <si>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</si>
  <si>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</si>
  <si>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</si>
  <si>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</si>
  <si>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</si>
  <si>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</si>
  <si>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</si>
  <si>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</si>
  <si>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</si>
  <si>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</si>
  <si>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</si>
  <si>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</si>
  <si>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</si>
  <si>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</si>
  <si>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</si>
  <si>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</si>
  <si>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</si>
  <si>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</si>
  <si>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</si>
  <si>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</si>
  <si>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</si>
  <si>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</si>
  <si>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</si>
  <si>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</si>
  <si>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</si>
  <si>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</si>
  <si>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</si>
  <si>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</si>
  <si>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</si>
  <si>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</si>
  <si>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</si>
  <si>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</si>
  <si>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</si>
  <si>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</si>
  <si>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</si>
  <si>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</si>
  <si>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</si>
  <si>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</si>
  <si>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</si>
  <si>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</si>
  <si>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</si>
  <si>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</si>
  <si>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</si>
  <si>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</si>
  <si>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</si>
  <si>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</si>
  <si>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</si>
  <si>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</si>
  <si>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</si>
  <si>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</si>
  <si>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</si>
  <si>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</si>
  <si>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</si>
  <si>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</si>
  <si>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</si>
  <si>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</si>
  <si>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</si>
  <si>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</si>
  <si>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</si>
  <si>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</si>
  <si>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</si>
  <si>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</si>
  <si>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</si>
  <si>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</si>
  <si>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</si>
  <si>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</si>
  <si>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</si>
  <si>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</si>
  <si>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</si>
  <si>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</si>
  <si>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</si>
  <si>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</si>
  <si>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</si>
  <si>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</si>
  <si>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</si>
  <si>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</si>
  <si>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</si>
  <si>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</si>
  <si>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</si>
  <si>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</si>
  <si>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</si>
  <si>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</si>
  <si>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</si>
  <si>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Ⅱ－０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</si>
  <si>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</si>
  <si>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</si>
  <si>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</si>
  <si>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</si>
  <si>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</si>
  <si>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</si>
  <si>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</si>
  <si>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</si>
  <si>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</si>
  <si>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</si>
  <si>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</si>
  <si>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</si>
  <si>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木城町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</si>
  <si>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</si>
  <si>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</si>
  <si>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</si>
  <si>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</si>
  <si>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</si>
  <si>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</si>
  <si>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</si>
  <si>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</si>
  <si>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</si>
  <si>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</si>
  <si>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</si>
  <si>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</si>
  <si>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</si>
  <si>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</si>
  <si>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</si>
  <si>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</si>
  <si>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</si>
  <si>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</si>
  <si>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</si>
  <si>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</si>
  <si>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</si>
  <si>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</si>
  <si>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</si>
  <si>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</si>
  <si>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</si>
  <si>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</si>
  <si>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</si>
  <si>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</si>
  <si>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</si>
  <si>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</si>
  <si>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</si>
  <si>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</si>
  <si>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</si>
  <si>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</si>
  <si>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</si>
  <si>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</si>
  <si>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</si>
  <si>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</si>
  <si>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</si>
  <si>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</si>
  <si>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</si>
  <si>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</si>
  <si>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</si>
  <si>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</si>
  <si>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</si>
  <si>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</si>
  <si>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</si>
  <si>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</si>
  <si>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</si>
  <si>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</si>
  <si>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</si>
  <si>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</si>
  <si>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</si>
  <si>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</si>
  <si>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</si>
  <si>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</si>
  <si>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</si>
  <si>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4"/>
  </si>
  <si>
    <t>うち日本人(％)</t>
    <phoneticPr fontId="5"/>
  </si>
  <si>
    <t>-1.9</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</si>
  <si>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</si>
  <si>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</si>
  <si>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</si>
  <si>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</si>
  <si>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</si>
  <si>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</si>
  <si>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</si>
  <si>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</si>
  <si>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</si>
  <si>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</si>
  <si>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</si>
  <si>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</si>
  <si>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</si>
  <si>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</si>
  <si>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</si>
  <si>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</si>
  <si>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</si>
  <si>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</si>
  <si>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</si>
  <si>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</si>
  <si>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</si>
  <si>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</si>
  <si>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</si>
  <si>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</si>
  <si>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</si>
  <si>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</si>
  <si>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</si>
  <si>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</si>
  <si>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</si>
  <si>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</si>
  <si>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</si>
  <si>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</si>
  <si>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</si>
  <si>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</si>
  <si>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</si>
  <si>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</si>
  <si>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</si>
  <si>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</si>
  <si>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</si>
  <si>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</si>
  <si>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</si>
  <si>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</si>
  <si>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</si>
  <si>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</si>
  <si>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</si>
  <si>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</si>
  <si>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</si>
  <si>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</si>
  <si>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</si>
  <si>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</si>
  <si>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</si>
  <si>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</si>
  <si>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</si>
  <si>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</si>
  <si>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</si>
  <si>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</si>
  <si>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</si>
  <si>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</si>
  <si>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</si>
  <si>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</si>
  <si>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宮崎県木城町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</si>
  <si>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</si>
  <si>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</si>
  <si>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</si>
  <si>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</si>
  <si>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</si>
  <si>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</si>
  <si>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</si>
  <si>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</si>
  <si>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</si>
  <si>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</si>
  <si>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</si>
  <si>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</si>
  <si>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</si>
  <si>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</si>
  <si>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</si>
  <si>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</si>
  <si>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</si>
  <si>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</si>
  <si>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</si>
  <si>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</si>
  <si>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</si>
  <si>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</si>
  <si>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</si>
  <si>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</si>
  <si>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</si>
  <si>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</si>
  <si>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</si>
  <si>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</si>
  <si>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</si>
  <si>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</si>
  <si>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</si>
  <si>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</si>
  <si>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</si>
  <si>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</si>
  <si>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</si>
  <si>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</si>
  <si>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</si>
  <si>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</si>
  <si>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</si>
  <si>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</si>
  <si>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</si>
  <si>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</si>
  <si>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</si>
  <si>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</si>
  <si>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</si>
  <si>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</si>
  <si>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</si>
  <si>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</si>
  <si>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</si>
  <si>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</si>
  <si>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</si>
  <si>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</si>
  <si>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</si>
  <si>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</si>
  <si>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</si>
  <si>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</si>
  <si>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</si>
  <si>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</si>
  <si>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</si>
  <si>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</si>
  <si>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</si>
  <si>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</si>
  <si>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</si>
  <si>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</si>
  <si>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</si>
  <si>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</si>
  <si>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</si>
  <si>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</si>
  <si>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</si>
  <si>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</si>
  <si>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</si>
  <si>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</si>
  <si>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</si>
  <si>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</si>
  <si>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</si>
  <si>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</si>
  <si>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</si>
  <si>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</si>
  <si>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</si>
  <si>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</si>
  <si>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</si>
  <si>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</si>
  <si>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</si>
  <si>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</si>
  <si>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</si>
  <si>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</si>
  <si>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</si>
  <si>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</si>
  <si>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</si>
  <si>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</si>
  <si>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</si>
  <si>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</si>
  <si>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</si>
  <si>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</si>
  <si>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</si>
  <si>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</si>
  <si>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</si>
  <si>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</si>
  <si>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</si>
  <si>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</si>
  <si>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</si>
  <si>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</si>
  <si>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</si>
  <si>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</si>
  <si>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</si>
  <si>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</si>
  <si>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</si>
  <si>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</si>
  <si>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</si>
  <si>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</si>
  <si>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</si>
  <si>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</si>
  <si>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</si>
  <si>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</si>
  <si>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</si>
  <si>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</si>
  <si>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</si>
  <si>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</si>
  <si>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</si>
  <si>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</si>
  <si>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</si>
  <si>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</si>
  <si>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</si>
  <si>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</si>
  <si>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</si>
  <si>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</si>
  <si>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</si>
  <si>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</si>
  <si>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</si>
  <si>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</si>
  <si>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</si>
  <si>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</si>
  <si>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</si>
  <si>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</si>
  <si>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</si>
  <si>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</si>
  <si>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</si>
  <si>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</si>
  <si>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</si>
  <si>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</si>
  <si>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</si>
  <si>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</si>
  <si>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</si>
  <si>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</si>
  <si>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</si>
  <si>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</si>
  <si>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</si>
  <si>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</si>
  <si>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</si>
  <si>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宮崎県木城町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</si>
  <si>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</si>
  <si>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</si>
  <si>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</si>
  <si>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</si>
  <si>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</si>
  <si>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</si>
  <si>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</si>
  <si>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</si>
  <si>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</si>
  <si>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</si>
  <si>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</si>
  <si>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</si>
  <si>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</si>
  <si>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</si>
  <si>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</si>
  <si>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</si>
  <si>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</si>
  <si>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</si>
  <si>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</si>
  <si>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</si>
  <si>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</si>
  <si>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</si>
  <si>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</si>
  <si>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</si>
  <si>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</si>
  <si>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</si>
  <si>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</si>
  <si>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</si>
  <si>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</si>
  <si>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</si>
  <si>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</si>
  <si>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</si>
  <si>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</si>
  <si>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</si>
  <si>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介護保険特別会計(保険事業勘定)</t>
    <phoneticPr fontId="5"/>
  </si>
  <si>
    <t>後期高齢者医療特別会計</t>
    <phoneticPr fontId="5"/>
  </si>
  <si>
    <t>介護保険特別会計(介護サービス事業勘定）</t>
    <phoneticPr fontId="5"/>
  </si>
  <si>
    <t>簡易水道事業特別会計</t>
    <phoneticPr fontId="5"/>
  </si>
  <si>
    <t>-</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</si>
  <si>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</si>
  <si>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</si>
  <si>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</si>
  <si>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</si>
  <si>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</si>
  <si>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</si>
  <si>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</si>
  <si>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</si>
  <si>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</si>
  <si>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</si>
  <si>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</si>
  <si>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</si>
  <si>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</si>
  <si>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</si>
  <si>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</si>
  <si>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</si>
  <si>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</si>
  <si>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</si>
  <si>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</si>
  <si>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</si>
  <si>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</si>
  <si>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</si>
  <si>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</si>
  <si>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</si>
  <si>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</si>
  <si>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</si>
  <si>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</si>
  <si>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</si>
  <si>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</si>
  <si>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</si>
  <si>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</si>
  <si>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</si>
  <si>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</si>
  <si>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</si>
  <si>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</si>
  <si>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</si>
  <si>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</si>
  <si>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</si>
  <si>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</si>
  <si>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</si>
  <si>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</si>
  <si>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</si>
  <si>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</si>
  <si>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</si>
  <si>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</si>
  <si>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</si>
  <si>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</si>
  <si>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</si>
  <si>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</si>
  <si>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</si>
  <si>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</si>
  <si>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</si>
  <si>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</si>
  <si>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</si>
  <si>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</si>
  <si>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</si>
  <si>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</si>
  <si>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</si>
  <si>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</si>
  <si>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</si>
  <si>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</si>
  <si>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</si>
  <si>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</si>
  <si>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介護保険特別会計(介護サービス事業勘定)</t>
    <phoneticPr fontId="5"/>
  </si>
  <si>
    <t>(Ｆ)</t>
    <phoneticPr fontId="5"/>
  </si>
  <si>
    <t>介護保険特別会計(保険事業勘定)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</si>
  <si>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</si>
  <si>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</si>
  <si>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</si>
  <si>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</si>
  <si>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</si>
  <si>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</si>
  <si>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</si>
  <si>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</si>
  <si>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</si>
  <si>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</si>
  <si>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</si>
  <si>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</si>
  <si>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</si>
  <si>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</si>
  <si>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</si>
  <si>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</si>
  <si>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</si>
  <si>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</si>
  <si>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</si>
  <si>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</si>
  <si>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</si>
  <si>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</si>
  <si>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</si>
  <si>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</si>
  <si>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</si>
  <si>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</si>
  <si>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</si>
  <si>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</si>
  <si>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</si>
  <si>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</si>
  <si>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</si>
  <si>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</si>
  <si>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</si>
  <si>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</si>
  <si>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</si>
  <si>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</si>
  <si>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</si>
  <si>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</si>
  <si>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</si>
  <si>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</si>
  <si>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</si>
  <si>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</si>
  <si>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</si>
  <si>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</si>
  <si>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</si>
  <si>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</si>
  <si>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</si>
  <si>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</si>
  <si>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</si>
  <si>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</si>
  <si>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</si>
  <si>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</si>
  <si>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</si>
  <si>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</si>
  <si>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</si>
  <si>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</si>
  <si>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</si>
  <si>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</si>
  <si>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</si>
  <si>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</si>
  <si>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</si>
  <si>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</si>
  <si>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</si>
  <si>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</si>
  <si>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</si>
  <si>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</si>
  <si>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</si>
  <si>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</si>
  <si>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</si>
  <si>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</si>
  <si>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</si>
  <si>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</si>
  <si>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</si>
  <si>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</si>
  <si>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</si>
  <si>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</si>
  <si>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</si>
  <si>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</si>
  <si>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</si>
  <si>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</si>
  <si>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</si>
  <si>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</si>
  <si>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</si>
  <si>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</si>
  <si>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2.43</t>
  </si>
  <si>
    <t>▲ 7.69</t>
  </si>
  <si>
    <t>一般会計</t>
  </si>
  <si>
    <t>国民健康保険事業特別会計</t>
  </si>
  <si>
    <t>介護保険特別会計(保険事業勘定)</t>
  </si>
  <si>
    <t>下水道事業特別会計</t>
  </si>
  <si>
    <t>介護保険特別会計(介護サービス事業勘定）</t>
  </si>
  <si>
    <t>後期高齢者医療特別会計</t>
  </si>
  <si>
    <t>簡易水道事業特別会計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</si>
  <si>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</si>
  <si>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</si>
  <si>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</si>
  <si>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</si>
  <si>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</si>
  <si>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</si>
  <si>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</si>
  <si>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</si>
  <si>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</si>
  <si>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東児湯消防組合</t>
    <rPh sb="0" eb="1">
      <t>ヒガシ</t>
    </rPh>
    <rPh sb="1" eb="3">
      <t>コユ</t>
    </rPh>
    <rPh sb="3" eb="5">
      <t>ショウボウ</t>
    </rPh>
    <rPh sb="5" eb="7">
      <t>クミアイ</t>
    </rPh>
    <phoneticPr fontId="2"/>
  </si>
  <si>
    <t>西都児湯環境整備事務組合</t>
    <rPh sb="0" eb="2">
      <t>サイト</t>
    </rPh>
    <rPh sb="2" eb="4">
      <t>コユ</t>
    </rPh>
    <rPh sb="4" eb="6">
      <t>カンキョウ</t>
    </rPh>
    <rPh sb="6" eb="8">
      <t>セイビ</t>
    </rPh>
    <rPh sb="8" eb="10">
      <t>ジム</t>
    </rPh>
    <rPh sb="10" eb="12">
      <t>クミアイ</t>
    </rPh>
    <phoneticPr fontId="2"/>
  </si>
  <si>
    <t>高鍋・木城衛生組合</t>
    <rPh sb="0" eb="2">
      <t>タカナベ</t>
    </rPh>
    <rPh sb="3" eb="5">
      <t>キジョウ</t>
    </rPh>
    <rPh sb="5" eb="7">
      <t>エイセイ</t>
    </rPh>
    <rPh sb="7" eb="9">
      <t>クミアイ</t>
    </rPh>
    <phoneticPr fontId="2"/>
  </si>
  <si>
    <t>宮崎県市町村総合事務組合（一般会計）</t>
    <rPh sb="0" eb="3">
      <t>ミヤザキケン</t>
    </rPh>
    <rPh sb="3" eb="6">
      <t>シチョウソン</t>
    </rPh>
    <rPh sb="6" eb="8">
      <t>ソウゴウ</t>
    </rPh>
    <rPh sb="8" eb="10">
      <t>ジム</t>
    </rPh>
    <rPh sb="10" eb="12">
      <t>クミアイ</t>
    </rPh>
    <rPh sb="13" eb="15">
      <t>イッパン</t>
    </rPh>
    <rPh sb="15" eb="17">
      <t>カイケイ</t>
    </rPh>
    <phoneticPr fontId="2"/>
  </si>
  <si>
    <t>宮崎県市町村総合事務組合（市町村交通災害共済事業特別会計）</t>
    <rPh sb="0" eb="3">
      <t>ミヤザキケン</t>
    </rPh>
    <rPh sb="3" eb="6">
      <t>シチョウソン</t>
    </rPh>
    <rPh sb="6" eb="8">
      <t>ソウゴウ</t>
    </rPh>
    <rPh sb="8" eb="10">
      <t>ジム</t>
    </rPh>
    <rPh sb="10" eb="12">
      <t>クミアイ</t>
    </rPh>
    <rPh sb="13" eb="16">
      <t>シチョウソン</t>
    </rPh>
    <rPh sb="16" eb="18">
      <t>コウツウ</t>
    </rPh>
    <rPh sb="18" eb="20">
      <t>サイガイ</t>
    </rPh>
    <rPh sb="20" eb="22">
      <t>キョウサイ</t>
    </rPh>
    <rPh sb="22" eb="24">
      <t>ジギョウ</t>
    </rPh>
    <rPh sb="24" eb="26">
      <t>トクベツ</t>
    </rPh>
    <rPh sb="26" eb="28">
      <t>カイケイ</t>
    </rPh>
    <phoneticPr fontId="2"/>
  </si>
  <si>
    <t>宮崎県後期高齢者医療広域連合（一般会計）</t>
    <rPh sb="0" eb="3">
      <t>ミヤザキケン</t>
    </rPh>
    <rPh sb="3" eb="5">
      <t>コウキ</t>
    </rPh>
    <rPh sb="5" eb="8">
      <t>コウレイシャ</t>
    </rPh>
    <rPh sb="8" eb="10">
      <t>イリョウ</t>
    </rPh>
    <rPh sb="10" eb="12">
      <t>コウイキ</t>
    </rPh>
    <rPh sb="12" eb="14">
      <t>レンゴウ</t>
    </rPh>
    <rPh sb="15" eb="17">
      <t>イッパン</t>
    </rPh>
    <rPh sb="17" eb="19">
      <t>カイケイ</t>
    </rPh>
    <phoneticPr fontId="2"/>
  </si>
  <si>
    <t>宮崎県後期高齢者医療広域連合（後期高齢者医療特別会計）</t>
    <rPh sb="0" eb="3">
      <t>ミヤザキケン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</si>
  <si>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一ツ瀬川営農飲雑用水広域水道事業団</t>
    <rPh sb="0" eb="1">
      <t>イチ</t>
    </rPh>
    <rPh sb="2" eb="3">
      <t>セ</t>
    </rPh>
    <rPh sb="3" eb="4">
      <t>カワ</t>
    </rPh>
    <rPh sb="4" eb="6">
      <t>エイノウ</t>
    </rPh>
    <rPh sb="6" eb="7">
      <t>ノ</t>
    </rPh>
    <rPh sb="7" eb="10">
      <t>ザツヨウスイ</t>
    </rPh>
    <rPh sb="10" eb="12">
      <t>コウイキ</t>
    </rPh>
    <rPh sb="12" eb="14">
      <t>スイドウ</t>
    </rPh>
    <rPh sb="14" eb="17">
      <t>ジギョウダン</t>
    </rPh>
    <phoneticPr fontId="2"/>
  </si>
  <si>
    <t>㈲グリーンサービス・コスモス</t>
  </si>
  <si>
    <t>(社)宮崎県林業公社</t>
    <rPh sb="1" eb="2">
      <t>シャ</t>
    </rPh>
    <rPh sb="3" eb="6">
      <t>ミヤザキケン</t>
    </rPh>
    <rPh sb="6" eb="8">
      <t>リンギョウ</t>
    </rPh>
    <rPh sb="8" eb="10">
      <t>コウシャ</t>
    </rPh>
    <phoneticPr fontId="2"/>
  </si>
  <si>
    <t>(財)宮崎県環境整備公社</t>
    <rPh sb="1" eb="2">
      <t>ザイ</t>
    </rPh>
    <rPh sb="3" eb="6">
      <t>ミヤザキケン</t>
    </rPh>
    <rPh sb="6" eb="8">
      <t>カンキョウ</t>
    </rPh>
    <rPh sb="8" eb="10">
      <t>セイビ</t>
    </rPh>
    <rPh sb="10" eb="12">
      <t>コウシャ</t>
    </rPh>
    <phoneticPr fontId="2"/>
  </si>
  <si>
    <t>○</t>
  </si>
  <si>
    <t>-</t>
    <phoneticPr fontId="2"/>
  </si>
  <si>
    <t>-</t>
    <phoneticPr fontId="2"/>
  </si>
  <si>
    <t>-</t>
    <phoneticPr fontId="2"/>
  </si>
  <si>
    <t>-</t>
    <phoneticPr fontId="2"/>
  </si>
  <si>
    <t>-</t>
    <phoneticPr fontId="2"/>
  </si>
  <si>
    <t>公共施設等整備基金</t>
    <rPh sb="0" eb="2">
      <t>コウキョウ</t>
    </rPh>
    <rPh sb="2" eb="4">
      <t>シセツ</t>
    </rPh>
    <rPh sb="4" eb="5">
      <t>トウ</t>
    </rPh>
    <rPh sb="5" eb="7">
      <t>セイビ</t>
    </rPh>
    <rPh sb="7" eb="9">
      <t>キキン</t>
    </rPh>
    <phoneticPr fontId="2"/>
  </si>
  <si>
    <t>災害対策基金</t>
    <rPh sb="0" eb="6">
      <t>サイガイタイサクキキン</t>
    </rPh>
    <phoneticPr fontId="2"/>
  </si>
  <si>
    <t>地域振興基金</t>
    <rPh sb="0" eb="2">
      <t>チイキ</t>
    </rPh>
    <rPh sb="2" eb="4">
      <t>シンコウ</t>
    </rPh>
    <rPh sb="4" eb="6">
      <t>キキン</t>
    </rPh>
    <phoneticPr fontId="2"/>
  </si>
  <si>
    <t>地域福祉基金</t>
    <rPh sb="0" eb="2">
      <t>チイキ</t>
    </rPh>
    <rPh sb="2" eb="4">
      <t>フクシ</t>
    </rPh>
    <rPh sb="4" eb="6">
      <t>キキン</t>
    </rPh>
    <phoneticPr fontId="2"/>
  </si>
  <si>
    <t>ふるさと応援基金</t>
    <rPh sb="4" eb="8">
      <t>オウエンキキン</t>
    </rPh>
    <phoneticPr fontId="2"/>
  </si>
  <si>
    <t>-</t>
    <phoneticPr fontId="2"/>
  </si>
  <si>
    <t>宮崎県市町村総合事務組合（自治会館管理運営特別会計）</t>
    <rPh sb="0" eb="3">
      <t>ミヤザキケン</t>
    </rPh>
    <rPh sb="3" eb="6">
      <t>シチョウソン</t>
    </rPh>
    <rPh sb="6" eb="8">
      <t>ソウゴウ</t>
    </rPh>
    <rPh sb="8" eb="10">
      <t>ジム</t>
    </rPh>
    <rPh sb="10" eb="12">
      <t>クミアイ</t>
    </rPh>
    <rPh sb="13" eb="15">
      <t>ジチ</t>
    </rPh>
    <rPh sb="15" eb="17">
      <t>カイカン</t>
    </rPh>
    <rPh sb="17" eb="19">
      <t>カンリ</t>
    </rPh>
    <rPh sb="19" eb="21">
      <t>ウンエイ</t>
    </rPh>
    <rPh sb="21" eb="25">
      <t>トクベツカイケイ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</si>
  <si>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</si>
  <si>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</si>
  <si>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</si>
  <si>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将来負担比率は発生しておらず、有形固定資産減価償却率はやや増加傾向にある。今後も公共施設等総合管理計画を活用した管理手法の実施に努める。</t>
    <rPh sb="0" eb="2">
      <t>ショウライ</t>
    </rPh>
    <rPh sb="2" eb="4">
      <t>フタン</t>
    </rPh>
    <rPh sb="4" eb="6">
      <t>ヒリツ</t>
    </rPh>
    <rPh sb="7" eb="9">
      <t>ハッセイ</t>
    </rPh>
    <rPh sb="15" eb="17">
      <t>ユウケイ</t>
    </rPh>
    <rPh sb="17" eb="19">
      <t>コテイ</t>
    </rPh>
    <rPh sb="19" eb="21">
      <t>シサン</t>
    </rPh>
    <rPh sb="21" eb="23">
      <t>ゲンカ</t>
    </rPh>
    <rPh sb="23" eb="25">
      <t>ショウキャク</t>
    </rPh>
    <rPh sb="25" eb="26">
      <t>リツ</t>
    </rPh>
    <rPh sb="29" eb="31">
      <t>ゾウカ</t>
    </rPh>
    <rPh sb="31" eb="33">
      <t>ケイコウ</t>
    </rPh>
    <rPh sb="37" eb="39">
      <t>コンゴ</t>
    </rPh>
    <rPh sb="40" eb="42">
      <t>コウキョウ</t>
    </rPh>
    <rPh sb="42" eb="44">
      <t>シセツ</t>
    </rPh>
    <rPh sb="44" eb="45">
      <t>トウ</t>
    </rPh>
    <rPh sb="45" eb="47">
      <t>ソウゴウ</t>
    </rPh>
    <rPh sb="47" eb="49">
      <t>カンリ</t>
    </rPh>
    <rPh sb="49" eb="51">
      <t>ケイカク</t>
    </rPh>
    <rPh sb="52" eb="54">
      <t>カツヨウ</t>
    </rPh>
    <rPh sb="56" eb="58">
      <t>カンリ</t>
    </rPh>
    <rPh sb="58" eb="60">
      <t>シュホウ</t>
    </rPh>
    <rPh sb="61" eb="63">
      <t>ジッシ</t>
    </rPh>
    <rPh sb="64" eb="65">
      <t>ツト</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</si>
  <si>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</si>
  <si>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</si>
  <si>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</si>
  <si>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</si>
  <si>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</si>
  <si>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</si>
  <si>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将来負担比率は発生しておらず、実質公債費比率は類似団体と比較して低い水準であり、減少傾向にある。今後も計画的な地方債の発行及び償還を行うことで、公債費の適正化に取り組んでいく。</t>
    <rPh sb="0" eb="2">
      <t>ショウライ</t>
    </rPh>
    <rPh sb="2" eb="4">
      <t>フタン</t>
    </rPh>
    <rPh sb="4" eb="6">
      <t>ヒリツ</t>
    </rPh>
    <rPh sb="7" eb="9">
      <t>ハッセイ</t>
    </rPh>
    <rPh sb="15" eb="17">
      <t>ジッシツ</t>
    </rPh>
    <rPh sb="17" eb="20">
      <t>コウサイヒ</t>
    </rPh>
    <rPh sb="20" eb="22">
      <t>ヒリツ</t>
    </rPh>
    <rPh sb="23" eb="25">
      <t>ルイジ</t>
    </rPh>
    <rPh sb="25" eb="27">
      <t>ダンタイ</t>
    </rPh>
    <rPh sb="28" eb="30">
      <t>ヒカク</t>
    </rPh>
    <rPh sb="32" eb="33">
      <t>ヒク</t>
    </rPh>
    <rPh sb="34" eb="36">
      <t>スイジュン</t>
    </rPh>
    <rPh sb="40" eb="42">
      <t>ゲンショウ</t>
    </rPh>
    <rPh sb="42" eb="44">
      <t>ケイコウ</t>
    </rPh>
    <rPh sb="48" eb="50">
      <t>コンゴ</t>
    </rPh>
    <rPh sb="51" eb="54">
      <t>ケイカクテキ</t>
    </rPh>
    <rPh sb="55" eb="58">
      <t>チホウサイ</t>
    </rPh>
    <rPh sb="59" eb="61">
      <t>ハッコウ</t>
    </rPh>
    <rPh sb="61" eb="62">
      <t>オヨ</t>
    </rPh>
    <rPh sb="63" eb="65">
      <t>ショウカン</t>
    </rPh>
    <rPh sb="66" eb="67">
      <t>オコナ</t>
    </rPh>
    <rPh sb="72" eb="75">
      <t>コウサイヒ</t>
    </rPh>
    <rPh sb="76" eb="79">
      <t>テキセイカ</t>
    </rPh>
    <rPh sb="80" eb="81">
      <t>ト</t>
    </rPh>
    <rPh sb="82" eb="83">
      <t>ク</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</si>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</sst>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175675</c:v>
                </c:pt>
                <c:pt idx="1">
                  <c:v>162193</c:v>
                </c:pt>
                <c:pt idx="2">
                  <c:v>168868</c:v>
                </c:pt>
                <c:pt idx="3">
                  <c:v>202870</c:v>
                </c:pt>
                <c:pt idx="4">
                  <c:v>167497</c:v>
                </c:pt>
              </c:numCache>
            </c:numRef>
          </c:val>
          <c:smooth val="0"/>
          <c:extLst>
            <c:ext xmlns:c16="http://schemas.microsoft.com/office/drawing/2014/chart" uri="{C3380CC4-5D6E-409C-BE32-E72D297353CC}">
              <c16:uniqueId val="{00000000-6F6B-4064-BD47-2469DB785BA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134500</c:v>
                </c:pt>
                <c:pt idx="1">
                  <c:v>44829</c:v>
                </c:pt>
                <c:pt idx="2">
                  <c:v>90931</c:v>
                </c:pt>
                <c:pt idx="3">
                  <c:v>164369</c:v>
                </c:pt>
                <c:pt idx="4">
                  <c:v>59248</c:v>
                </c:pt>
              </c:numCache>
            </c:numRef>
          </c:val>
          <c:smooth val="0"/>
          <c:extLst>
            <c:ext xmlns:c16="http://schemas.microsoft.com/office/drawing/2014/chart" uri="{C3380CC4-5D6E-409C-BE32-E72D297353CC}">
              <c16:uniqueId val="{00000001-6F6B-4064-BD47-2469DB785BA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6.4</c:v>
                </c:pt>
                <c:pt idx="1">
                  <c:v>8.5399999999999991</c:v>
                </c:pt>
                <c:pt idx="2">
                  <c:v>11.09</c:v>
                </c:pt>
                <c:pt idx="3">
                  <c:v>8.8800000000000008</c:v>
                </c:pt>
                <c:pt idx="4">
                  <c:v>6.85</c:v>
                </c:pt>
              </c:numCache>
            </c:numRef>
          </c:val>
          <c:extLst>
            <c:ext xmlns:c16="http://schemas.microsoft.com/office/drawing/2014/chart" uri="{C3380CC4-5D6E-409C-BE32-E72D297353CC}">
              <c16:uniqueId val="{00000000-AC1B-4CE7-97FA-E79480189C2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129.69999999999999</c:v>
                </c:pt>
                <c:pt idx="1">
                  <c:v>137.96</c:v>
                </c:pt>
                <c:pt idx="2">
                  <c:v>148.19999999999999</c:v>
                </c:pt>
                <c:pt idx="3">
                  <c:v>156.91</c:v>
                </c:pt>
                <c:pt idx="4">
                  <c:v>159.02000000000001</c:v>
                </c:pt>
              </c:numCache>
            </c:numRef>
          </c:val>
          <c:extLst>
            <c:ext xmlns:c16="http://schemas.microsoft.com/office/drawing/2014/chart" uri="{C3380CC4-5D6E-409C-BE32-E72D297353CC}">
              <c16:uniqueId val="{00000001-AC1B-4CE7-97FA-E79480189C2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1.44</c:v>
                </c:pt>
                <c:pt idx="1">
                  <c:v>7.74</c:v>
                </c:pt>
                <c:pt idx="2">
                  <c:v>2.1800000000000002</c:v>
                </c:pt>
                <c:pt idx="3">
                  <c:v>-2.4300000000000002</c:v>
                </c:pt>
                <c:pt idx="4">
                  <c:v>-7.69</c:v>
                </c:pt>
              </c:numCache>
            </c:numRef>
          </c:val>
          <c:smooth val="0"/>
          <c:extLst>
            <c:ext xmlns:c16="http://schemas.microsoft.com/office/drawing/2014/chart" uri="{C3380CC4-5D6E-409C-BE32-E72D297353CC}">
              <c16:uniqueId val="{00000002-AC1B-4CE7-97FA-E79480189C2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166-4975-A085-B941C9895BE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166-4975-A085-B941C9895BE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166-4975-A085-B941C9895BE3}"/>
            </c:ext>
          </c:extLst>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0.22</c:v>
                </c:pt>
                <c:pt idx="2">
                  <c:v>#N/A</c:v>
                </c:pt>
                <c:pt idx="3">
                  <c:v>0.69</c:v>
                </c:pt>
                <c:pt idx="4">
                  <c:v>#N/A</c:v>
                </c:pt>
                <c:pt idx="5">
                  <c:v>0.76</c:v>
                </c:pt>
                <c:pt idx="6">
                  <c:v>#N/A</c:v>
                </c:pt>
                <c:pt idx="7">
                  <c:v>0.61</c:v>
                </c:pt>
                <c:pt idx="8">
                  <c:v>#N/A</c:v>
                </c:pt>
                <c:pt idx="9">
                  <c:v>0</c:v>
                </c:pt>
              </c:numCache>
            </c:numRef>
          </c:val>
          <c:extLst>
            <c:ext xmlns:c16="http://schemas.microsoft.com/office/drawing/2014/chart" uri="{C3380CC4-5D6E-409C-BE32-E72D297353CC}">
              <c16:uniqueId val="{00000003-8166-4975-A085-B941C9895BE3}"/>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0.08</c:v>
                </c:pt>
                <c:pt idx="2">
                  <c:v>#N/A</c:v>
                </c:pt>
                <c:pt idx="3">
                  <c:v>0</c:v>
                </c:pt>
                <c:pt idx="4">
                  <c:v>#N/A</c:v>
                </c:pt>
                <c:pt idx="5">
                  <c:v>0.02</c:v>
                </c:pt>
                <c:pt idx="6">
                  <c:v>#N/A</c:v>
                </c:pt>
                <c:pt idx="7">
                  <c:v>0.02</c:v>
                </c:pt>
                <c:pt idx="8">
                  <c:v>#N/A</c:v>
                </c:pt>
                <c:pt idx="9">
                  <c:v>0.04</c:v>
                </c:pt>
              </c:numCache>
            </c:numRef>
          </c:val>
          <c:extLst>
            <c:ext xmlns:c16="http://schemas.microsoft.com/office/drawing/2014/chart" uri="{C3380CC4-5D6E-409C-BE32-E72D297353CC}">
              <c16:uniqueId val="{00000004-8166-4975-A085-B941C9895BE3}"/>
            </c:ext>
          </c:extLst>
        </c:ser>
        <c:ser>
          <c:idx val="5"/>
          <c:order val="5"/>
          <c:tx>
            <c:strRef>
              <c:f>データシート!$A$32</c:f>
              <c:strCache>
                <c:ptCount val="1"/>
                <c:pt idx="0">
                  <c:v>介護保険特別会計(介護サービス事業勘定）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0.04</c:v>
                </c:pt>
                <c:pt idx="2">
                  <c:v>#N/A</c:v>
                </c:pt>
                <c:pt idx="3">
                  <c:v>0.05</c:v>
                </c:pt>
                <c:pt idx="4">
                  <c:v>#N/A</c:v>
                </c:pt>
                <c:pt idx="5">
                  <c:v>7.0000000000000007E-2</c:v>
                </c:pt>
                <c:pt idx="6">
                  <c:v>#N/A</c:v>
                </c:pt>
                <c:pt idx="7">
                  <c:v>0.01</c:v>
                </c:pt>
                <c:pt idx="8">
                  <c:v>#N/A</c:v>
                </c:pt>
                <c:pt idx="9">
                  <c:v>7.0000000000000007E-2</c:v>
                </c:pt>
              </c:numCache>
            </c:numRef>
          </c:val>
          <c:extLst>
            <c:ext xmlns:c16="http://schemas.microsoft.com/office/drawing/2014/chart" uri="{C3380CC4-5D6E-409C-BE32-E72D297353CC}">
              <c16:uniqueId val="{00000005-8166-4975-A085-B941C9895BE3}"/>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0.95</c:v>
                </c:pt>
                <c:pt idx="2">
                  <c:v>#N/A</c:v>
                </c:pt>
                <c:pt idx="3">
                  <c:v>0.99</c:v>
                </c:pt>
                <c:pt idx="4">
                  <c:v>#N/A</c:v>
                </c:pt>
                <c:pt idx="5">
                  <c:v>0.65</c:v>
                </c:pt>
                <c:pt idx="6">
                  <c:v>#N/A</c:v>
                </c:pt>
                <c:pt idx="7">
                  <c:v>0.68</c:v>
                </c:pt>
                <c:pt idx="8">
                  <c:v>#N/A</c:v>
                </c:pt>
                <c:pt idx="9">
                  <c:v>0.19</c:v>
                </c:pt>
              </c:numCache>
            </c:numRef>
          </c:val>
          <c:extLst>
            <c:ext xmlns:c16="http://schemas.microsoft.com/office/drawing/2014/chart" uri="{C3380CC4-5D6E-409C-BE32-E72D297353CC}">
              <c16:uniqueId val="{00000006-8166-4975-A085-B941C9895BE3}"/>
            </c:ext>
          </c:extLst>
        </c:ser>
        <c:ser>
          <c:idx val="7"/>
          <c:order val="7"/>
          <c:tx>
            <c:strRef>
              <c:f>データシート!$A$34</c:f>
              <c:strCache>
                <c:ptCount val="1"/>
                <c:pt idx="0">
                  <c:v>介護保険特別会計(保険事業勘定)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0.48</c:v>
                </c:pt>
                <c:pt idx="2">
                  <c:v>#N/A</c:v>
                </c:pt>
                <c:pt idx="3">
                  <c:v>0.53</c:v>
                </c:pt>
                <c:pt idx="4">
                  <c:v>#N/A</c:v>
                </c:pt>
                <c:pt idx="5">
                  <c:v>1.51</c:v>
                </c:pt>
                <c:pt idx="6">
                  <c:v>#N/A</c:v>
                </c:pt>
                <c:pt idx="7">
                  <c:v>0.27</c:v>
                </c:pt>
                <c:pt idx="8">
                  <c:v>#N/A</c:v>
                </c:pt>
                <c:pt idx="9">
                  <c:v>0.61</c:v>
                </c:pt>
              </c:numCache>
            </c:numRef>
          </c:val>
          <c:extLst>
            <c:ext xmlns:c16="http://schemas.microsoft.com/office/drawing/2014/chart" uri="{C3380CC4-5D6E-409C-BE32-E72D297353CC}">
              <c16:uniqueId val="{00000007-8166-4975-A085-B941C9895BE3}"/>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1.48</c:v>
                </c:pt>
                <c:pt idx="2">
                  <c:v>#N/A</c:v>
                </c:pt>
                <c:pt idx="3">
                  <c:v>1.57</c:v>
                </c:pt>
                <c:pt idx="4">
                  <c:v>#N/A</c:v>
                </c:pt>
                <c:pt idx="5">
                  <c:v>2.41</c:v>
                </c:pt>
                <c:pt idx="6">
                  <c:v>#N/A</c:v>
                </c:pt>
                <c:pt idx="7">
                  <c:v>2.21</c:v>
                </c:pt>
                <c:pt idx="8">
                  <c:v>#N/A</c:v>
                </c:pt>
                <c:pt idx="9">
                  <c:v>1.69</c:v>
                </c:pt>
              </c:numCache>
            </c:numRef>
          </c:val>
          <c:extLst>
            <c:ext xmlns:c16="http://schemas.microsoft.com/office/drawing/2014/chart" uri="{C3380CC4-5D6E-409C-BE32-E72D297353CC}">
              <c16:uniqueId val="{00000008-8166-4975-A085-B941C9895BE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6.4</c:v>
                </c:pt>
                <c:pt idx="2">
                  <c:v>#N/A</c:v>
                </c:pt>
                <c:pt idx="3">
                  <c:v>8.5399999999999991</c:v>
                </c:pt>
                <c:pt idx="4">
                  <c:v>#N/A</c:v>
                </c:pt>
                <c:pt idx="5">
                  <c:v>11.08</c:v>
                </c:pt>
                <c:pt idx="6">
                  <c:v>#N/A</c:v>
                </c:pt>
                <c:pt idx="7">
                  <c:v>8.8800000000000008</c:v>
                </c:pt>
                <c:pt idx="8">
                  <c:v>#N/A</c:v>
                </c:pt>
                <c:pt idx="9">
                  <c:v>6.85</c:v>
                </c:pt>
              </c:numCache>
            </c:numRef>
          </c:val>
          <c:extLst>
            <c:ext xmlns:c16="http://schemas.microsoft.com/office/drawing/2014/chart" uri="{C3380CC4-5D6E-409C-BE32-E72D297353CC}">
              <c16:uniqueId val="{00000009-8166-4975-A085-B941C9895BE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403</c:v>
                </c:pt>
                <c:pt idx="5">
                  <c:v>381</c:v>
                </c:pt>
                <c:pt idx="8">
                  <c:v>332</c:v>
                </c:pt>
                <c:pt idx="11">
                  <c:v>314</c:v>
                </c:pt>
                <c:pt idx="14">
                  <c:v>288</c:v>
                </c:pt>
              </c:numCache>
            </c:numRef>
          </c:val>
          <c:extLst>
            <c:ext xmlns:c16="http://schemas.microsoft.com/office/drawing/2014/chart" uri="{C3380CC4-5D6E-409C-BE32-E72D297353CC}">
              <c16:uniqueId val="{00000000-ABA0-4FCA-B0E6-DDF8CF90D0B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BA0-4FCA-B0E6-DDF8CF90D0B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8</c:v>
                </c:pt>
                <c:pt idx="3">
                  <c:v>6</c:v>
                </c:pt>
                <c:pt idx="6">
                  <c:v>5</c:v>
                </c:pt>
                <c:pt idx="9">
                  <c:v>3</c:v>
                </c:pt>
                <c:pt idx="12">
                  <c:v>2</c:v>
                </c:pt>
              </c:numCache>
            </c:numRef>
          </c:val>
          <c:extLst>
            <c:ext xmlns:c16="http://schemas.microsoft.com/office/drawing/2014/chart" uri="{C3380CC4-5D6E-409C-BE32-E72D297353CC}">
              <c16:uniqueId val="{00000002-ABA0-4FCA-B0E6-DDF8CF90D0B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61</c:v>
                </c:pt>
                <c:pt idx="3">
                  <c:v>40</c:v>
                </c:pt>
                <c:pt idx="6">
                  <c:v>43</c:v>
                </c:pt>
                <c:pt idx="9">
                  <c:v>43</c:v>
                </c:pt>
                <c:pt idx="12">
                  <c:v>48</c:v>
                </c:pt>
              </c:numCache>
            </c:numRef>
          </c:val>
          <c:extLst>
            <c:ext xmlns:c16="http://schemas.microsoft.com/office/drawing/2014/chart" uri="{C3380CC4-5D6E-409C-BE32-E72D297353CC}">
              <c16:uniqueId val="{00000003-ABA0-4FCA-B0E6-DDF8CF90D0B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121</c:v>
                </c:pt>
                <c:pt idx="3">
                  <c:v>127</c:v>
                </c:pt>
                <c:pt idx="6">
                  <c:v>126</c:v>
                </c:pt>
                <c:pt idx="9">
                  <c:v>130</c:v>
                </c:pt>
                <c:pt idx="12">
                  <c:v>127</c:v>
                </c:pt>
              </c:numCache>
            </c:numRef>
          </c:val>
          <c:extLst>
            <c:ext xmlns:c16="http://schemas.microsoft.com/office/drawing/2014/chart" uri="{C3380CC4-5D6E-409C-BE32-E72D297353CC}">
              <c16:uniqueId val="{00000004-ABA0-4FCA-B0E6-DDF8CF90D0B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BA0-4FCA-B0E6-DDF8CF90D0B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BA0-4FCA-B0E6-DDF8CF90D0B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413</c:v>
                </c:pt>
                <c:pt idx="3">
                  <c:v>367</c:v>
                </c:pt>
                <c:pt idx="6">
                  <c:v>282</c:v>
                </c:pt>
                <c:pt idx="9">
                  <c:v>251</c:v>
                </c:pt>
                <c:pt idx="12">
                  <c:v>214</c:v>
                </c:pt>
              </c:numCache>
            </c:numRef>
          </c:val>
          <c:extLst>
            <c:ext xmlns:c16="http://schemas.microsoft.com/office/drawing/2014/chart" uri="{C3380CC4-5D6E-409C-BE32-E72D297353CC}">
              <c16:uniqueId val="{00000007-ABA0-4FCA-B0E6-DDF8CF90D0B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200</c:v>
                </c:pt>
                <c:pt idx="2">
                  <c:v>#N/A</c:v>
                </c:pt>
                <c:pt idx="3">
                  <c:v>#N/A</c:v>
                </c:pt>
                <c:pt idx="4">
                  <c:v>159</c:v>
                </c:pt>
                <c:pt idx="5">
                  <c:v>#N/A</c:v>
                </c:pt>
                <c:pt idx="6">
                  <c:v>#N/A</c:v>
                </c:pt>
                <c:pt idx="7">
                  <c:v>124</c:v>
                </c:pt>
                <c:pt idx="8">
                  <c:v>#N/A</c:v>
                </c:pt>
                <c:pt idx="9">
                  <c:v>#N/A</c:v>
                </c:pt>
                <c:pt idx="10">
                  <c:v>113</c:v>
                </c:pt>
                <c:pt idx="11">
                  <c:v>#N/A</c:v>
                </c:pt>
                <c:pt idx="12">
                  <c:v>#N/A</c:v>
                </c:pt>
                <c:pt idx="13">
                  <c:v>103</c:v>
                </c:pt>
                <c:pt idx="14">
                  <c:v>#N/A</c:v>
                </c:pt>
              </c:numCache>
            </c:numRef>
          </c:val>
          <c:smooth val="0"/>
          <c:extLst>
            <c:ext xmlns:c16="http://schemas.microsoft.com/office/drawing/2014/chart" uri="{C3380CC4-5D6E-409C-BE32-E72D297353CC}">
              <c16:uniqueId val="{00000008-ABA0-4FCA-B0E6-DDF8CF90D0B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2826</c:v>
                </c:pt>
                <c:pt idx="5">
                  <c:v>2599</c:v>
                </c:pt>
                <c:pt idx="8">
                  <c:v>2419</c:v>
                </c:pt>
                <c:pt idx="11">
                  <c:v>2518</c:v>
                </c:pt>
                <c:pt idx="14">
                  <c:v>2447</c:v>
                </c:pt>
              </c:numCache>
            </c:numRef>
          </c:val>
          <c:extLst>
            <c:ext xmlns:c16="http://schemas.microsoft.com/office/drawing/2014/chart" uri="{C3380CC4-5D6E-409C-BE32-E72D297353CC}">
              <c16:uniqueId val="{00000000-DC55-46BE-9676-CDBAA8A4588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169</c:v>
                </c:pt>
                <c:pt idx="5">
                  <c:v>152</c:v>
                </c:pt>
                <c:pt idx="8">
                  <c:v>135</c:v>
                </c:pt>
                <c:pt idx="11">
                  <c:v>118</c:v>
                </c:pt>
                <c:pt idx="14">
                  <c:v>100</c:v>
                </c:pt>
              </c:numCache>
            </c:numRef>
          </c:val>
          <c:extLst>
            <c:ext xmlns:c16="http://schemas.microsoft.com/office/drawing/2014/chart" uri="{C3380CC4-5D6E-409C-BE32-E72D297353CC}">
              <c16:uniqueId val="{00000001-DC55-46BE-9676-CDBAA8A4588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4582</c:v>
                </c:pt>
                <c:pt idx="5">
                  <c:v>5118</c:v>
                </c:pt>
                <c:pt idx="8">
                  <c:v>5215</c:v>
                </c:pt>
                <c:pt idx="11">
                  <c:v>5493</c:v>
                </c:pt>
                <c:pt idx="14">
                  <c:v>5357</c:v>
                </c:pt>
              </c:numCache>
            </c:numRef>
          </c:val>
          <c:extLst>
            <c:ext xmlns:c16="http://schemas.microsoft.com/office/drawing/2014/chart" uri="{C3380CC4-5D6E-409C-BE32-E72D297353CC}">
              <c16:uniqueId val="{00000002-DC55-46BE-9676-CDBAA8A4588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C55-46BE-9676-CDBAA8A4588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C55-46BE-9676-CDBAA8A4588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3</c:v>
                </c:pt>
                <c:pt idx="9">
                  <c:v>3</c:v>
                </c:pt>
                <c:pt idx="12">
                  <c:v>2</c:v>
                </c:pt>
              </c:numCache>
            </c:numRef>
          </c:val>
          <c:extLst>
            <c:ext xmlns:c16="http://schemas.microsoft.com/office/drawing/2014/chart" uri="{C3380CC4-5D6E-409C-BE32-E72D297353CC}">
              <c16:uniqueId val="{00000005-DC55-46BE-9676-CDBAA8A4588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896</c:v>
                </c:pt>
                <c:pt idx="3">
                  <c:v>899</c:v>
                </c:pt>
                <c:pt idx="6">
                  <c:v>909</c:v>
                </c:pt>
                <c:pt idx="9">
                  <c:v>928</c:v>
                </c:pt>
                <c:pt idx="12">
                  <c:v>915</c:v>
                </c:pt>
              </c:numCache>
            </c:numRef>
          </c:val>
          <c:extLst>
            <c:ext xmlns:c16="http://schemas.microsoft.com/office/drawing/2014/chart" uri="{C3380CC4-5D6E-409C-BE32-E72D297353CC}">
              <c16:uniqueId val="{00000006-DC55-46BE-9676-CDBAA8A4588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326</c:v>
                </c:pt>
                <c:pt idx="3">
                  <c:v>303</c:v>
                </c:pt>
                <c:pt idx="6">
                  <c:v>268</c:v>
                </c:pt>
                <c:pt idx="9">
                  <c:v>266</c:v>
                </c:pt>
                <c:pt idx="12">
                  <c:v>219</c:v>
                </c:pt>
              </c:numCache>
            </c:numRef>
          </c:val>
          <c:extLst>
            <c:ext xmlns:c16="http://schemas.microsoft.com/office/drawing/2014/chart" uri="{C3380CC4-5D6E-409C-BE32-E72D297353CC}">
              <c16:uniqueId val="{00000007-DC55-46BE-9676-CDBAA8A4588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1844</c:v>
                </c:pt>
                <c:pt idx="3">
                  <c:v>1707</c:v>
                </c:pt>
                <c:pt idx="6">
                  <c:v>1604</c:v>
                </c:pt>
                <c:pt idx="9">
                  <c:v>1547</c:v>
                </c:pt>
                <c:pt idx="12">
                  <c:v>1488</c:v>
                </c:pt>
              </c:numCache>
            </c:numRef>
          </c:val>
          <c:extLst>
            <c:ext xmlns:c16="http://schemas.microsoft.com/office/drawing/2014/chart" uri="{C3380CC4-5D6E-409C-BE32-E72D297353CC}">
              <c16:uniqueId val="{00000008-DC55-46BE-9676-CDBAA8A4588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c:v>
                </c:pt>
                <c:pt idx="3">
                  <c:v>1</c:v>
                </c:pt>
                <c:pt idx="6">
                  <c:v>0</c:v>
                </c:pt>
                <c:pt idx="9">
                  <c:v>0</c:v>
                </c:pt>
                <c:pt idx="12">
                  <c:v>0</c:v>
                </c:pt>
              </c:numCache>
            </c:numRef>
          </c:val>
          <c:extLst>
            <c:ext xmlns:c16="http://schemas.microsoft.com/office/drawing/2014/chart" uri="{C3380CC4-5D6E-409C-BE32-E72D297353CC}">
              <c16:uniqueId val="{00000009-DC55-46BE-9676-CDBAA8A4588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1837</c:v>
                </c:pt>
                <c:pt idx="3">
                  <c:v>1494</c:v>
                </c:pt>
                <c:pt idx="6">
                  <c:v>1280</c:v>
                </c:pt>
                <c:pt idx="9">
                  <c:v>1325</c:v>
                </c:pt>
                <c:pt idx="12">
                  <c:v>1194</c:v>
                </c:pt>
              </c:numCache>
            </c:numRef>
          </c:val>
          <c:extLst>
            <c:ext xmlns:c16="http://schemas.microsoft.com/office/drawing/2014/chart" uri="{C3380CC4-5D6E-409C-BE32-E72D297353CC}">
              <c16:uniqueId val="{0000000A-DC55-46BE-9676-CDBAA8A4588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C55-46BE-9676-CDBAA8A4588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4082</c:v>
                </c:pt>
                <c:pt idx="1">
                  <c:v>4235</c:v>
                </c:pt>
                <c:pt idx="2">
                  <c:v>4210</c:v>
                </c:pt>
              </c:numCache>
            </c:numRef>
          </c:val>
          <c:extLst>
            <c:ext xmlns:c16="http://schemas.microsoft.com/office/drawing/2014/chart" uri="{C3380CC4-5D6E-409C-BE32-E72D297353CC}">
              <c16:uniqueId val="{00000000-E2ED-4AD8-9760-FCFA6FAFD3F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102</c:v>
                </c:pt>
                <c:pt idx="1">
                  <c:v>102</c:v>
                </c:pt>
                <c:pt idx="2">
                  <c:v>102</c:v>
                </c:pt>
              </c:numCache>
            </c:numRef>
          </c:val>
          <c:extLst>
            <c:ext xmlns:c16="http://schemas.microsoft.com/office/drawing/2014/chart" uri="{C3380CC4-5D6E-409C-BE32-E72D297353CC}">
              <c16:uniqueId val="{00000001-E2ED-4AD8-9760-FCFA6FAFD3F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722</c:v>
                </c:pt>
                <c:pt idx="1">
                  <c:v>815</c:v>
                </c:pt>
                <c:pt idx="2">
                  <c:v>979</c:v>
                </c:pt>
              </c:numCache>
            </c:numRef>
          </c:val>
          <c:extLst>
            <c:ext xmlns:c16="http://schemas.microsoft.com/office/drawing/2014/chart" uri="{C3380CC4-5D6E-409C-BE32-E72D297353CC}">
              <c16:uniqueId val="{00000002-E2ED-4AD8-9760-FCFA6FAFD3F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{E1847135-CBBB-466F-88EB-1D2E75DD8E15}</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9CE8-4F85-8902-701401BE536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{7997A00A-1FC6-4A16-BBEB-FD41E924522E}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CE8-4F85-8902-701401BE536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{3A3AA123-B649-4D12-99AF-AED9C157A464}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CE8-4F85-8902-701401BE536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{0BC2205B-8292-45CA-9144-9ECB3B602856}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CE8-4F85-8902-701401BE536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{30D13E83-4319-48B9-9CE7-86AEA09ADC1E}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CE8-4F85-8902-701401BE5364}"/>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{C8A05568-B21D-4BC3-B778-483F76DFF00C}</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9CE8-4F85-8902-701401BE5364}"/>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{375D40E1-1F1E-4BB1-9681-04C2BDF40F5F}</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9CE8-4F85-8902-701401BE5364}"/>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{2E566C84-B311-44B0-A06B-FD1522476E73}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9CE8-4F85-8902-701401BE5364}"/>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{7697603F-D439-4433-92C3-05CF6A4A2464}</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9CE8-4F85-8902-701401BE536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59.6</c:v>
                </c:pt>
                <c:pt idx="16">
                  <c:v>59.4</c:v>
                </c:pt>
                <c:pt idx="24">
                  <c:v>64.2</c:v>
                </c:pt>
                <c:pt idx="32">
                  <c:v>65.099999999999994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9CE8-4F85-8902-701401BE536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{4FD63646-65A1-4377-B349-6C04496481ED}</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9CE8-4F85-8902-701401BE536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{F62ED545-40A0-42FB-BAD8-E93E123C9B5A}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CE8-4F85-8902-701401BE536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{F7E0B989-8832-4CDA-B879-04E28FB27A2B}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CE8-4F85-8902-701401BE536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{E596A27C-88C5-4E76-8A9B-894DA5FAF26A}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CE8-4F85-8902-701401BE536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{00A7E5EC-9EB8-4546-A5BA-FF074B5A72F8}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CE8-4F85-8902-701401BE5364}"/>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{66DCB216-46AD-44EA-9A04-91E9D4BAC08C}</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9CE8-4F85-8902-701401BE5364}"/>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{B148F641-DCCE-4771-A0BD-B521A1FE87B4}</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9CE8-4F85-8902-701401BE5364}"/>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{39B59763-102B-4C42-A648-EE98D296E729}</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9CE8-4F85-8902-701401BE5364}"/>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{7528C6F1-EAE4-4B9F-B8EB-834C4A304B92}</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9CE8-4F85-8902-701401BE536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55.3</c:v>
                </c:pt>
                <c:pt idx="16">
                  <c:v>56.3</c:v>
                </c:pt>
                <c:pt idx="24">
                  <c:v>58.3</c:v>
                </c:pt>
                <c:pt idx="32">
                  <c:v>59</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9CE8-4F85-8902-701401BE5364}"/>
            </c:ext>
          </c:extLst>
        </c:ser>
        <c:dLbls>
          <c:showLegendKey val="0"/>
          <c:showVal val="1"/>
          <c:showCatName val="0"/>
          <c:showSerName val="0"/>
          <c:showPercent val="0"/>
          <c:showBubbleSize val="0"/>
        </c:dLbls>
        <c:axId val="46179840"/>
        <c:axId val="46181760"/>
      </c:scatterChart>
      <c:valAx>
        <c:axId val="46179840"/>
        <c:scaling>
          <c:orientation val="minMax"/>
          <c:max val="59.4"/>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{84F8578C-2C8E-4E45-9763-3BE937DECFFF}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5A76-4602-9358-623E9F083E0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{984B6FDE-FCAC-4272-B1A6-10195C48E1BF}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A76-4602-9358-623E9F083E0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{593904F6-802B-470E-A49B-3380F7916A30}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A76-4602-9358-623E9F083E0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{281D7AA3-7981-4F57-A664-7F4918F63093}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A76-4602-9358-623E9F083E0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{58B51923-2840-47A0-9895-F98564CC385D}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A76-4602-9358-623E9F083E06}"/>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{3BA0D6D0-96CF-457E-B666-32AC71AE3196}</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5A76-4602-9358-623E9F083E06}"/>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{62C1B50D-557D-4BFE-80B6-5B3C1DAFA5EA}</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5A76-4602-9358-623E9F083E06}"/>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{D0C1AD95-32FD-494B-9E13-4B87409CCE23}</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5A76-4602-9358-623E9F083E06}"/>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{73972228-538E-424D-B80A-B0B64CA09188}</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5A76-4602-9358-623E9F083E0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7.5</c:v>
                </c:pt>
                <c:pt idx="8">
                  <c:v>7.3</c:v>
                </c:pt>
                <c:pt idx="16">
                  <c:v>6.4</c:v>
                </c:pt>
                <c:pt idx="24">
                  <c:v>5.3</c:v>
                </c:pt>
                <c:pt idx="32">
                  <c:v>4.5999999999999996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5A76-4602-9358-623E9F083E0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{D8A2CDAD-C887-4AE7-927A-EFF7B67B4B0C}</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5A76-4602-9358-623E9F083E0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{5DE480C3-129A-4D17-B33E-09F479F25945}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A76-4602-9358-623E9F083E0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{666DD7B1-1588-4A4E-BD00-D5A1DA89E949}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A76-4602-9358-623E9F083E0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{A272465A-654D-43BE-9791-309CBE9F2651}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A76-4602-9358-623E9F083E0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{CC2515D2-6565-4B5F-8158-674677B107FA}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A76-4602-9358-623E9F083E06}"/>
                </c:ext>
              </c:extLst>
            </c:dLbl>
            <c:dLbl>
              <c:idx val="8"/>
              <c:layout>
                <c:manualLayout>
                  <c:x val="-4.5160355153971238E-2"/>
                  <c:y val="-4.3495921315535854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{FF7E32AA-45B8-496A-8720-82671357D123}</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5A76-4602-9358-623E9F083E06}"/>
                </c:ext>
              </c:extLst>
            </c:dLbl>
            <c:dLbl>
              <c:idx val="16"/>
              <c:layout>
                <c:manualLayout>
                  <c:x val="-4.5160355153971307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{5FF4485D-D6F9-4F9A-B501-89250E67E32E}</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5A76-4602-9358-623E9F083E06}"/>
                </c:ext>
              </c:extLst>
            </c:dLbl>
            <c:dLbl>
              <c:idx val="24"/>
              <c:layout>
                <c:manualLayout>
                  <c:x val="-1.82356280842499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{BC8681C4-9E06-4F18-866C-02219C3B0201}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5A76-4602-9358-623E9F083E06}"/>
                </c:ext>
              </c:extLst>
            </c:dLbl>
            <c:dLbl>
              <c:idx val="32"/>
              <c:layout>
                <c:manualLayout>
                  <c:x val="-1.8235628084250059E-2"/>
                  <c:y val="-8.1337372860052048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{6F497DC1-8050-4166-814E-92BBA1BF5C96}</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5A76-4602-9358-623E9F083E0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8.6</c:v>
                </c:pt>
                <c:pt idx="16">
                  <c:v>8.5</c:v>
                </c:pt>
                <c:pt idx="24">
                  <c:v>8.5</c:v>
                </c:pt>
                <c:pt idx="32">
                  <c:v>8.6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5A76-4602-9358-623E9F083E06}"/>
            </c:ext>
          </c:extLst>
        </c:ser>
        <c:dLbls>
          <c:showLegendKey val="0"/>
          <c:showVal val="1"/>
          <c:showCatName val="0"/>
          <c:showSerName val="0"/>
          <c:showPercent val="0"/>
          <c:showBubbleSize val="0"/>
        </c:dLbls>
        <c:axId val="84219776"/>
        <c:axId val="84234240"/>
      </c:scatterChart>
      <c:valAx>
        <c:axId val="84219776"/>
        <c:scaling>
          <c:orientation val="minMax"/>
          <c:max val="9.1999999999999993"/>
          <c:min val="8.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宮崎県木城町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以降の地方債抑制による元利償還金の減少により、元利償還金等は減少している。算入公債費等は、災害復旧費等に係る基準財政需要額の減少により、減少している。そのため、実質公債費比率の分子は減少傾向にある。</a:t>
          </a:r>
        </a:p>
        <a:p>
          <a:r>
            <a:rPr kumimoji="1" lang="ja-JP" altLang="en-US" sz="1400">
              <a:latin typeface="ＭＳ ゴシック" pitchFamily="49" charset="-128"/>
              <a:ea typeface="ＭＳ ゴシック" pitchFamily="49" charset="-128"/>
            </a:rPr>
            <a:t>　今後も計画的な地方債発行及び償還を行うことで、財政健全化を図る。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該当なし（満期一括償還の地方債がないため）</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宮崎県木城町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将来負担額は、地方債の現在高</a:t>
          </a:r>
          <a:r>
            <a:rPr kumimoji="1" lang="en-US" altLang="ja-JP" sz="1400">
              <a:latin typeface="ＭＳ ゴシック" pitchFamily="49" charset="-128"/>
              <a:ea typeface="ＭＳ ゴシック" pitchFamily="49" charset="-128"/>
            </a:rPr>
            <a:t>130,848</a:t>
          </a:r>
          <a:r>
            <a:rPr kumimoji="1" lang="ja-JP" altLang="en-US" sz="1400">
              <a:latin typeface="ＭＳ ゴシック" pitchFamily="49" charset="-128"/>
              <a:ea typeface="ＭＳ ゴシック" pitchFamily="49" charset="-128"/>
            </a:rPr>
            <a:t>千円減少、公営企業債等繰入見込額</a:t>
          </a:r>
          <a:r>
            <a:rPr kumimoji="1" lang="en-US" altLang="ja-JP" sz="1400">
              <a:latin typeface="ＭＳ ゴシック" pitchFamily="49" charset="-128"/>
              <a:ea typeface="ＭＳ ゴシック" pitchFamily="49" charset="-128"/>
            </a:rPr>
            <a:t>59,680</a:t>
          </a:r>
          <a:r>
            <a:rPr kumimoji="1" lang="ja-JP" altLang="en-US" sz="1400">
              <a:latin typeface="ＭＳ ゴシック" pitchFamily="49" charset="-128"/>
              <a:ea typeface="ＭＳ ゴシック" pitchFamily="49" charset="-128"/>
            </a:rPr>
            <a:t>千円減少等により、</a:t>
          </a:r>
          <a:r>
            <a:rPr kumimoji="1" lang="en-US" altLang="ja-JP" sz="1400">
              <a:latin typeface="ＭＳ ゴシック" pitchFamily="49" charset="-128"/>
              <a:ea typeface="ＭＳ ゴシック" pitchFamily="49" charset="-128"/>
            </a:rPr>
            <a:t>252,544</a:t>
          </a:r>
          <a:r>
            <a:rPr kumimoji="1" lang="ja-JP" altLang="en-US" sz="1400">
              <a:latin typeface="ＭＳ ゴシック" pitchFamily="49" charset="-128"/>
              <a:ea typeface="ＭＳ ゴシック" pitchFamily="49" charset="-128"/>
            </a:rPr>
            <a:t>千円減少した。充当可能財源等は、充当可能基金</a:t>
          </a:r>
          <a:r>
            <a:rPr kumimoji="1" lang="en-US" altLang="ja-JP" sz="1400">
              <a:latin typeface="ＭＳ ゴシック" pitchFamily="49" charset="-128"/>
              <a:ea typeface="ＭＳ ゴシック" pitchFamily="49" charset="-128"/>
            </a:rPr>
            <a:t>136,083</a:t>
          </a:r>
          <a:r>
            <a:rPr kumimoji="1" lang="ja-JP" altLang="en-US" sz="1400">
              <a:latin typeface="ＭＳ ゴシック" pitchFamily="49" charset="-128"/>
              <a:ea typeface="ＭＳ ゴシック" pitchFamily="49" charset="-128"/>
            </a:rPr>
            <a:t>千円減少、基準財政需要額算入見込額</a:t>
          </a:r>
          <a:r>
            <a:rPr kumimoji="1" lang="en-US" altLang="ja-JP" sz="1400">
              <a:latin typeface="ＭＳ ゴシック" pitchFamily="49" charset="-128"/>
              <a:ea typeface="ＭＳ ゴシック" pitchFamily="49" charset="-128"/>
            </a:rPr>
            <a:t>71,964</a:t>
          </a:r>
          <a:r>
            <a:rPr kumimoji="1" lang="ja-JP" altLang="en-US" sz="1400">
              <a:latin typeface="ＭＳ ゴシック" pitchFamily="49" charset="-128"/>
              <a:ea typeface="ＭＳ ゴシック" pitchFamily="49" charset="-128"/>
            </a:rPr>
            <a:t>千円減少等により、</a:t>
          </a:r>
          <a:r>
            <a:rPr kumimoji="1" lang="en-US" altLang="ja-JP" sz="1400">
              <a:latin typeface="ＭＳ ゴシック" pitchFamily="49" charset="-128"/>
              <a:ea typeface="ＭＳ ゴシック" pitchFamily="49" charset="-128"/>
            </a:rPr>
            <a:t>225,714</a:t>
          </a:r>
          <a:r>
            <a:rPr kumimoji="1" lang="ja-JP" altLang="en-US" sz="1400">
              <a:latin typeface="ＭＳ ゴシック" pitchFamily="49" charset="-128"/>
              <a:ea typeface="ＭＳ ゴシック" pitchFamily="49" charset="-128"/>
            </a:rPr>
            <a:t>千円減少した。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将来負担額より充当可能財源等が大きいため、将来負担比率は前年度同様発生していない。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今後も計画的な基金の積立等を行い、将来負担額を圧縮することで、財政健全化を図る。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宮崎県木城町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産業振興支援事業基金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27,023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千円減少、財政調整基金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25,351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千円減少したものの、公共施設等整備基金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120,604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千円増加、災害対策基金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50,109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千円増加、ふるさと応援基金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千円増加等により、基金全体で平成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138,568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原則、その他特定目的基金へ積み立て、歳計剰余金は条例に基づき財政調整基金へ積み立てる。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用又は公共の用に供する施設の整備に資するための公共施設等整備基金、災害の発生に対する備え、災害発生時の避難、被災者支援等の経費に充てるための災害対策基金、地域振興事業を円滑に実施するための地域振興基金、社会福祉法人、個人等の民間事業者が実施する高齢者保健福祉事業等を支援する経費に充てるための地域福祉基金、木城町を応援するために寄せられた寄附金を地域活性に資する事業の財源に充てるためのふるさと応援基金等のその他特定目的基金を設置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小学校講堂照明器具取替工事及び中学校技術科教室棟屋上防水改修工事による公共施設等整備基金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千円取り崩し、中小企業利子補給補助事業等による産業振興支援事業基金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27,023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千円取り崩し、その他特定目的基金全体で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37,023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千円取り崩ししたものの、公共施設等整備基金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130,604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千円積み立て、災害対策基金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50,109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千円積み立て、ふるさと応援基金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千円積み立て等、その他特定目的基金全体で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200,806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千円積み立てしたことにより、その他特定目的基金全体は平成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163,783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各種計画により、事業・公共施設整備等の目的が定まっている場合は、その他特定目的基金へ計画的・優先的な積み立てを行う。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歳計剰余金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145,351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千円取り崩したため、財政調整基金は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25,351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年度の財源の調整を図り、財政の健全な運営に資するため、財政調整基金を設置している。原則、歳計剰余金による積み立てのみ。ただ、増加傾向にある社会福祉財源の確保を始めとした将来にわたる財政リスクに備えるため、使途が特定していない・目的が定まっていない場合は、財政調整基金へ積み立て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預金利息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千円による積み立てのみ。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今後も地方債の償還に必要な財源を確保し、将来にわたる財政な健全な運営に資するため、減債基金を保有する。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宮崎県木城町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5,255
5,247
145.96
4,504,082
4,268,148
181,407
2,647,422
1,194,370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00000000-0008-0000-0D00-00001D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00000000-0008-0000-0D00-00001E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00000000-0008-0000-0D00-00001F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00000000-0008-0000-0D00-000020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00000000-0008-0000-0D00-000021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00000000-0008-0000-0D00-000022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00000000-0008-0000-0D00-000023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00000000-0008-0000-0D00-000024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00000000-0008-0000-0D00-000025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00000000-0008-0000-0D00-000026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00000000-0008-0000-0D00-000027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a:extLst>
            <a:ext uri="{FF2B5EF4-FFF2-40B4-BE49-F238E27FC236}">
              <a16:creationId xmlns:a16="http://schemas.microsoft.com/office/drawing/2014/main" id="{00000000-0008-0000-0D00-000028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a:extLst>
            <a:ext uri="{FF2B5EF4-FFF2-40B4-BE49-F238E27FC236}">
              <a16:creationId xmlns:a16="http://schemas.microsoft.com/office/drawing/2014/main" id="{00000000-0008-0000-0D00-00002A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a:extLst>
            <a:ext uri="{FF2B5EF4-FFF2-40B4-BE49-F238E27FC236}">
              <a16:creationId xmlns:a16="http://schemas.microsoft.com/office/drawing/2014/main" id="{00000000-0008-0000-0D00-00002B00000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00000000-0008-0000-0D00-000036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00000000-0008-0000-0D00-000037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00000000-0008-0000-0D00-000038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有形固定資産減価償却率は、増加傾向にあり、類似団体平均をやや上回っている。平成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に策定した公共施設等総合管理計画に基づき、維持管理、修繕、更新等適正な管理手法の実施に努めている。今後、計画的な予防保全管理に切り替え、適正時期に長寿命化対策を行うことで、維持管理費のコスト削減を図る。また、将来的に活用が見込めない施設等は、機能の統合化、複合化、集約化、用途廃止等により、管理コストの削減を図る。</a:t>
          </a: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9" name="テキスト ボックス 68">
          <a:extLst>
            <a:ext uri="{FF2B5EF4-FFF2-40B4-BE49-F238E27FC236}">
              <a16:creationId xmlns:a16="http://schemas.microsoft.com/office/drawing/2014/main" id="{00000000-0008-0000-0D00-000045000000}"/>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id="{00000000-0008-0000-0D00-000046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26035</xdr:rowOff>
    </xdr:from>
    <xdr:to>
      <xdr:col>23</xdr:col>
      <xdr:colOff>85090</xdr:colOff>
      <xdr:row>33</xdr:row>
      <xdr:rowOff>65151</xdr:rowOff>
    </xdr:to>
    <xdr:cxnSp macro="">
      <xdr:nvCxnSpPr>
        <xdr:cNvPr id="71" name="直線コネクタ 70">
          <a:extLst>
            <a:ext uri="{FF2B5EF4-FFF2-40B4-BE49-F238E27FC236}">
              <a16:creationId xmlns:a16="http://schemas.microsoft.com/office/drawing/2014/main" id="{00000000-0008-0000-0D00-000047000000}"/>
            </a:ext>
          </a:extLst>
        </xdr:cNvPr>
        <xdr:cNvCxnSpPr/>
      </xdr:nvCxnSpPr>
      <xdr:spPr>
        <a:xfrm flipV="1">
          <a:off x="4760595" y="5255260"/>
          <a:ext cx="1270" cy="1239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68978</xdr:rowOff>
    </xdr:from>
    <xdr:ext cx="405111" cy="259045"/>
    <xdr:sp macro="" textlink="">
      <xdr:nvSpPr>
        <xdr:cNvPr id="72" name="有形固定資産減価償却率最小値テキスト">
          <a:extLst>
            <a:ext uri="{FF2B5EF4-FFF2-40B4-BE49-F238E27FC236}">
              <a16:creationId xmlns:a16="http://schemas.microsoft.com/office/drawing/2014/main" id="{00000000-0008-0000-0D00-000048000000}"/>
            </a:ext>
          </a:extLst>
        </xdr:cNvPr>
        <xdr:cNvSpPr txBox="1"/>
      </xdr:nvSpPr>
      <xdr:spPr>
        <a:xfrm>
          <a:off x="4813300" y="6498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65151</xdr:rowOff>
    </xdr:from>
    <xdr:to>
      <xdr:col>23</xdr:col>
      <xdr:colOff>174625</xdr:colOff>
      <xdr:row>33</xdr:row>
      <xdr:rowOff>65151</xdr:rowOff>
    </xdr:to>
    <xdr:cxnSp macro="">
      <xdr:nvCxnSpPr>
        <xdr:cNvPr id="73" name="直線コネクタ 72">
          <a:extLst>
            <a:ext uri="{FF2B5EF4-FFF2-40B4-BE49-F238E27FC236}">
              <a16:creationId xmlns:a16="http://schemas.microsoft.com/office/drawing/2014/main" id="{00000000-0008-0000-0D00-000049000000}"/>
            </a:ext>
          </a:extLst>
        </xdr:cNvPr>
        <xdr:cNvCxnSpPr/>
      </xdr:nvCxnSpPr>
      <xdr:spPr>
        <a:xfrm>
          <a:off x="4673600" y="649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144162</xdr:rowOff>
    </xdr:from>
    <xdr:ext cx="405111" cy="259045"/>
    <xdr:sp macro="" textlink="">
      <xdr:nvSpPr>
        <xdr:cNvPr id="74" name="有形固定資産減価償却率最大値テキスト">
          <a:extLst>
            <a:ext uri="{FF2B5EF4-FFF2-40B4-BE49-F238E27FC236}">
              <a16:creationId xmlns:a16="http://schemas.microsoft.com/office/drawing/2014/main" id="{00000000-0008-0000-0D00-00004A000000}"/>
            </a:ext>
          </a:extLst>
        </xdr:cNvPr>
        <xdr:cNvSpPr txBox="1"/>
      </xdr:nvSpPr>
      <xdr:spPr>
        <a:xfrm>
          <a:off x="4813300" y="503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26035</xdr:rowOff>
    </xdr:from>
    <xdr:to>
      <xdr:col>23</xdr:col>
      <xdr:colOff>174625</xdr:colOff>
      <xdr:row>26</xdr:row>
      <xdr:rowOff>26035</xdr:rowOff>
    </xdr:to>
    <xdr:cxnSp macro="">
      <xdr:nvCxnSpPr>
        <xdr:cNvPr id="75" name="直線コネクタ 74">
          <a:extLst>
            <a:ext uri="{FF2B5EF4-FFF2-40B4-BE49-F238E27FC236}">
              <a16:creationId xmlns:a16="http://schemas.microsoft.com/office/drawing/2014/main" id="{00000000-0008-0000-0D00-00004B000000}"/>
            </a:ext>
          </a:extLst>
        </xdr:cNvPr>
        <xdr:cNvCxnSpPr/>
      </xdr:nvCxnSpPr>
      <xdr:spPr>
        <a:xfrm>
          <a:off x="4673600" y="5255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22242</xdr:rowOff>
    </xdr:from>
    <xdr:ext cx="405111" cy="259045"/>
    <xdr:sp macro="" textlink="">
      <xdr:nvSpPr>
        <xdr:cNvPr id="76" name="有形固定資産減価償却率平均値テキスト">
          <a:extLst>
            <a:ext uri="{FF2B5EF4-FFF2-40B4-BE49-F238E27FC236}">
              <a16:creationId xmlns:a16="http://schemas.microsoft.com/office/drawing/2014/main" id="{00000000-0008-0000-0D00-00004C000000}"/>
            </a:ext>
          </a:extLst>
        </xdr:cNvPr>
        <xdr:cNvSpPr txBox="1"/>
      </xdr:nvSpPr>
      <xdr:spPr>
        <a:xfrm>
          <a:off x="4813300" y="5765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43815</xdr:rowOff>
    </xdr:from>
    <xdr:to>
      <xdr:col>23</xdr:col>
      <xdr:colOff>136525</xdr:colOff>
      <xdr:row>29</xdr:row>
      <xdr:rowOff>145415</xdr:rowOff>
    </xdr:to>
    <xdr:sp macro="" textlink="">
      <xdr:nvSpPr>
        <xdr:cNvPr id="77" name="フローチャート: 判断 76">
          <a:extLst>
            <a:ext uri="{FF2B5EF4-FFF2-40B4-BE49-F238E27FC236}">
              <a16:creationId xmlns:a16="http://schemas.microsoft.com/office/drawing/2014/main" id="{00000000-0008-0000-0D00-00004D000000}"/>
            </a:ext>
          </a:extLst>
        </xdr:cNvPr>
        <xdr:cNvSpPr/>
      </xdr:nvSpPr>
      <xdr:spPr>
        <a:xfrm>
          <a:off x="47117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58928</xdr:rowOff>
    </xdr:from>
    <xdr:to>
      <xdr:col>19</xdr:col>
      <xdr:colOff>187325</xdr:colOff>
      <xdr:row>29</xdr:row>
      <xdr:rowOff>160528</xdr:rowOff>
    </xdr:to>
    <xdr:sp macro="" textlink="">
      <xdr:nvSpPr>
        <xdr:cNvPr id="78" name="フローチャート: 判断 77">
          <a:extLst>
            <a:ext uri="{FF2B5EF4-FFF2-40B4-BE49-F238E27FC236}">
              <a16:creationId xmlns:a16="http://schemas.microsoft.com/office/drawing/2014/main" id="{00000000-0008-0000-0D00-00004E000000}"/>
            </a:ext>
          </a:extLst>
        </xdr:cNvPr>
        <xdr:cNvSpPr/>
      </xdr:nvSpPr>
      <xdr:spPr>
        <a:xfrm>
          <a:off x="4000500" y="580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102108</xdr:rowOff>
    </xdr:from>
    <xdr:to>
      <xdr:col>15</xdr:col>
      <xdr:colOff>187325</xdr:colOff>
      <xdr:row>30</xdr:row>
      <xdr:rowOff>32258</xdr:rowOff>
    </xdr:to>
    <xdr:sp macro="" textlink="">
      <xdr:nvSpPr>
        <xdr:cNvPr id="79" name="フローチャート: 判断 78">
          <a:extLst>
            <a:ext uri="{FF2B5EF4-FFF2-40B4-BE49-F238E27FC236}">
              <a16:creationId xmlns:a16="http://schemas.microsoft.com/office/drawing/2014/main" id="{00000000-0008-0000-0D00-00004F000000}"/>
            </a:ext>
          </a:extLst>
        </xdr:cNvPr>
        <xdr:cNvSpPr/>
      </xdr:nvSpPr>
      <xdr:spPr>
        <a:xfrm>
          <a:off x="3238500" y="5845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123698</xdr:rowOff>
    </xdr:from>
    <xdr:to>
      <xdr:col>11</xdr:col>
      <xdr:colOff>187325</xdr:colOff>
      <xdr:row>30</xdr:row>
      <xdr:rowOff>53848</xdr:rowOff>
    </xdr:to>
    <xdr:sp macro="" textlink="">
      <xdr:nvSpPr>
        <xdr:cNvPr id="80" name="フローチャート: 判断 79">
          <a:extLst>
            <a:ext uri="{FF2B5EF4-FFF2-40B4-BE49-F238E27FC236}">
              <a16:creationId xmlns:a16="http://schemas.microsoft.com/office/drawing/2014/main" id="{00000000-0008-0000-0D00-000050000000}"/>
            </a:ext>
          </a:extLst>
        </xdr:cNvPr>
        <xdr:cNvSpPr/>
      </xdr:nvSpPr>
      <xdr:spPr>
        <a:xfrm>
          <a:off x="2476500" y="58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D00-000051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D00-000052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D00-000053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D00-000054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D00-000055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83566</xdr:rowOff>
    </xdr:from>
    <xdr:to>
      <xdr:col>23</xdr:col>
      <xdr:colOff>136525</xdr:colOff>
      <xdr:row>29</xdr:row>
      <xdr:rowOff>13716</xdr:rowOff>
    </xdr:to>
    <xdr:sp macro="" textlink="">
      <xdr:nvSpPr>
        <xdr:cNvPr id="86" name="楕円 85">
          <a:extLst>
            <a:ext uri="{FF2B5EF4-FFF2-40B4-BE49-F238E27FC236}">
              <a16:creationId xmlns:a16="http://schemas.microsoft.com/office/drawing/2014/main" id="{00000000-0008-0000-0D00-000056000000}"/>
            </a:ext>
          </a:extLst>
        </xdr:cNvPr>
        <xdr:cNvSpPr/>
      </xdr:nvSpPr>
      <xdr:spPr>
        <a:xfrm>
          <a:off x="4711700" y="565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106443</xdr:rowOff>
    </xdr:from>
    <xdr:ext cx="405111" cy="259045"/>
    <xdr:sp macro="" textlink="">
      <xdr:nvSpPr>
        <xdr:cNvPr id="87" name="有形固定資産減価償却率該当値テキスト">
          <a:extLst>
            <a:ext uri="{FF2B5EF4-FFF2-40B4-BE49-F238E27FC236}">
              <a16:creationId xmlns:a16="http://schemas.microsoft.com/office/drawing/2014/main" id="{00000000-0008-0000-0D00-000057000000}"/>
            </a:ext>
          </a:extLst>
        </xdr:cNvPr>
        <xdr:cNvSpPr txBox="1"/>
      </xdr:nvSpPr>
      <xdr:spPr>
        <a:xfrm>
          <a:off x="4813300" y="5507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102997</xdr:rowOff>
    </xdr:from>
    <xdr:to>
      <xdr:col>19</xdr:col>
      <xdr:colOff>187325</xdr:colOff>
      <xdr:row>29</xdr:row>
      <xdr:rowOff>33147</xdr:rowOff>
    </xdr:to>
    <xdr:sp macro="" textlink="">
      <xdr:nvSpPr>
        <xdr:cNvPr id="88" name="楕円 87">
          <a:extLst>
            <a:ext uri="{FF2B5EF4-FFF2-40B4-BE49-F238E27FC236}">
              <a16:creationId xmlns:a16="http://schemas.microsoft.com/office/drawing/2014/main" id="{00000000-0008-0000-0D00-000058000000}"/>
            </a:ext>
          </a:extLst>
        </xdr:cNvPr>
        <xdr:cNvSpPr/>
      </xdr:nvSpPr>
      <xdr:spPr>
        <a:xfrm>
          <a:off x="4000500" y="567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134366</xdr:rowOff>
    </xdr:from>
    <xdr:to>
      <xdr:col>23</xdr:col>
      <xdr:colOff>85725</xdr:colOff>
      <xdr:row>28</xdr:row>
      <xdr:rowOff>153797</xdr:rowOff>
    </xdr:to>
    <xdr:cxnSp macro="">
      <xdr:nvCxnSpPr>
        <xdr:cNvPr id="89" name="直線コネクタ 88">
          <a:extLst>
            <a:ext uri="{FF2B5EF4-FFF2-40B4-BE49-F238E27FC236}">
              <a16:creationId xmlns:a16="http://schemas.microsoft.com/office/drawing/2014/main" id="{00000000-0008-0000-0D00-000059000000}"/>
            </a:ext>
          </a:extLst>
        </xdr:cNvPr>
        <xdr:cNvCxnSpPr/>
      </xdr:nvCxnSpPr>
      <xdr:spPr>
        <a:xfrm flipV="1">
          <a:off x="4051300" y="5706491"/>
          <a:ext cx="7112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35179</xdr:rowOff>
    </xdr:from>
    <xdr:to>
      <xdr:col>15</xdr:col>
      <xdr:colOff>187325</xdr:colOff>
      <xdr:row>29</xdr:row>
      <xdr:rowOff>136779</xdr:rowOff>
    </xdr:to>
    <xdr:sp macro="" textlink="">
      <xdr:nvSpPr>
        <xdr:cNvPr id="90" name="楕円 89">
          <a:extLst>
            <a:ext uri="{FF2B5EF4-FFF2-40B4-BE49-F238E27FC236}">
              <a16:creationId xmlns:a16="http://schemas.microsoft.com/office/drawing/2014/main" id="{00000000-0008-0000-0D00-00005A000000}"/>
            </a:ext>
          </a:extLst>
        </xdr:cNvPr>
        <xdr:cNvSpPr/>
      </xdr:nvSpPr>
      <xdr:spPr>
        <a:xfrm>
          <a:off x="3238500" y="577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153797</xdr:rowOff>
    </xdr:from>
    <xdr:to>
      <xdr:col>19</xdr:col>
      <xdr:colOff>136525</xdr:colOff>
      <xdr:row>29</xdr:row>
      <xdr:rowOff>85979</xdr:rowOff>
    </xdr:to>
    <xdr:cxnSp macro="">
      <xdr:nvCxnSpPr>
        <xdr:cNvPr id="91" name="直線コネクタ 90">
          <a:extLst>
            <a:ext uri="{FF2B5EF4-FFF2-40B4-BE49-F238E27FC236}">
              <a16:creationId xmlns:a16="http://schemas.microsoft.com/office/drawing/2014/main" id="{00000000-0008-0000-0D00-00005B000000}"/>
            </a:ext>
          </a:extLst>
        </xdr:cNvPr>
        <xdr:cNvCxnSpPr/>
      </xdr:nvCxnSpPr>
      <xdr:spPr>
        <a:xfrm flipV="1">
          <a:off x="3289300" y="5725922"/>
          <a:ext cx="762000" cy="103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30861</xdr:rowOff>
    </xdr:from>
    <xdr:to>
      <xdr:col>11</xdr:col>
      <xdr:colOff>187325</xdr:colOff>
      <xdr:row>29</xdr:row>
      <xdr:rowOff>132461</xdr:rowOff>
    </xdr:to>
    <xdr:sp macro="" textlink="">
      <xdr:nvSpPr>
        <xdr:cNvPr id="92" name="楕円 91">
          <a:extLst>
            <a:ext uri="{FF2B5EF4-FFF2-40B4-BE49-F238E27FC236}">
              <a16:creationId xmlns:a16="http://schemas.microsoft.com/office/drawing/2014/main" id="{00000000-0008-0000-0D00-00005C000000}"/>
            </a:ext>
          </a:extLst>
        </xdr:cNvPr>
        <xdr:cNvSpPr/>
      </xdr:nvSpPr>
      <xdr:spPr>
        <a:xfrm>
          <a:off x="2476500" y="577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81661</xdr:rowOff>
    </xdr:from>
    <xdr:to>
      <xdr:col>15</xdr:col>
      <xdr:colOff>136525</xdr:colOff>
      <xdr:row>29</xdr:row>
      <xdr:rowOff>85979</xdr:rowOff>
    </xdr:to>
    <xdr:cxnSp macro="">
      <xdr:nvCxnSpPr>
        <xdr:cNvPr id="93" name="直線コネクタ 92">
          <a:extLst>
            <a:ext uri="{FF2B5EF4-FFF2-40B4-BE49-F238E27FC236}">
              <a16:creationId xmlns:a16="http://schemas.microsoft.com/office/drawing/2014/main" id="{00000000-0008-0000-0D00-00005D000000}"/>
            </a:ext>
          </a:extLst>
        </xdr:cNvPr>
        <xdr:cNvCxnSpPr/>
      </xdr:nvCxnSpPr>
      <xdr:spPr>
        <a:xfrm>
          <a:off x="2527300" y="5825236"/>
          <a:ext cx="7620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151655</xdr:rowOff>
    </xdr:from>
    <xdr:ext cx="405111" cy="259045"/>
    <xdr:sp macro="" textlink="">
      <xdr:nvSpPr>
        <xdr:cNvPr id="94" name="n_1aveValue有形固定資産減価償却率">
          <a:extLst>
            <a:ext uri="{FF2B5EF4-FFF2-40B4-BE49-F238E27FC236}">
              <a16:creationId xmlns:a16="http://schemas.microsoft.com/office/drawing/2014/main" id="{00000000-0008-0000-0D00-00005E000000}"/>
            </a:ext>
          </a:extLst>
        </xdr:cNvPr>
        <xdr:cNvSpPr txBox="1"/>
      </xdr:nvSpPr>
      <xdr:spPr>
        <a:xfrm>
          <a:off x="3836044" y="5895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23385</xdr:rowOff>
    </xdr:from>
    <xdr:ext cx="405111" cy="259045"/>
    <xdr:sp macro="" textlink="">
      <xdr:nvSpPr>
        <xdr:cNvPr id="95" name="n_2aveValue有形固定資産減価償却率">
          <a:extLst>
            <a:ext uri="{FF2B5EF4-FFF2-40B4-BE49-F238E27FC236}">
              <a16:creationId xmlns:a16="http://schemas.microsoft.com/office/drawing/2014/main" id="{00000000-0008-0000-0D00-00005F000000}"/>
            </a:ext>
          </a:extLst>
        </xdr:cNvPr>
        <xdr:cNvSpPr txBox="1"/>
      </xdr:nvSpPr>
      <xdr:spPr>
        <a:xfrm>
          <a:off x="3086744" y="5938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44975</xdr:rowOff>
    </xdr:from>
    <xdr:ext cx="405111" cy="259045"/>
    <xdr:sp macro="" textlink="">
      <xdr:nvSpPr>
        <xdr:cNvPr id="96" name="n_3aveValue有形固定資産減価償却率">
          <a:extLst>
            <a:ext uri="{FF2B5EF4-FFF2-40B4-BE49-F238E27FC236}">
              <a16:creationId xmlns:a16="http://schemas.microsoft.com/office/drawing/2014/main" id="{00000000-0008-0000-0D00-000060000000}"/>
            </a:ext>
          </a:extLst>
        </xdr:cNvPr>
        <xdr:cNvSpPr txBox="1"/>
      </xdr:nvSpPr>
      <xdr:spPr>
        <a:xfrm>
          <a:off x="2324744" y="5960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49674</xdr:rowOff>
    </xdr:from>
    <xdr:ext cx="405111" cy="259045"/>
    <xdr:sp macro="" textlink="">
      <xdr:nvSpPr>
        <xdr:cNvPr id="97" name="n_1mainValue有形固定資産減価償却率">
          <a:extLst>
            <a:ext uri="{FF2B5EF4-FFF2-40B4-BE49-F238E27FC236}">
              <a16:creationId xmlns:a16="http://schemas.microsoft.com/office/drawing/2014/main" id="{00000000-0008-0000-0D00-000061000000}"/>
            </a:ext>
          </a:extLst>
        </xdr:cNvPr>
        <xdr:cNvSpPr txBox="1"/>
      </xdr:nvSpPr>
      <xdr:spPr>
        <a:xfrm>
          <a:off x="3836044" y="5450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153306</xdr:rowOff>
    </xdr:from>
    <xdr:ext cx="405111" cy="259045"/>
    <xdr:sp macro="" textlink="">
      <xdr:nvSpPr>
        <xdr:cNvPr id="98" name="n_2mainValue有形固定資産減価償却率">
          <a:extLst>
            <a:ext uri="{FF2B5EF4-FFF2-40B4-BE49-F238E27FC236}">
              <a16:creationId xmlns:a16="http://schemas.microsoft.com/office/drawing/2014/main" id="{00000000-0008-0000-0D00-000062000000}"/>
            </a:ext>
          </a:extLst>
        </xdr:cNvPr>
        <xdr:cNvSpPr txBox="1"/>
      </xdr:nvSpPr>
      <xdr:spPr>
        <a:xfrm>
          <a:off x="3086744" y="5553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148988</xdr:rowOff>
    </xdr:from>
    <xdr:ext cx="405111" cy="259045"/>
    <xdr:sp macro="" textlink="">
      <xdr:nvSpPr>
        <xdr:cNvPr id="99" name="n_3mainValue有形固定資産減価償却率">
          <a:extLst>
            <a:ext uri="{FF2B5EF4-FFF2-40B4-BE49-F238E27FC236}">
              <a16:creationId xmlns:a16="http://schemas.microsoft.com/office/drawing/2014/main" id="{00000000-0008-0000-0D00-000063000000}"/>
            </a:ext>
          </a:extLst>
        </xdr:cNvPr>
        <xdr:cNvSpPr txBox="1"/>
      </xdr:nvSpPr>
      <xdr:spPr>
        <a:xfrm>
          <a:off x="2324744" y="5549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72</xdr:col>
      <xdr:colOff>33787</xdr:colOff>
      <xdr:row>22</xdr:row>
      <xdr:rowOff>64546</xdr:rowOff>
    </xdr:from>
    <xdr:to>
      <xdr:col>74</xdr:col>
      <xdr:colOff>137663</xdr:colOff>
      <xdr:row>24</xdr:row>
      <xdr:rowOff>30705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将来負担額より充当可能基金残高を差し引いた実質債務がないため、債務償還可能年数は発生していない。</a:t>
          </a:r>
        </a:p>
      </xdr:txBody>
    </xdr:sp>
    <xdr:clientData/>
  </xdr:twoCellAnchor>
  <xdr:oneCellAnchor>
    <xdr:from>
      <xdr:col>57</xdr:col>
      <xdr:colOff>111125</xdr:colOff>
      <xdr:row>23</xdr:row>
      <xdr:rowOff>47625</xdr:rowOff>
    </xdr:from>
    <xdr:ext cx="349839" cy="225703"/>
    <xdr:sp macro="" textlink="">
      <xdr:nvSpPr>
        <xdr:cNvPr id="113" name="テキスト ボックス 112">
          <a:extLst>
            <a:ext uri="{FF2B5EF4-FFF2-40B4-BE49-F238E27FC236}">
              <a16:creationId xmlns:a16="http://schemas.microsoft.com/office/drawing/2014/main" id="{00000000-0008-0000-0D00-000071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4" name="直線コネクタ 113">
          <a:extLst>
            <a:ext uri="{FF2B5EF4-FFF2-40B4-BE49-F238E27FC236}">
              <a16:creationId xmlns:a16="http://schemas.microsoft.com/office/drawing/2014/main" id="{00000000-0008-0000-0D00-000072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a:extLst>
            <a:ext uri="{FF2B5EF4-FFF2-40B4-BE49-F238E27FC236}">
              <a16:creationId xmlns:a16="http://schemas.microsoft.com/office/drawing/2014/main" id="{00000000-0008-0000-0D00-000081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87104</xdr:rowOff>
    </xdr:from>
    <xdr:to>
      <xdr:col>76</xdr:col>
      <xdr:colOff>21589</xdr:colOff>
      <xdr:row>35</xdr:row>
      <xdr:rowOff>31297</xdr:rowOff>
    </xdr:to>
    <xdr:cxnSp macro="">
      <xdr:nvCxnSpPr>
        <xdr:cNvPr id="130" name="直線コネクタ 129">
          <a:extLst>
            <a:ext uri="{FF2B5EF4-FFF2-40B4-BE49-F238E27FC236}">
              <a16:creationId xmlns:a16="http://schemas.microsoft.com/office/drawing/2014/main" id="{00000000-0008-0000-0D00-000082000000}"/>
            </a:ext>
          </a:extLst>
        </xdr:cNvPr>
        <xdr:cNvCxnSpPr/>
      </xdr:nvCxnSpPr>
      <xdr:spPr>
        <a:xfrm flipV="1">
          <a:off x="14793595" y="5316329"/>
          <a:ext cx="1269" cy="1487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31" name="債務償還比率最小値テキスト">
          <a:extLst>
            <a:ext uri="{FF2B5EF4-FFF2-40B4-BE49-F238E27FC236}">
              <a16:creationId xmlns:a16="http://schemas.microsoft.com/office/drawing/2014/main" id="{00000000-0008-0000-0D00-000083000000}"/>
            </a:ext>
          </a:extLst>
        </xdr:cNvPr>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32" name="直線コネクタ 131">
          <a:extLst>
            <a:ext uri="{FF2B5EF4-FFF2-40B4-BE49-F238E27FC236}">
              <a16:creationId xmlns:a16="http://schemas.microsoft.com/office/drawing/2014/main" id="{00000000-0008-0000-0D00-000084000000}"/>
            </a:ext>
          </a:extLst>
        </xdr:cNvPr>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33781</xdr:rowOff>
    </xdr:from>
    <xdr:ext cx="469744" cy="259045"/>
    <xdr:sp macro="" textlink="">
      <xdr:nvSpPr>
        <xdr:cNvPr id="133" name="債務償還比率最大値テキスト">
          <a:extLst>
            <a:ext uri="{FF2B5EF4-FFF2-40B4-BE49-F238E27FC236}">
              <a16:creationId xmlns:a16="http://schemas.microsoft.com/office/drawing/2014/main" id="{00000000-0008-0000-0D00-000085000000}"/>
            </a:ext>
          </a:extLst>
        </xdr:cNvPr>
        <xdr:cNvSpPr txBox="1"/>
      </xdr:nvSpPr>
      <xdr:spPr>
        <a:xfrm>
          <a:off x="14846300" y="509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87104</xdr:rowOff>
    </xdr:from>
    <xdr:to>
      <xdr:col>76</xdr:col>
      <xdr:colOff>111125</xdr:colOff>
      <xdr:row>26</xdr:row>
      <xdr:rowOff>87104</xdr:rowOff>
    </xdr:to>
    <xdr:cxnSp macro="">
      <xdr:nvCxnSpPr>
        <xdr:cNvPr id="134" name="直線コネクタ 133">
          <a:extLst>
            <a:ext uri="{FF2B5EF4-FFF2-40B4-BE49-F238E27FC236}">
              <a16:creationId xmlns:a16="http://schemas.microsoft.com/office/drawing/2014/main" id="{00000000-0008-0000-0D00-000086000000}"/>
            </a:ext>
          </a:extLst>
        </xdr:cNvPr>
        <xdr:cNvCxnSpPr/>
      </xdr:nvCxnSpPr>
      <xdr:spPr>
        <a:xfrm>
          <a:off x="14706600" y="5316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45946</xdr:rowOff>
    </xdr:from>
    <xdr:ext cx="469744" cy="259045"/>
    <xdr:sp macro="" textlink="">
      <xdr:nvSpPr>
        <xdr:cNvPr id="135" name="債務償還比率平均値テキスト">
          <a:extLst>
            <a:ext uri="{FF2B5EF4-FFF2-40B4-BE49-F238E27FC236}">
              <a16:creationId xmlns:a16="http://schemas.microsoft.com/office/drawing/2014/main" id="{00000000-0008-0000-0D00-000087000000}"/>
            </a:ext>
          </a:extLst>
        </xdr:cNvPr>
        <xdr:cNvSpPr txBox="1"/>
      </xdr:nvSpPr>
      <xdr:spPr>
        <a:xfrm>
          <a:off x="14846300" y="59609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23069</xdr:rowOff>
    </xdr:from>
    <xdr:to>
      <xdr:col>76</xdr:col>
      <xdr:colOff>73025</xdr:colOff>
      <xdr:row>31</xdr:row>
      <xdr:rowOff>124669</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4744700" y="610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34943</xdr:rowOff>
    </xdr:from>
    <xdr:to>
      <xdr:col>72</xdr:col>
      <xdr:colOff>123825</xdr:colOff>
      <xdr:row>31</xdr:row>
      <xdr:rowOff>136543</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4033500" y="612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153070</xdr:rowOff>
    </xdr:from>
    <xdr:ext cx="469744" cy="259045"/>
    <xdr:sp macro="" textlink="">
      <xdr:nvSpPr>
        <xdr:cNvPr id="143" name="n_1aveValue債務償還比率">
          <a:extLst>
            <a:ext uri="{FF2B5EF4-FFF2-40B4-BE49-F238E27FC236}">
              <a16:creationId xmlns:a16="http://schemas.microsoft.com/office/drawing/2014/main" id="{00000000-0008-0000-0D00-00008F000000}"/>
            </a:ext>
          </a:extLst>
        </xdr:cNvPr>
        <xdr:cNvSpPr txBox="1"/>
      </xdr:nvSpPr>
      <xdr:spPr>
        <a:xfrm>
          <a:off x="13836727" y="5896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4" name="正方形/長方形 143">
          <a:extLst>
            <a:ext uri="{FF2B5EF4-FFF2-40B4-BE49-F238E27FC236}">
              <a16:creationId xmlns:a16="http://schemas.microsoft.com/office/drawing/2014/main" id="{00000000-0008-0000-0D00-000090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5" name="正方形/長方形 144">
          <a:extLst>
            <a:ext uri="{FF2B5EF4-FFF2-40B4-BE49-F238E27FC236}">
              <a16:creationId xmlns:a16="http://schemas.microsoft.com/office/drawing/2014/main" id="{00000000-0008-0000-0D00-000091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6" name="テキスト ボックス 145">
          <a:extLst>
            <a:ext uri="{FF2B5EF4-FFF2-40B4-BE49-F238E27FC236}">
              <a16:creationId xmlns:a16="http://schemas.microsoft.com/office/drawing/2014/main" id="{00000000-0008-0000-0D00-000092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7" name="テキスト ボックス 146">
          <a:extLst>
            <a:ext uri="{FF2B5EF4-FFF2-40B4-BE49-F238E27FC236}">
              <a16:creationId xmlns:a16="http://schemas.microsoft.com/office/drawing/2014/main" id="{00000000-0008-0000-0D00-000093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8" name="テキスト ボックス 147">
          <a:extLst>
            <a:ext uri="{FF2B5EF4-FFF2-40B4-BE49-F238E27FC236}">
              <a16:creationId xmlns:a16="http://schemas.microsoft.com/office/drawing/2014/main" id="{00000000-0008-0000-0D00-000094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9" name="テキスト ボックス 148">
          <a:extLst>
            <a:ext uri="{FF2B5EF4-FFF2-40B4-BE49-F238E27FC236}">
              <a16:creationId xmlns:a16="http://schemas.microsoft.com/office/drawing/2014/main" id="{00000000-0008-0000-0D00-000095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宮崎県木城町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5,255
5,247
145.96
4,504,082
4,268,148
181,407
2,647,422
1,194,370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E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E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E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E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E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E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E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E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E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E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E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E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E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0000000-0008-0000-0E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E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0000000-0008-0000-0E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0000000-0008-0000-0E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129540</xdr:rowOff>
    </xdr:from>
    <xdr:to>
      <xdr:col>24</xdr:col>
      <xdr:colOff>62865</xdr:colOff>
      <xdr:row>42</xdr:row>
      <xdr:rowOff>9525</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flipV="1">
          <a:off x="4634865" y="5787390"/>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13352</xdr:rowOff>
    </xdr:from>
    <xdr:ext cx="405111" cy="259045"/>
    <xdr:sp macro="" textlink="">
      <xdr:nvSpPr>
        <xdr:cNvPr id="57" name="【道路】&#10;有形固定資産減価償却率最小値テキスト">
          <a:extLst>
            <a:ext uri="{FF2B5EF4-FFF2-40B4-BE49-F238E27FC236}">
              <a16:creationId xmlns:a16="http://schemas.microsoft.com/office/drawing/2014/main" id="{00000000-0008-0000-0E00-000039000000}"/>
            </a:ext>
          </a:extLst>
        </xdr:cNvPr>
        <xdr:cNvSpPr txBox="1"/>
      </xdr:nvSpPr>
      <xdr:spPr>
        <a:xfrm>
          <a:off x="4673600" y="721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xdr:rowOff>
    </xdr:from>
    <xdr:to>
      <xdr:col>24</xdr:col>
      <xdr:colOff>152400</xdr:colOff>
      <xdr:row>42</xdr:row>
      <xdr:rowOff>9525</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a:off x="4546600" y="721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76217</xdr:rowOff>
    </xdr:from>
    <xdr:ext cx="405111" cy="259045"/>
    <xdr:sp macro="" textlink="">
      <xdr:nvSpPr>
        <xdr:cNvPr id="59" name="【道路】&#10;有形固定資産減価償却率最大値テキスト">
          <a:extLst>
            <a:ext uri="{FF2B5EF4-FFF2-40B4-BE49-F238E27FC236}">
              <a16:creationId xmlns:a16="http://schemas.microsoft.com/office/drawing/2014/main" id="{00000000-0008-0000-0E00-00003B000000}"/>
            </a:ext>
          </a:extLst>
        </xdr:cNvPr>
        <xdr:cNvSpPr txBox="1"/>
      </xdr:nvSpPr>
      <xdr:spPr>
        <a:xfrm>
          <a:off x="4673600"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129540</xdr:rowOff>
    </xdr:from>
    <xdr:to>
      <xdr:col>24</xdr:col>
      <xdr:colOff>152400</xdr:colOff>
      <xdr:row>33</xdr:row>
      <xdr:rowOff>129540</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62882</xdr:rowOff>
    </xdr:from>
    <xdr:ext cx="405111" cy="259045"/>
    <xdr:sp macro="" textlink="">
      <xdr:nvSpPr>
        <xdr:cNvPr id="61" name="【道路】&#10;有形固定資産減価償却率平均値テキスト">
          <a:extLst>
            <a:ext uri="{FF2B5EF4-FFF2-40B4-BE49-F238E27FC236}">
              <a16:creationId xmlns:a16="http://schemas.microsoft.com/office/drawing/2014/main" id="{00000000-0008-0000-0E00-00003D000000}"/>
            </a:ext>
          </a:extLst>
        </xdr:cNvPr>
        <xdr:cNvSpPr txBox="1"/>
      </xdr:nvSpPr>
      <xdr:spPr>
        <a:xfrm>
          <a:off x="4673600" y="6406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84455</xdr:rowOff>
    </xdr:from>
    <xdr:to>
      <xdr:col>24</xdr:col>
      <xdr:colOff>114300</xdr:colOff>
      <xdr:row>38</xdr:row>
      <xdr:rowOff>14605</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45847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139700</xdr:rowOff>
    </xdr:from>
    <xdr:to>
      <xdr:col>15</xdr:col>
      <xdr:colOff>101600</xdr:colOff>
      <xdr:row>38</xdr:row>
      <xdr:rowOff>69850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2857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158750</xdr:rowOff>
    </xdr:from>
    <xdr:to>
      <xdr:col>10</xdr:col>
      <xdr:colOff>165100</xdr:colOff>
      <xdr:row>38</xdr:row>
      <xdr:rowOff>88900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1968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48260</xdr:rowOff>
    </xdr:from>
    <xdr:to>
      <xdr:col>24</xdr:col>
      <xdr:colOff>114300</xdr:colOff>
      <xdr:row>36</xdr:row>
      <xdr:rowOff>149860</xdr:rowOff>
    </xdr:to>
    <xdr:sp macro="" textlink="">
      <xdr:nvSpPr>
        <xdr:cNvPr id="71" name="楕円 70">
          <a:extLst>
            <a:ext uri="{FF2B5EF4-FFF2-40B4-BE49-F238E27FC236}">
              <a16:creationId xmlns:a16="http://schemas.microsoft.com/office/drawing/2014/main" id="{00000000-0008-0000-0E00-000047000000}"/>
            </a:ext>
          </a:extLst>
        </xdr:cNvPr>
        <xdr:cNvSpPr/>
      </xdr:nvSpPr>
      <xdr:spPr>
        <a:xfrm>
          <a:off x="45847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71137</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E00-000048000000}"/>
            </a:ext>
          </a:extLst>
        </xdr:cNvPr>
        <xdr:cNvSpPr txBox="1"/>
      </xdr:nvSpPr>
      <xdr:spPr>
        <a:xfrm>
          <a:off x="4673600" y="607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78740</xdr:rowOff>
    </xdr:from>
    <xdr:to>
      <xdr:col>20</xdr:col>
      <xdr:colOff>38100</xdr:colOff>
      <xdr:row>37</xdr:row>
      <xdr:rowOff>8890</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3746500" y="625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99060</xdr:rowOff>
    </xdr:from>
    <xdr:to>
      <xdr:col>24</xdr:col>
      <xdr:colOff>63500</xdr:colOff>
      <xdr:row>36</xdr:row>
      <xdr:rowOff>129540</xdr:rowOff>
    </xdr:to>
    <xdr:cxnSp macro="">
      <xdr:nvCxnSpPr>
        <xdr:cNvPr id="74" name="直線コネクタ 73">
          <a:extLst>
            <a:ext uri="{FF2B5EF4-FFF2-40B4-BE49-F238E27FC236}">
              <a16:creationId xmlns:a16="http://schemas.microsoft.com/office/drawing/2014/main" id="{00000000-0008-0000-0E00-00004A000000}"/>
            </a:ext>
          </a:extLst>
        </xdr:cNvPr>
        <xdr:cNvCxnSpPr/>
      </xdr:nvCxnSpPr>
      <xdr:spPr>
        <a:xfrm flipV="1">
          <a:off x="3797300" y="62712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105410</xdr:rowOff>
    </xdr:from>
    <xdr:to>
      <xdr:col>15</xdr:col>
      <xdr:colOff>101600</xdr:colOff>
      <xdr:row>37</xdr:row>
      <xdr:rowOff>35560</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28575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129540</xdr:rowOff>
    </xdr:from>
    <xdr:to>
      <xdr:col>19</xdr:col>
      <xdr:colOff>177800</xdr:colOff>
      <xdr:row>36</xdr:row>
      <xdr:rowOff>156210</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flipV="1">
          <a:off x="2908300" y="630174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133985</xdr:rowOff>
    </xdr:from>
    <xdr:to>
      <xdr:col>10</xdr:col>
      <xdr:colOff>165100</xdr:colOff>
      <xdr:row>37</xdr:row>
      <xdr:rowOff>64135</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1968500" y="630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156210</xdr:rowOff>
    </xdr:from>
    <xdr:to>
      <xdr:col>15</xdr:col>
      <xdr:colOff>50800</xdr:colOff>
      <xdr:row>37</xdr:row>
      <xdr:rowOff>13335</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flipV="1">
          <a:off x="2019300" y="632841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34307</xdr:rowOff>
    </xdr:from>
    <xdr:ext cx="405111" cy="259045"/>
    <xdr:sp macro="" textlink="">
      <xdr:nvSpPr>
        <xdr:cNvPr id="79" name="n_1aveValue【道路】&#10;有形固定資産減価償却率">
          <a:extLst>
            <a:ext uri="{FF2B5EF4-FFF2-40B4-BE49-F238E27FC236}">
              <a16:creationId xmlns:a16="http://schemas.microsoft.com/office/drawing/2014/main" id="{00000000-0008-0000-0E00-00004F000000}"/>
            </a:ext>
          </a:extLst>
        </xdr:cNvPr>
        <xdr:cNvSpPr txBox="1"/>
      </xdr:nvSpPr>
      <xdr:spPr>
        <a:xfrm>
          <a:off x="35820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60977</xdr:rowOff>
    </xdr:from>
    <xdr:ext cx="405111" cy="259045"/>
    <xdr:sp macro="" textlink="">
      <xdr:nvSpPr>
        <xdr:cNvPr id="80" name="n_2aveValue【道路】&#10;有形固定資産減価償却率">
          <a:extLst>
            <a:ext uri="{FF2B5EF4-FFF2-40B4-BE49-F238E27FC236}">
              <a16:creationId xmlns:a16="http://schemas.microsoft.com/office/drawing/2014/main" id="{00000000-0008-0000-0E00-000050000000}"/>
            </a:ext>
          </a:extLst>
        </xdr:cNvPr>
        <xdr:cNvSpPr txBox="1"/>
      </xdr:nvSpPr>
      <xdr:spPr>
        <a:xfrm>
          <a:off x="27057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80027</xdr:rowOff>
    </xdr:from>
    <xdr:ext cx="405111" cy="259045"/>
    <xdr:sp macro="" textlink="">
      <xdr:nvSpPr>
        <xdr:cNvPr id="81" name="n_3aveValue【道路】&#10;有形固定資産減価償却率">
          <a:extLst>
            <a:ext uri="{FF2B5EF4-FFF2-40B4-BE49-F238E27FC236}">
              <a16:creationId xmlns:a16="http://schemas.microsoft.com/office/drawing/2014/main" id="{00000000-0008-0000-0E00-000051000000}"/>
            </a:ext>
          </a:extLst>
        </xdr:cNvPr>
        <xdr:cNvSpPr txBox="1"/>
      </xdr:nvSpPr>
      <xdr:spPr>
        <a:xfrm>
          <a:off x="18167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25417</xdr:rowOff>
    </xdr:from>
    <xdr:ext cx="405111" cy="259045"/>
    <xdr:sp macro="" textlink="">
      <xdr:nvSpPr>
        <xdr:cNvPr id="82" name="n_1mainValue【道路】&#10;有形固定資産減価償却率">
          <a:extLst>
            <a:ext uri="{FF2B5EF4-FFF2-40B4-BE49-F238E27FC236}">
              <a16:creationId xmlns:a16="http://schemas.microsoft.com/office/drawing/2014/main" id="{00000000-0008-0000-0E00-000052000000}"/>
            </a:ext>
          </a:extLst>
        </xdr:cNvPr>
        <xdr:cNvSpPr txBox="1"/>
      </xdr:nvSpPr>
      <xdr:spPr>
        <a:xfrm>
          <a:off x="3582044" y="602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52087</xdr:rowOff>
    </xdr:from>
    <xdr:ext cx="405111" cy="259045"/>
    <xdr:sp macro="" textlink="">
      <xdr:nvSpPr>
        <xdr:cNvPr id="83" name="n_2mainValue【道路】&#10;有形固定資産減価償却率">
          <a:extLst>
            <a:ext uri="{FF2B5EF4-FFF2-40B4-BE49-F238E27FC236}">
              <a16:creationId xmlns:a16="http://schemas.microsoft.com/office/drawing/2014/main" id="{00000000-0008-0000-0E00-000053000000}"/>
            </a:ext>
          </a:extLst>
        </xdr:cNvPr>
        <xdr:cNvSpPr txBox="1"/>
      </xdr:nvSpPr>
      <xdr:spPr>
        <a:xfrm>
          <a:off x="2705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80662</xdr:rowOff>
    </xdr:from>
    <xdr:ext cx="405111" cy="259045"/>
    <xdr:sp macro="" textlink="">
      <xdr:nvSpPr>
        <xdr:cNvPr id="84" name="n_3mainValue【道路】&#10;有形固定資産減価償却率">
          <a:extLst>
            <a:ext uri="{FF2B5EF4-FFF2-40B4-BE49-F238E27FC236}">
              <a16:creationId xmlns:a16="http://schemas.microsoft.com/office/drawing/2014/main" id="{00000000-0008-0000-0E00-000054000000}"/>
            </a:ext>
          </a:extLst>
        </xdr:cNvPr>
        <xdr:cNvSpPr txBox="1"/>
      </xdr:nvSpPr>
      <xdr:spPr>
        <a:xfrm>
          <a:off x="1816744" y="608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00000000-0008-0000-0E00-000055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00000000-0008-0000-0E00-000056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00000000-0008-0000-0E00-000057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00000000-0008-0000-0E00-000058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id="{00000000-0008-0000-0E00-00005D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00000000-0008-0000-0E00-00005E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a:extLst>
            <a:ext uri="{FF2B5EF4-FFF2-40B4-BE49-F238E27FC236}">
              <a16:creationId xmlns:a16="http://schemas.microsoft.com/office/drawing/2014/main" id="{00000000-0008-0000-0E00-00005F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a:extLst>
            <a:ext uri="{FF2B5EF4-FFF2-40B4-BE49-F238E27FC236}">
              <a16:creationId xmlns:a16="http://schemas.microsoft.com/office/drawing/2014/main" id="{00000000-0008-0000-0E00-000060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a:extLst>
            <a:ext uri="{FF2B5EF4-FFF2-40B4-BE49-F238E27FC236}">
              <a16:creationId xmlns:a16="http://schemas.microsoft.com/office/drawing/2014/main" id="{00000000-0008-0000-0E00-000061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8" name="テキスト ボックス 97">
          <a:extLst>
            <a:ext uri="{FF2B5EF4-FFF2-40B4-BE49-F238E27FC236}">
              <a16:creationId xmlns:a16="http://schemas.microsoft.com/office/drawing/2014/main" id="{00000000-0008-0000-0E00-00006200000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a:extLst>
            <a:ext uri="{FF2B5EF4-FFF2-40B4-BE49-F238E27FC236}">
              <a16:creationId xmlns:a16="http://schemas.microsoft.com/office/drawing/2014/main" id="{00000000-0008-0000-0E00-000063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a:extLst>
            <a:ext uri="{FF2B5EF4-FFF2-40B4-BE49-F238E27FC236}">
              <a16:creationId xmlns:a16="http://schemas.microsoft.com/office/drawing/2014/main" id="{00000000-0008-0000-0E00-00006B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100314</xdr:rowOff>
    </xdr:from>
    <xdr:to>
      <xdr:col>54</xdr:col>
      <xdr:colOff>189865</xdr:colOff>
      <xdr:row>42</xdr:row>
      <xdr:rowOff>29078</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flipV="1">
          <a:off x="10476865" y="5758164"/>
          <a:ext cx="0" cy="1471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32905</xdr:rowOff>
    </xdr:from>
    <xdr:ext cx="469744" cy="259045"/>
    <xdr:sp macro="" textlink="">
      <xdr:nvSpPr>
        <xdr:cNvPr id="109" name="【道路】&#10;一人当たり延長最小値テキスト">
          <a:extLst>
            <a:ext uri="{FF2B5EF4-FFF2-40B4-BE49-F238E27FC236}">
              <a16:creationId xmlns:a16="http://schemas.microsoft.com/office/drawing/2014/main" id="{00000000-0008-0000-0E00-00006D000000}"/>
            </a:ext>
          </a:extLst>
        </xdr:cNvPr>
        <xdr:cNvSpPr txBox="1"/>
      </xdr:nvSpPr>
      <xdr:spPr>
        <a:xfrm>
          <a:off x="10515600" y="7233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29078</xdr:rowOff>
    </xdr:from>
    <xdr:to>
      <xdr:col>55</xdr:col>
      <xdr:colOff>88900</xdr:colOff>
      <xdr:row>42</xdr:row>
      <xdr:rowOff>29078</xdr:rowOff>
    </xdr:to>
    <xdr:cxnSp macro="">
      <xdr:nvCxnSpPr>
        <xdr:cNvPr id="110" name="直線コネクタ 109">
          <a:extLst>
            <a:ext uri="{FF2B5EF4-FFF2-40B4-BE49-F238E27FC236}">
              <a16:creationId xmlns:a16="http://schemas.microsoft.com/office/drawing/2014/main" id="{00000000-0008-0000-0E00-00006E000000}"/>
            </a:ext>
          </a:extLst>
        </xdr:cNvPr>
        <xdr:cNvCxnSpPr/>
      </xdr:nvCxnSpPr>
      <xdr:spPr>
        <a:xfrm>
          <a:off x="10388600" y="722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46991</xdr:rowOff>
    </xdr:from>
    <xdr:ext cx="599010" cy="259045"/>
    <xdr:sp macro="" textlink="">
      <xdr:nvSpPr>
        <xdr:cNvPr id="111" name="【道路】&#10;一人当たり延長最大値テキスト">
          <a:extLst>
            <a:ext uri="{FF2B5EF4-FFF2-40B4-BE49-F238E27FC236}">
              <a16:creationId xmlns:a16="http://schemas.microsoft.com/office/drawing/2014/main" id="{00000000-0008-0000-0E00-00006F000000}"/>
            </a:ext>
          </a:extLst>
        </xdr:cNvPr>
        <xdr:cNvSpPr txBox="1"/>
      </xdr:nvSpPr>
      <xdr:spPr>
        <a:xfrm>
          <a:off x="10515600" y="5533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100314</xdr:rowOff>
    </xdr:from>
    <xdr:to>
      <xdr:col>55</xdr:col>
      <xdr:colOff>88900</xdr:colOff>
      <xdr:row>33</xdr:row>
      <xdr:rowOff>100314</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a:off x="10388600" y="5758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85902</xdr:rowOff>
    </xdr:from>
    <xdr:ext cx="534377" cy="259045"/>
    <xdr:sp macro="" textlink="">
      <xdr:nvSpPr>
        <xdr:cNvPr id="113" name="【道路】&#10;一人当たり延長平均値テキスト">
          <a:extLst>
            <a:ext uri="{FF2B5EF4-FFF2-40B4-BE49-F238E27FC236}">
              <a16:creationId xmlns:a16="http://schemas.microsoft.com/office/drawing/2014/main" id="{00000000-0008-0000-0E00-000071000000}"/>
            </a:ext>
          </a:extLst>
        </xdr:cNvPr>
        <xdr:cNvSpPr txBox="1"/>
      </xdr:nvSpPr>
      <xdr:spPr>
        <a:xfrm>
          <a:off x="10515600" y="69439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107475</xdr:rowOff>
    </xdr:from>
    <xdr:to>
      <xdr:col>55</xdr:col>
      <xdr:colOff>50800</xdr:colOff>
      <xdr:row>41</xdr:row>
      <xdr:rowOff>37625</xdr:rowOff>
    </xdr:to>
    <xdr:sp macro="" textlink="">
      <xdr:nvSpPr>
        <xdr:cNvPr id="114" name="フローチャート: 判断 113">
          <a:extLst>
            <a:ext uri="{FF2B5EF4-FFF2-40B4-BE49-F238E27FC236}">
              <a16:creationId xmlns:a16="http://schemas.microsoft.com/office/drawing/2014/main" id="{00000000-0008-0000-0E00-000072000000}"/>
            </a:ext>
          </a:extLst>
        </xdr:cNvPr>
        <xdr:cNvSpPr/>
      </xdr:nvSpPr>
      <xdr:spPr>
        <a:xfrm>
          <a:off x="10426700" y="696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111323</xdr:rowOff>
    </xdr:from>
    <xdr:to>
      <xdr:col>50</xdr:col>
      <xdr:colOff>165100</xdr:colOff>
      <xdr:row>41</xdr:row>
      <xdr:rowOff>41473</xdr:rowOff>
    </xdr:to>
    <xdr:sp macro="" textlink="">
      <xdr:nvSpPr>
        <xdr:cNvPr id="115" name="フローチャート: 判断 114">
          <a:extLst>
            <a:ext uri="{FF2B5EF4-FFF2-40B4-BE49-F238E27FC236}">
              <a16:creationId xmlns:a16="http://schemas.microsoft.com/office/drawing/2014/main" id="{00000000-0008-0000-0E00-000073000000}"/>
            </a:ext>
          </a:extLst>
        </xdr:cNvPr>
        <xdr:cNvSpPr/>
      </xdr:nvSpPr>
      <xdr:spPr>
        <a:xfrm>
          <a:off x="9588500" y="696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104972</xdr:rowOff>
    </xdr:from>
    <xdr:to>
      <xdr:col>46</xdr:col>
      <xdr:colOff>38100</xdr:colOff>
      <xdr:row>41</xdr:row>
      <xdr:rowOff>35122</xdr:rowOff>
    </xdr:to>
    <xdr:sp macro="" textlink="">
      <xdr:nvSpPr>
        <xdr:cNvPr id="116" name="フローチャート: 判断 115">
          <a:extLst>
            <a:ext uri="{FF2B5EF4-FFF2-40B4-BE49-F238E27FC236}">
              <a16:creationId xmlns:a16="http://schemas.microsoft.com/office/drawing/2014/main" id="{00000000-0008-0000-0E00-000074000000}"/>
            </a:ext>
          </a:extLst>
        </xdr:cNvPr>
        <xdr:cNvSpPr/>
      </xdr:nvSpPr>
      <xdr:spPr>
        <a:xfrm>
          <a:off x="8699500" y="696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121016</xdr:rowOff>
    </xdr:from>
    <xdr:to>
      <xdr:col>41</xdr:col>
      <xdr:colOff>101600</xdr:colOff>
      <xdr:row>41</xdr:row>
      <xdr:rowOff>51166</xdr:rowOff>
    </xdr:to>
    <xdr:sp macro="" textlink="">
      <xdr:nvSpPr>
        <xdr:cNvPr id="117" name="フローチャート: 判断 116">
          <a:extLst>
            <a:ext uri="{FF2B5EF4-FFF2-40B4-BE49-F238E27FC236}">
              <a16:creationId xmlns:a16="http://schemas.microsoft.com/office/drawing/2014/main" id="{00000000-0008-0000-0E00-000075000000}"/>
            </a:ext>
          </a:extLst>
        </xdr:cNvPr>
        <xdr:cNvSpPr/>
      </xdr:nvSpPr>
      <xdr:spPr>
        <a:xfrm>
          <a:off x="7810500" y="6979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E00-000076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E00-000077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E00-000078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E00-000079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E00-00007A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170843</xdr:rowOff>
    </xdr:from>
    <xdr:to>
      <xdr:col>55</xdr:col>
      <xdr:colOff>50800</xdr:colOff>
      <xdr:row>40</xdr:row>
      <xdr:rowOff>100993</xdr:rowOff>
    </xdr:to>
    <xdr:sp macro="" textlink="">
      <xdr:nvSpPr>
        <xdr:cNvPr id="123" name="楕円 122">
          <a:extLst>
            <a:ext uri="{FF2B5EF4-FFF2-40B4-BE49-F238E27FC236}">
              <a16:creationId xmlns:a16="http://schemas.microsoft.com/office/drawing/2014/main" id="{00000000-0008-0000-0E00-00007B000000}"/>
            </a:ext>
          </a:extLst>
        </xdr:cNvPr>
        <xdr:cNvSpPr/>
      </xdr:nvSpPr>
      <xdr:spPr>
        <a:xfrm>
          <a:off x="10426700" y="685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22270</xdr:rowOff>
    </xdr:from>
    <xdr:ext cx="534377" cy="259045"/>
    <xdr:sp macro="" textlink="">
      <xdr:nvSpPr>
        <xdr:cNvPr id="124" name="【道路】&#10;一人当たり延長該当値テキスト">
          <a:extLst>
            <a:ext uri="{FF2B5EF4-FFF2-40B4-BE49-F238E27FC236}">
              <a16:creationId xmlns:a16="http://schemas.microsoft.com/office/drawing/2014/main" id="{00000000-0008-0000-0E00-00007C000000}"/>
            </a:ext>
          </a:extLst>
        </xdr:cNvPr>
        <xdr:cNvSpPr txBox="1"/>
      </xdr:nvSpPr>
      <xdr:spPr>
        <a:xfrm>
          <a:off x="10515600" y="6708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5935</xdr:rowOff>
    </xdr:from>
    <xdr:to>
      <xdr:col>50</xdr:col>
      <xdr:colOff>165100</xdr:colOff>
      <xdr:row>40</xdr:row>
      <xdr:rowOff>107535</xdr:rowOff>
    </xdr:to>
    <xdr:sp macro="" textlink="">
      <xdr:nvSpPr>
        <xdr:cNvPr id="125" name="楕円 124">
          <a:extLst>
            <a:ext uri="{FF2B5EF4-FFF2-40B4-BE49-F238E27FC236}">
              <a16:creationId xmlns:a16="http://schemas.microsoft.com/office/drawing/2014/main" id="{00000000-0008-0000-0E00-00007D000000}"/>
            </a:ext>
          </a:extLst>
        </xdr:cNvPr>
        <xdr:cNvSpPr/>
      </xdr:nvSpPr>
      <xdr:spPr>
        <a:xfrm>
          <a:off x="9588500" y="686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50193</xdr:rowOff>
    </xdr:from>
    <xdr:to>
      <xdr:col>55</xdr:col>
      <xdr:colOff>0</xdr:colOff>
      <xdr:row>40</xdr:row>
      <xdr:rowOff>56735</xdr:rowOff>
    </xdr:to>
    <xdr:cxnSp macro="">
      <xdr:nvCxnSpPr>
        <xdr:cNvPr id="126" name="直線コネクタ 125">
          <a:extLst>
            <a:ext uri="{FF2B5EF4-FFF2-40B4-BE49-F238E27FC236}">
              <a16:creationId xmlns:a16="http://schemas.microsoft.com/office/drawing/2014/main" id="{00000000-0008-0000-0E00-00007E000000}"/>
            </a:ext>
          </a:extLst>
        </xdr:cNvPr>
        <xdr:cNvCxnSpPr/>
      </xdr:nvCxnSpPr>
      <xdr:spPr>
        <a:xfrm flipV="1">
          <a:off x="9639300" y="6908193"/>
          <a:ext cx="838200" cy="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5268</xdr:rowOff>
    </xdr:from>
    <xdr:to>
      <xdr:col>46</xdr:col>
      <xdr:colOff>38100</xdr:colOff>
      <xdr:row>40</xdr:row>
      <xdr:rowOff>106868</xdr:rowOff>
    </xdr:to>
    <xdr:sp macro="" textlink="">
      <xdr:nvSpPr>
        <xdr:cNvPr id="127" name="楕円 126">
          <a:extLst>
            <a:ext uri="{FF2B5EF4-FFF2-40B4-BE49-F238E27FC236}">
              <a16:creationId xmlns:a16="http://schemas.microsoft.com/office/drawing/2014/main" id="{00000000-0008-0000-0E00-00007F000000}"/>
            </a:ext>
          </a:extLst>
        </xdr:cNvPr>
        <xdr:cNvSpPr/>
      </xdr:nvSpPr>
      <xdr:spPr>
        <a:xfrm>
          <a:off x="8699500" y="686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56068</xdr:rowOff>
    </xdr:from>
    <xdr:to>
      <xdr:col>50</xdr:col>
      <xdr:colOff>114300</xdr:colOff>
      <xdr:row>40</xdr:row>
      <xdr:rowOff>56735</xdr:rowOff>
    </xdr:to>
    <xdr:cxnSp macro="">
      <xdr:nvCxnSpPr>
        <xdr:cNvPr id="128" name="直線コネクタ 127">
          <a:extLst>
            <a:ext uri="{FF2B5EF4-FFF2-40B4-BE49-F238E27FC236}">
              <a16:creationId xmlns:a16="http://schemas.microsoft.com/office/drawing/2014/main" id="{00000000-0008-0000-0E00-000080000000}"/>
            </a:ext>
          </a:extLst>
        </xdr:cNvPr>
        <xdr:cNvCxnSpPr/>
      </xdr:nvCxnSpPr>
      <xdr:spPr>
        <a:xfrm>
          <a:off x="8750300" y="6914068"/>
          <a:ext cx="889000" cy="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12278</xdr:rowOff>
    </xdr:from>
    <xdr:to>
      <xdr:col>41</xdr:col>
      <xdr:colOff>101600</xdr:colOff>
      <xdr:row>40</xdr:row>
      <xdr:rowOff>113878</xdr:rowOff>
    </xdr:to>
    <xdr:sp macro="" textlink="">
      <xdr:nvSpPr>
        <xdr:cNvPr id="129" name="楕円 128">
          <a:extLst>
            <a:ext uri="{FF2B5EF4-FFF2-40B4-BE49-F238E27FC236}">
              <a16:creationId xmlns:a16="http://schemas.microsoft.com/office/drawing/2014/main" id="{00000000-0008-0000-0E00-000081000000}"/>
            </a:ext>
          </a:extLst>
        </xdr:cNvPr>
        <xdr:cNvSpPr/>
      </xdr:nvSpPr>
      <xdr:spPr>
        <a:xfrm>
          <a:off x="7810500" y="687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56068</xdr:rowOff>
    </xdr:from>
    <xdr:to>
      <xdr:col>45</xdr:col>
      <xdr:colOff>177800</xdr:colOff>
      <xdr:row>40</xdr:row>
      <xdr:rowOff>63078</xdr:rowOff>
    </xdr:to>
    <xdr:cxnSp macro="">
      <xdr:nvCxnSpPr>
        <xdr:cNvPr id="130" name="直線コネクタ 129">
          <a:extLst>
            <a:ext uri="{FF2B5EF4-FFF2-40B4-BE49-F238E27FC236}">
              <a16:creationId xmlns:a16="http://schemas.microsoft.com/office/drawing/2014/main" id="{00000000-0008-0000-0E00-000082000000}"/>
            </a:ext>
          </a:extLst>
        </xdr:cNvPr>
        <xdr:cNvCxnSpPr/>
      </xdr:nvCxnSpPr>
      <xdr:spPr>
        <a:xfrm flipV="1">
          <a:off x="7861300" y="6914068"/>
          <a:ext cx="889000" cy="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32600</xdr:rowOff>
    </xdr:from>
    <xdr:ext cx="534377" cy="259045"/>
    <xdr:sp macro="" textlink="">
      <xdr:nvSpPr>
        <xdr:cNvPr id="131" name="n_1aveValue【道路】&#10;一人当たり延長">
          <a:extLst>
            <a:ext uri="{FF2B5EF4-FFF2-40B4-BE49-F238E27FC236}">
              <a16:creationId xmlns:a16="http://schemas.microsoft.com/office/drawing/2014/main" id="{00000000-0008-0000-0E00-000083000000}"/>
            </a:ext>
          </a:extLst>
        </xdr:cNvPr>
        <xdr:cNvSpPr txBox="1"/>
      </xdr:nvSpPr>
      <xdr:spPr>
        <a:xfrm>
          <a:off x="9359411" y="706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26249</xdr:rowOff>
    </xdr:from>
    <xdr:ext cx="534377" cy="259045"/>
    <xdr:sp macro="" textlink="">
      <xdr:nvSpPr>
        <xdr:cNvPr id="132" name="n_2aveValue【道路】&#10;一人当たり延長">
          <a:extLst>
            <a:ext uri="{FF2B5EF4-FFF2-40B4-BE49-F238E27FC236}">
              <a16:creationId xmlns:a16="http://schemas.microsoft.com/office/drawing/2014/main" id="{00000000-0008-0000-0E00-000084000000}"/>
            </a:ext>
          </a:extLst>
        </xdr:cNvPr>
        <xdr:cNvSpPr txBox="1"/>
      </xdr:nvSpPr>
      <xdr:spPr>
        <a:xfrm>
          <a:off x="8483111" y="705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42293</xdr:rowOff>
    </xdr:from>
    <xdr:ext cx="534377" cy="259045"/>
    <xdr:sp macro="" textlink="">
      <xdr:nvSpPr>
        <xdr:cNvPr id="133" name="n_3aveValue【道路】&#10;一人当たり延長">
          <a:extLst>
            <a:ext uri="{FF2B5EF4-FFF2-40B4-BE49-F238E27FC236}">
              <a16:creationId xmlns:a16="http://schemas.microsoft.com/office/drawing/2014/main" id="{00000000-0008-0000-0E00-000085000000}"/>
            </a:ext>
          </a:extLst>
        </xdr:cNvPr>
        <xdr:cNvSpPr txBox="1"/>
      </xdr:nvSpPr>
      <xdr:spPr>
        <a:xfrm>
          <a:off x="7594111" y="707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124062</xdr:rowOff>
    </xdr:from>
    <xdr:ext cx="534377" cy="259045"/>
    <xdr:sp macro="" textlink="">
      <xdr:nvSpPr>
        <xdr:cNvPr id="134" name="n_1mainValue【道路】&#10;一人当たり延長">
          <a:extLst>
            <a:ext uri="{FF2B5EF4-FFF2-40B4-BE49-F238E27FC236}">
              <a16:creationId xmlns:a16="http://schemas.microsoft.com/office/drawing/2014/main" id="{00000000-0008-0000-0E00-000086000000}"/>
            </a:ext>
          </a:extLst>
        </xdr:cNvPr>
        <xdr:cNvSpPr txBox="1"/>
      </xdr:nvSpPr>
      <xdr:spPr>
        <a:xfrm>
          <a:off x="9359411" y="6639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123395</xdr:rowOff>
    </xdr:from>
    <xdr:ext cx="534377" cy="259045"/>
    <xdr:sp macro="" textlink="">
      <xdr:nvSpPr>
        <xdr:cNvPr id="135" name="n_2mainValue【道路】&#10;一人当たり延長">
          <a:extLst>
            <a:ext uri="{FF2B5EF4-FFF2-40B4-BE49-F238E27FC236}">
              <a16:creationId xmlns:a16="http://schemas.microsoft.com/office/drawing/2014/main" id="{00000000-0008-0000-0E00-000087000000}"/>
            </a:ext>
          </a:extLst>
        </xdr:cNvPr>
        <xdr:cNvSpPr txBox="1"/>
      </xdr:nvSpPr>
      <xdr:spPr>
        <a:xfrm>
          <a:off x="8483111" y="663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130405</xdr:rowOff>
    </xdr:from>
    <xdr:ext cx="534377" cy="259045"/>
    <xdr:sp macro="" textlink="">
      <xdr:nvSpPr>
        <xdr:cNvPr id="136" name="n_3mainValue【道路】&#10;一人当たり延長">
          <a:extLst>
            <a:ext uri="{FF2B5EF4-FFF2-40B4-BE49-F238E27FC236}">
              <a16:creationId xmlns:a16="http://schemas.microsoft.com/office/drawing/2014/main" id="{00000000-0008-0000-0E00-000088000000}"/>
            </a:ext>
          </a:extLst>
        </xdr:cNvPr>
        <xdr:cNvSpPr txBox="1"/>
      </xdr:nvSpPr>
      <xdr:spPr>
        <a:xfrm>
          <a:off x="7594111" y="6645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a:extLst>
            <a:ext uri="{FF2B5EF4-FFF2-40B4-BE49-F238E27FC236}">
              <a16:creationId xmlns:a16="http://schemas.microsoft.com/office/drawing/2014/main" id="{00000000-0008-0000-0E00-000089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a:extLst>
            <a:ext uri="{FF2B5EF4-FFF2-40B4-BE49-F238E27FC236}">
              <a16:creationId xmlns:a16="http://schemas.microsoft.com/office/drawing/2014/main" id="{00000000-0008-0000-0E00-00008A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a:extLst>
            <a:ext uri="{FF2B5EF4-FFF2-40B4-BE49-F238E27FC236}">
              <a16:creationId xmlns:a16="http://schemas.microsoft.com/office/drawing/2014/main" id="{00000000-0008-0000-0E00-00008B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a:extLst>
            <a:ext uri="{FF2B5EF4-FFF2-40B4-BE49-F238E27FC236}">
              <a16:creationId xmlns:a16="http://schemas.microsoft.com/office/drawing/2014/main" id="{00000000-0008-0000-0E00-00008C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a:extLst>
            <a:ext uri="{FF2B5EF4-FFF2-40B4-BE49-F238E27FC236}">
              <a16:creationId xmlns:a16="http://schemas.microsoft.com/office/drawing/2014/main" id="{00000000-0008-0000-0E00-00008D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a:extLst>
            <a:ext uri="{FF2B5EF4-FFF2-40B4-BE49-F238E27FC236}">
              <a16:creationId xmlns:a16="http://schemas.microsoft.com/office/drawing/2014/main" id="{00000000-0008-0000-0E00-00008E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a:extLst>
            <a:ext uri="{FF2B5EF4-FFF2-40B4-BE49-F238E27FC236}">
              <a16:creationId xmlns:a16="http://schemas.microsoft.com/office/drawing/2014/main" id="{00000000-0008-0000-0E00-00008F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a:extLst>
            <a:ext uri="{FF2B5EF4-FFF2-40B4-BE49-F238E27FC236}">
              <a16:creationId xmlns:a16="http://schemas.microsoft.com/office/drawing/2014/main" id="{00000000-0008-0000-0E00-000090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a:extLst>
            <a:ext uri="{FF2B5EF4-FFF2-40B4-BE49-F238E27FC236}">
              <a16:creationId xmlns:a16="http://schemas.microsoft.com/office/drawing/2014/main" id="{00000000-0008-0000-0E00-000091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a:extLst>
            <a:ext uri="{FF2B5EF4-FFF2-40B4-BE49-F238E27FC236}">
              <a16:creationId xmlns:a16="http://schemas.microsoft.com/office/drawing/2014/main" id="{00000000-0008-0000-0E00-000092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7" name="直線コネクタ 146">
          <a:extLst>
            <a:ext uri="{FF2B5EF4-FFF2-40B4-BE49-F238E27FC236}">
              <a16:creationId xmlns:a16="http://schemas.microsoft.com/office/drawing/2014/main" id="{00000000-0008-0000-0E00-000093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8" name="テキスト ボックス 147">
          <a:extLst>
            <a:ext uri="{FF2B5EF4-FFF2-40B4-BE49-F238E27FC236}">
              <a16:creationId xmlns:a16="http://schemas.microsoft.com/office/drawing/2014/main" id="{00000000-0008-0000-0E00-000094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9" name="直線コネクタ 148">
          <a:extLst>
            <a:ext uri="{FF2B5EF4-FFF2-40B4-BE49-F238E27FC236}">
              <a16:creationId xmlns:a16="http://schemas.microsoft.com/office/drawing/2014/main" id="{00000000-0008-0000-0E00-000095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0" name="テキスト ボックス 149">
          <a:extLst>
            <a:ext uri="{FF2B5EF4-FFF2-40B4-BE49-F238E27FC236}">
              <a16:creationId xmlns:a16="http://schemas.microsoft.com/office/drawing/2014/main" id="{00000000-0008-0000-0E00-000096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1" name="直線コネクタ 150">
          <a:extLst>
            <a:ext uri="{FF2B5EF4-FFF2-40B4-BE49-F238E27FC236}">
              <a16:creationId xmlns:a16="http://schemas.microsoft.com/office/drawing/2014/main" id="{00000000-0008-0000-0E00-000097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2" name="テキスト ボックス 151">
          <a:extLst>
            <a:ext uri="{FF2B5EF4-FFF2-40B4-BE49-F238E27FC236}">
              <a16:creationId xmlns:a16="http://schemas.microsoft.com/office/drawing/2014/main" id="{00000000-0008-0000-0E00-000098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3" name="直線コネクタ 152">
          <a:extLst>
            <a:ext uri="{FF2B5EF4-FFF2-40B4-BE49-F238E27FC236}">
              <a16:creationId xmlns:a16="http://schemas.microsoft.com/office/drawing/2014/main" id="{00000000-0008-0000-0E00-000099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橋りょう・トンネル】&#10;有形固定資産減価償却率グラフ枠">
          <a:extLst>
            <a:ext uri="{FF2B5EF4-FFF2-40B4-BE49-F238E27FC236}">
              <a16:creationId xmlns:a16="http://schemas.microsoft.com/office/drawing/2014/main" id="{00000000-0008-0000-0E00-0000A1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128996</xdr:rowOff>
    </xdr:from>
    <xdr:to>
      <xdr:col>24</xdr:col>
      <xdr:colOff>62865</xdr:colOff>
      <xdr:row>64</xdr:row>
      <xdr:rowOff>127363</xdr:rowOff>
    </xdr:to>
    <xdr:cxnSp macro="">
      <xdr:nvCxnSpPr>
        <xdr:cNvPr id="162" name="直線コネクタ 161">
          <a:extLst>
            <a:ext uri="{FF2B5EF4-FFF2-40B4-BE49-F238E27FC236}">
              <a16:creationId xmlns:a16="http://schemas.microsoft.com/office/drawing/2014/main" id="{00000000-0008-0000-0E00-0000A2000000}"/>
            </a:ext>
          </a:extLst>
        </xdr:cNvPr>
        <xdr:cNvCxnSpPr/>
      </xdr:nvCxnSpPr>
      <xdr:spPr>
        <a:xfrm flipV="1">
          <a:off x="4634865" y="9558746"/>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131190</xdr:rowOff>
    </xdr:from>
    <xdr:ext cx="340478" cy="259045"/>
    <xdr:sp macro="" textlink="">
      <xdr:nvSpPr>
        <xdr:cNvPr id="163" name="【橋りょう・トンネル】&#10;有形固定資産減価償却率最小値テキスト">
          <a:extLst>
            <a:ext uri="{FF2B5EF4-FFF2-40B4-BE49-F238E27FC236}">
              <a16:creationId xmlns:a16="http://schemas.microsoft.com/office/drawing/2014/main" id="{00000000-0008-0000-0E00-0000A3000000}"/>
            </a:ext>
          </a:extLst>
        </xdr:cNvPr>
        <xdr:cNvSpPr txBox="1"/>
      </xdr:nvSpPr>
      <xdr:spPr>
        <a:xfrm>
          <a:off x="4673600" y="1110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127363</xdr:rowOff>
    </xdr:from>
    <xdr:to>
      <xdr:col>24</xdr:col>
      <xdr:colOff>152400</xdr:colOff>
      <xdr:row>64</xdr:row>
      <xdr:rowOff>127363</xdr:rowOff>
    </xdr:to>
    <xdr:cxnSp macro="">
      <xdr:nvCxnSpPr>
        <xdr:cNvPr id="164" name="直線コネクタ 163">
          <a:extLst>
            <a:ext uri="{FF2B5EF4-FFF2-40B4-BE49-F238E27FC236}">
              <a16:creationId xmlns:a16="http://schemas.microsoft.com/office/drawing/2014/main" id="{00000000-0008-0000-0E00-0000A4000000}"/>
            </a:ext>
          </a:extLst>
        </xdr:cNvPr>
        <xdr:cNvCxnSpPr/>
      </xdr:nvCxnSpPr>
      <xdr:spPr>
        <a:xfrm>
          <a:off x="4546600" y="1110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75673</xdr:rowOff>
    </xdr:from>
    <xdr:ext cx="405111" cy="259045"/>
    <xdr:sp macro="" textlink="">
      <xdr:nvSpPr>
        <xdr:cNvPr id="165" name="【橋りょう・トンネル】&#10;有形固定資産減価償却率最大値テキスト">
          <a:extLst>
            <a:ext uri="{FF2B5EF4-FFF2-40B4-BE49-F238E27FC236}">
              <a16:creationId xmlns:a16="http://schemas.microsoft.com/office/drawing/2014/main" id="{00000000-0008-0000-0E00-0000A5000000}"/>
            </a:ext>
          </a:extLst>
        </xdr:cNvPr>
        <xdr:cNvSpPr txBox="1"/>
      </xdr:nvSpPr>
      <xdr:spPr>
        <a:xfrm>
          <a:off x="4673600" y="9333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128996</xdr:rowOff>
    </xdr:from>
    <xdr:to>
      <xdr:col>24</xdr:col>
      <xdr:colOff>152400</xdr:colOff>
      <xdr:row>55</xdr:row>
      <xdr:rowOff>128996</xdr:rowOff>
    </xdr:to>
    <xdr:cxnSp macro="">
      <xdr:nvCxnSpPr>
        <xdr:cNvPr id="166" name="直線コネクタ 165">
          <a:extLst>
            <a:ext uri="{FF2B5EF4-FFF2-40B4-BE49-F238E27FC236}">
              <a16:creationId xmlns:a16="http://schemas.microsoft.com/office/drawing/2014/main" id="{00000000-0008-0000-0E00-0000A6000000}"/>
            </a:ext>
          </a:extLst>
        </xdr:cNvPr>
        <xdr:cNvCxnSpPr/>
      </xdr:nvCxnSpPr>
      <xdr:spPr>
        <a:xfrm>
          <a:off x="4546600" y="955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15801</xdr:rowOff>
    </xdr:from>
    <xdr:ext cx="405111" cy="259045"/>
    <xdr:sp macro="" textlink="">
      <xdr:nvSpPr>
        <xdr:cNvPr id="167" name="【橋りょう・トンネル】&#10;有形固定資産減価償却率平均値テキスト">
          <a:extLst>
            <a:ext uri="{FF2B5EF4-FFF2-40B4-BE49-F238E27FC236}">
              <a16:creationId xmlns:a16="http://schemas.microsoft.com/office/drawing/2014/main" id="{00000000-0008-0000-0E00-0000A7000000}"/>
            </a:ext>
          </a:extLst>
        </xdr:cNvPr>
        <xdr:cNvSpPr txBox="1"/>
      </xdr:nvSpPr>
      <xdr:spPr>
        <a:xfrm>
          <a:off x="4673600" y="10131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37374</xdr:rowOff>
    </xdr:from>
    <xdr:to>
      <xdr:col>24</xdr:col>
      <xdr:colOff>114300</xdr:colOff>
      <xdr:row>59</xdr:row>
      <xdr:rowOff>138974</xdr:rowOff>
    </xdr:to>
    <xdr:sp macro="" textlink="">
      <xdr:nvSpPr>
        <xdr:cNvPr id="168" name="フローチャート: 判断 167">
          <a:extLst>
            <a:ext uri="{FF2B5EF4-FFF2-40B4-BE49-F238E27FC236}">
              <a16:creationId xmlns:a16="http://schemas.microsoft.com/office/drawing/2014/main" id="{00000000-0008-0000-0E00-0000A8000000}"/>
            </a:ext>
          </a:extLst>
        </xdr:cNvPr>
        <xdr:cNvSpPr/>
      </xdr:nvSpPr>
      <xdr:spPr>
        <a:xfrm>
          <a:off x="45847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47172</xdr:rowOff>
    </xdr:from>
    <xdr:to>
      <xdr:col>20</xdr:col>
      <xdr:colOff>38100</xdr:colOff>
      <xdr:row>59</xdr:row>
      <xdr:rowOff>148772</xdr:rowOff>
    </xdr:to>
    <xdr:sp macro="" textlink="">
      <xdr:nvSpPr>
        <xdr:cNvPr id="169" name="フローチャート: 判断 168">
          <a:extLst>
            <a:ext uri="{FF2B5EF4-FFF2-40B4-BE49-F238E27FC236}">
              <a16:creationId xmlns:a16="http://schemas.microsoft.com/office/drawing/2014/main" id="{00000000-0008-0000-0E00-0000A9000000}"/>
            </a:ext>
          </a:extLst>
        </xdr:cNvPr>
        <xdr:cNvSpPr/>
      </xdr:nvSpPr>
      <xdr:spPr>
        <a:xfrm>
          <a:off x="3746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87993</xdr:rowOff>
    </xdr:from>
    <xdr:to>
      <xdr:col>15</xdr:col>
      <xdr:colOff>101600</xdr:colOff>
      <xdr:row>60</xdr:row>
      <xdr:rowOff>18143</xdr:rowOff>
    </xdr:to>
    <xdr:sp macro="" textlink="">
      <xdr:nvSpPr>
        <xdr:cNvPr id="170" name="フローチャート: 判断 169">
          <a:extLst>
            <a:ext uri="{FF2B5EF4-FFF2-40B4-BE49-F238E27FC236}">
              <a16:creationId xmlns:a16="http://schemas.microsoft.com/office/drawing/2014/main" id="{00000000-0008-0000-0E00-0000AA000000}"/>
            </a:ext>
          </a:extLst>
        </xdr:cNvPr>
        <xdr:cNvSpPr/>
      </xdr:nvSpPr>
      <xdr:spPr>
        <a:xfrm>
          <a:off x="2857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120650</xdr:rowOff>
    </xdr:from>
    <xdr:to>
      <xdr:col>10</xdr:col>
      <xdr:colOff>165100</xdr:colOff>
      <xdr:row>60</xdr:row>
      <xdr:rowOff>50800</xdr:rowOff>
    </xdr:to>
    <xdr:sp macro="" textlink="">
      <xdr:nvSpPr>
        <xdr:cNvPr id="171" name="フローチャート: 判断 170">
          <a:extLst>
            <a:ext uri="{FF2B5EF4-FFF2-40B4-BE49-F238E27FC236}">
              <a16:creationId xmlns:a16="http://schemas.microsoft.com/office/drawing/2014/main" id="{00000000-0008-0000-0E00-0000AB000000}"/>
            </a:ext>
          </a:extLst>
        </xdr:cNvPr>
        <xdr:cNvSpPr/>
      </xdr:nvSpPr>
      <xdr:spPr>
        <a:xfrm>
          <a:off x="1968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00000000-0008-0000-0E00-0000AC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00000000-0008-0000-0E00-0000AD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0000000-0008-0000-0E00-0000AE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0000000-0008-0000-0E00-0000AF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0000000-0008-0000-0E00-0000B0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84727</xdr:rowOff>
    </xdr:from>
    <xdr:to>
      <xdr:col>24</xdr:col>
      <xdr:colOff>114300</xdr:colOff>
      <xdr:row>59</xdr:row>
      <xdr:rowOff>14877</xdr:rowOff>
    </xdr:to>
    <xdr:sp macro="" textlink="">
      <xdr:nvSpPr>
        <xdr:cNvPr id="177" name="楕円 176">
          <a:extLst>
            <a:ext uri="{FF2B5EF4-FFF2-40B4-BE49-F238E27FC236}">
              <a16:creationId xmlns:a16="http://schemas.microsoft.com/office/drawing/2014/main" id="{00000000-0008-0000-0E00-0000B1000000}"/>
            </a:ext>
          </a:extLst>
        </xdr:cNvPr>
        <xdr:cNvSpPr/>
      </xdr:nvSpPr>
      <xdr:spPr>
        <a:xfrm>
          <a:off x="4584700" y="1002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107604</xdr:rowOff>
    </xdr:from>
    <xdr:ext cx="405111" cy="259045"/>
    <xdr:sp macro="" textlink="">
      <xdr:nvSpPr>
        <xdr:cNvPr id="178" name="【橋りょう・トンネル】&#10;有形固定資産減価償却率該当値テキスト">
          <a:extLst>
            <a:ext uri="{FF2B5EF4-FFF2-40B4-BE49-F238E27FC236}">
              <a16:creationId xmlns:a16="http://schemas.microsoft.com/office/drawing/2014/main" id="{00000000-0008-0000-0E00-0000B2000000}"/>
            </a:ext>
          </a:extLst>
        </xdr:cNvPr>
        <xdr:cNvSpPr txBox="1"/>
      </xdr:nvSpPr>
      <xdr:spPr>
        <a:xfrm>
          <a:off x="4673600" y="9880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83094</xdr:rowOff>
    </xdr:from>
    <xdr:to>
      <xdr:col>20</xdr:col>
      <xdr:colOff>38100</xdr:colOff>
      <xdr:row>59</xdr:row>
      <xdr:rowOff>13244</xdr:rowOff>
    </xdr:to>
    <xdr:sp macro="" textlink="">
      <xdr:nvSpPr>
        <xdr:cNvPr id="179" name="楕円 178">
          <a:extLst>
            <a:ext uri="{FF2B5EF4-FFF2-40B4-BE49-F238E27FC236}">
              <a16:creationId xmlns:a16="http://schemas.microsoft.com/office/drawing/2014/main" id="{00000000-0008-0000-0E00-0000B3000000}"/>
            </a:ext>
          </a:extLst>
        </xdr:cNvPr>
        <xdr:cNvSpPr/>
      </xdr:nvSpPr>
      <xdr:spPr>
        <a:xfrm>
          <a:off x="3746500" y="1002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133894</xdr:rowOff>
    </xdr:from>
    <xdr:to>
      <xdr:col>24</xdr:col>
      <xdr:colOff>63500</xdr:colOff>
      <xdr:row>58</xdr:row>
      <xdr:rowOff>135527</xdr:rowOff>
    </xdr:to>
    <xdr:cxnSp macro="">
      <xdr:nvCxnSpPr>
        <xdr:cNvPr id="180" name="直線コネクタ 179">
          <a:extLst>
            <a:ext uri="{FF2B5EF4-FFF2-40B4-BE49-F238E27FC236}">
              <a16:creationId xmlns:a16="http://schemas.microsoft.com/office/drawing/2014/main" id="{00000000-0008-0000-0E00-0000B4000000}"/>
            </a:ext>
          </a:extLst>
        </xdr:cNvPr>
        <xdr:cNvCxnSpPr/>
      </xdr:nvCxnSpPr>
      <xdr:spPr>
        <a:xfrm>
          <a:off x="3797300" y="10077994"/>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63500</xdr:rowOff>
    </xdr:from>
    <xdr:to>
      <xdr:col>15</xdr:col>
      <xdr:colOff>101600</xdr:colOff>
      <xdr:row>58</xdr:row>
      <xdr:rowOff>165100</xdr:rowOff>
    </xdr:to>
    <xdr:sp macro="" textlink="">
      <xdr:nvSpPr>
        <xdr:cNvPr id="181" name="楕円 180">
          <a:extLst>
            <a:ext uri="{FF2B5EF4-FFF2-40B4-BE49-F238E27FC236}">
              <a16:creationId xmlns:a16="http://schemas.microsoft.com/office/drawing/2014/main" id="{00000000-0008-0000-0E00-0000B5000000}"/>
            </a:ext>
          </a:extLst>
        </xdr:cNvPr>
        <xdr:cNvSpPr/>
      </xdr:nvSpPr>
      <xdr:spPr>
        <a:xfrm>
          <a:off x="2857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114300</xdr:rowOff>
    </xdr:from>
    <xdr:to>
      <xdr:col>19</xdr:col>
      <xdr:colOff>177800</xdr:colOff>
      <xdr:row>58</xdr:row>
      <xdr:rowOff>133894</xdr:rowOff>
    </xdr:to>
    <xdr:cxnSp macro="">
      <xdr:nvCxnSpPr>
        <xdr:cNvPr id="182" name="直線コネクタ 181">
          <a:extLst>
            <a:ext uri="{FF2B5EF4-FFF2-40B4-BE49-F238E27FC236}">
              <a16:creationId xmlns:a16="http://schemas.microsoft.com/office/drawing/2014/main" id="{00000000-0008-0000-0E00-0000B6000000}"/>
            </a:ext>
          </a:extLst>
        </xdr:cNvPr>
        <xdr:cNvCxnSpPr/>
      </xdr:nvCxnSpPr>
      <xdr:spPr>
        <a:xfrm>
          <a:off x="2908300" y="1005840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87993</xdr:rowOff>
    </xdr:from>
    <xdr:to>
      <xdr:col>10</xdr:col>
      <xdr:colOff>165100</xdr:colOff>
      <xdr:row>59</xdr:row>
      <xdr:rowOff>18143</xdr:rowOff>
    </xdr:to>
    <xdr:sp macro="" textlink="">
      <xdr:nvSpPr>
        <xdr:cNvPr id="183" name="楕円 182">
          <a:extLst>
            <a:ext uri="{FF2B5EF4-FFF2-40B4-BE49-F238E27FC236}">
              <a16:creationId xmlns:a16="http://schemas.microsoft.com/office/drawing/2014/main" id="{00000000-0008-0000-0E00-0000B7000000}"/>
            </a:ext>
          </a:extLst>
        </xdr:cNvPr>
        <xdr:cNvSpPr/>
      </xdr:nvSpPr>
      <xdr:spPr>
        <a:xfrm>
          <a:off x="1968500" y="1003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114300</xdr:rowOff>
    </xdr:from>
    <xdr:to>
      <xdr:col>15</xdr:col>
      <xdr:colOff>50800</xdr:colOff>
      <xdr:row>58</xdr:row>
      <xdr:rowOff>138793</xdr:rowOff>
    </xdr:to>
    <xdr:cxnSp macro="">
      <xdr:nvCxnSpPr>
        <xdr:cNvPr id="184" name="直線コネクタ 183">
          <a:extLst>
            <a:ext uri="{FF2B5EF4-FFF2-40B4-BE49-F238E27FC236}">
              <a16:creationId xmlns:a16="http://schemas.microsoft.com/office/drawing/2014/main" id="{00000000-0008-0000-0E00-0000B8000000}"/>
            </a:ext>
          </a:extLst>
        </xdr:cNvPr>
        <xdr:cNvCxnSpPr/>
      </xdr:nvCxnSpPr>
      <xdr:spPr>
        <a:xfrm flipV="1">
          <a:off x="2019300" y="1005840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139899</xdr:rowOff>
    </xdr:from>
    <xdr:ext cx="405111" cy="259045"/>
    <xdr:sp macro="" textlink="">
      <xdr:nvSpPr>
        <xdr:cNvPr id="185" name="n_1aveValue【橋りょう・トンネル】&#10;有形固定資産減価償却率">
          <a:extLst>
            <a:ext uri="{FF2B5EF4-FFF2-40B4-BE49-F238E27FC236}">
              <a16:creationId xmlns:a16="http://schemas.microsoft.com/office/drawing/2014/main" id="{00000000-0008-0000-0E00-0000B9000000}"/>
            </a:ext>
          </a:extLst>
        </xdr:cNvPr>
        <xdr:cNvSpPr txBox="1"/>
      </xdr:nvSpPr>
      <xdr:spPr>
        <a:xfrm>
          <a:off x="3582044" y="1025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9270</xdr:rowOff>
    </xdr:from>
    <xdr:ext cx="405111" cy="259045"/>
    <xdr:sp macro="" textlink="">
      <xdr:nvSpPr>
        <xdr:cNvPr id="186" name="n_2aveValue【橋りょう・トンネル】&#10;有形固定資産減価償却率">
          <a:extLst>
            <a:ext uri="{FF2B5EF4-FFF2-40B4-BE49-F238E27FC236}">
              <a16:creationId xmlns:a16="http://schemas.microsoft.com/office/drawing/2014/main" id="{00000000-0008-0000-0E00-0000BA000000}"/>
            </a:ext>
          </a:extLst>
        </xdr:cNvPr>
        <xdr:cNvSpPr txBox="1"/>
      </xdr:nvSpPr>
      <xdr:spPr>
        <a:xfrm>
          <a:off x="27057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41927</xdr:rowOff>
    </xdr:from>
    <xdr:ext cx="405111" cy="259045"/>
    <xdr:sp macro="" textlink="">
      <xdr:nvSpPr>
        <xdr:cNvPr id="187" name="n_3aveValue【橋りょう・トンネル】&#10;有形固定資産減価償却率">
          <a:extLst>
            <a:ext uri="{FF2B5EF4-FFF2-40B4-BE49-F238E27FC236}">
              <a16:creationId xmlns:a16="http://schemas.microsoft.com/office/drawing/2014/main" id="{00000000-0008-0000-0E00-0000BB000000}"/>
            </a:ext>
          </a:extLst>
        </xdr:cNvPr>
        <xdr:cNvSpPr txBox="1"/>
      </xdr:nvSpPr>
      <xdr:spPr>
        <a:xfrm>
          <a:off x="1816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29771</xdr:rowOff>
    </xdr:from>
    <xdr:ext cx="405111" cy="259045"/>
    <xdr:sp macro="" textlink="">
      <xdr:nvSpPr>
        <xdr:cNvPr id="188" name="n_1mainValue【橋りょう・トンネル】&#10;有形固定資産減価償却率">
          <a:extLst>
            <a:ext uri="{FF2B5EF4-FFF2-40B4-BE49-F238E27FC236}">
              <a16:creationId xmlns:a16="http://schemas.microsoft.com/office/drawing/2014/main" id="{00000000-0008-0000-0E00-0000BC000000}"/>
            </a:ext>
          </a:extLst>
        </xdr:cNvPr>
        <xdr:cNvSpPr txBox="1"/>
      </xdr:nvSpPr>
      <xdr:spPr>
        <a:xfrm>
          <a:off x="3582044" y="980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10177</xdr:rowOff>
    </xdr:from>
    <xdr:ext cx="405111" cy="259045"/>
    <xdr:sp macro="" textlink="">
      <xdr:nvSpPr>
        <xdr:cNvPr id="189" name="n_2mainValue【橋りょう・トンネル】&#10;有形固定資産減価償却率">
          <a:extLst>
            <a:ext uri="{FF2B5EF4-FFF2-40B4-BE49-F238E27FC236}">
              <a16:creationId xmlns:a16="http://schemas.microsoft.com/office/drawing/2014/main" id="{00000000-0008-0000-0E00-0000BD000000}"/>
            </a:ext>
          </a:extLst>
        </xdr:cNvPr>
        <xdr:cNvSpPr txBox="1"/>
      </xdr:nvSpPr>
      <xdr:spPr>
        <a:xfrm>
          <a:off x="27057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34670</xdr:rowOff>
    </xdr:from>
    <xdr:ext cx="405111" cy="259045"/>
    <xdr:sp macro="" textlink="">
      <xdr:nvSpPr>
        <xdr:cNvPr id="190" name="n_3mainValue【橋りょう・トンネル】&#10;有形固定資産減価償却率">
          <a:extLst>
            <a:ext uri="{FF2B5EF4-FFF2-40B4-BE49-F238E27FC236}">
              <a16:creationId xmlns:a16="http://schemas.microsoft.com/office/drawing/2014/main" id="{00000000-0008-0000-0E00-0000BE000000}"/>
            </a:ext>
          </a:extLst>
        </xdr:cNvPr>
        <xdr:cNvSpPr txBox="1"/>
      </xdr:nvSpPr>
      <xdr:spPr>
        <a:xfrm>
          <a:off x="1816744" y="980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a:extLst>
            <a:ext uri="{FF2B5EF4-FFF2-40B4-BE49-F238E27FC236}">
              <a16:creationId xmlns:a16="http://schemas.microsoft.com/office/drawing/2014/main" id="{00000000-0008-0000-0E00-0000B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a:extLst>
            <a:ext uri="{FF2B5EF4-FFF2-40B4-BE49-F238E27FC236}">
              <a16:creationId xmlns:a16="http://schemas.microsoft.com/office/drawing/2014/main" id="{00000000-0008-0000-0E00-0000C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a:extLst>
            <a:ext uri="{FF2B5EF4-FFF2-40B4-BE49-F238E27FC236}">
              <a16:creationId xmlns:a16="http://schemas.microsoft.com/office/drawing/2014/main" id="{00000000-0008-0000-0E00-0000C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a:extLst>
            <a:ext uri="{FF2B5EF4-FFF2-40B4-BE49-F238E27FC236}">
              <a16:creationId xmlns:a16="http://schemas.microsoft.com/office/drawing/2014/main" id="{00000000-0008-0000-0E00-0000C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a:extLst>
            <a:ext uri="{FF2B5EF4-FFF2-40B4-BE49-F238E27FC236}">
              <a16:creationId xmlns:a16="http://schemas.microsoft.com/office/drawing/2014/main" id="{00000000-0008-0000-0E00-0000C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a:extLst>
            <a:ext uri="{FF2B5EF4-FFF2-40B4-BE49-F238E27FC236}">
              <a16:creationId xmlns:a16="http://schemas.microsoft.com/office/drawing/2014/main" id="{00000000-0008-0000-0E00-0000C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a:extLst>
            <a:ext uri="{FF2B5EF4-FFF2-40B4-BE49-F238E27FC236}">
              <a16:creationId xmlns:a16="http://schemas.microsoft.com/office/drawing/2014/main" id="{00000000-0008-0000-0E00-0000C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a:extLst>
            <a:ext uri="{FF2B5EF4-FFF2-40B4-BE49-F238E27FC236}">
              <a16:creationId xmlns:a16="http://schemas.microsoft.com/office/drawing/2014/main" id="{00000000-0008-0000-0E00-0000C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a:extLst>
            <a:ext uri="{FF2B5EF4-FFF2-40B4-BE49-F238E27FC236}">
              <a16:creationId xmlns:a16="http://schemas.microsoft.com/office/drawing/2014/main" id="{00000000-0008-0000-0E00-0000C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a:extLst>
            <a:ext uri="{FF2B5EF4-FFF2-40B4-BE49-F238E27FC236}">
              <a16:creationId xmlns:a16="http://schemas.microsoft.com/office/drawing/2014/main" id="{00000000-0008-0000-0E00-0000C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1" name="直線コネクタ 200">
          <a:extLst>
            <a:ext uri="{FF2B5EF4-FFF2-40B4-BE49-F238E27FC236}">
              <a16:creationId xmlns:a16="http://schemas.microsoft.com/office/drawing/2014/main" id="{00000000-0008-0000-0E00-0000C9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2" name="テキスト ボックス 201">
          <a:extLst>
            <a:ext uri="{FF2B5EF4-FFF2-40B4-BE49-F238E27FC236}">
              <a16:creationId xmlns:a16="http://schemas.microsoft.com/office/drawing/2014/main" id="{00000000-0008-0000-0E00-0000CA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3" name="直線コネクタ 202">
          <a:extLst>
            <a:ext uri="{FF2B5EF4-FFF2-40B4-BE49-F238E27FC236}">
              <a16:creationId xmlns:a16="http://schemas.microsoft.com/office/drawing/2014/main" id="{00000000-0008-0000-0E00-0000CB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04" name="テキスト ボックス 203">
          <a:extLst>
            <a:ext uri="{FF2B5EF4-FFF2-40B4-BE49-F238E27FC236}">
              <a16:creationId xmlns:a16="http://schemas.microsoft.com/office/drawing/2014/main" id="{00000000-0008-0000-0E00-0000CC000000}"/>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5" name="直線コネクタ 204">
          <a:extLst>
            <a:ext uri="{FF2B5EF4-FFF2-40B4-BE49-F238E27FC236}">
              <a16:creationId xmlns:a16="http://schemas.microsoft.com/office/drawing/2014/main" id="{00000000-0008-0000-0E00-0000CD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6" name="テキスト ボックス 205">
          <a:extLst>
            <a:ext uri="{FF2B5EF4-FFF2-40B4-BE49-F238E27FC236}">
              <a16:creationId xmlns:a16="http://schemas.microsoft.com/office/drawing/2014/main" id="{00000000-0008-0000-0E00-0000CE0000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7" name="直線コネクタ 206">
          <a:extLst>
            <a:ext uri="{FF2B5EF4-FFF2-40B4-BE49-F238E27FC236}">
              <a16:creationId xmlns:a16="http://schemas.microsoft.com/office/drawing/2014/main" id="{00000000-0008-0000-0E00-0000CF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8" name="テキスト ボックス 207">
          <a:extLst>
            <a:ext uri="{FF2B5EF4-FFF2-40B4-BE49-F238E27FC236}">
              <a16:creationId xmlns:a16="http://schemas.microsoft.com/office/drawing/2014/main" id="{00000000-0008-0000-0E00-0000D00000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a:extLst>
            <a:ext uri="{FF2B5EF4-FFF2-40B4-BE49-F238E27FC236}">
              <a16:creationId xmlns:a16="http://schemas.microsoft.com/office/drawing/2014/main" id="{00000000-0008-0000-0E00-0000D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0" name="テキスト ボックス 209">
          <a:extLst>
            <a:ext uri="{FF2B5EF4-FFF2-40B4-BE49-F238E27FC236}">
              <a16:creationId xmlns:a16="http://schemas.microsoft.com/office/drawing/2014/main" id="{00000000-0008-0000-0E00-0000D2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橋りょう・トンネル】&#10;一人当たり有形固定資産（償却資産）額グラフ枠">
          <a:extLst>
            <a:ext uri="{FF2B5EF4-FFF2-40B4-BE49-F238E27FC236}">
              <a16:creationId xmlns:a16="http://schemas.microsoft.com/office/drawing/2014/main" id="{00000000-0008-0000-0E00-0000D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117087</xdr:rowOff>
    </xdr:from>
    <xdr:to>
      <xdr:col>54</xdr:col>
      <xdr:colOff>189865</xdr:colOff>
      <xdr:row>63</xdr:row>
      <xdr:rowOff>166447</xdr:rowOff>
    </xdr:to>
    <xdr:cxnSp macro="">
      <xdr:nvCxnSpPr>
        <xdr:cNvPr id="212" name="直線コネクタ 211">
          <a:extLst>
            <a:ext uri="{FF2B5EF4-FFF2-40B4-BE49-F238E27FC236}">
              <a16:creationId xmlns:a16="http://schemas.microsoft.com/office/drawing/2014/main" id="{00000000-0008-0000-0E00-0000D4000000}"/>
            </a:ext>
          </a:extLst>
        </xdr:cNvPr>
        <xdr:cNvCxnSpPr/>
      </xdr:nvCxnSpPr>
      <xdr:spPr>
        <a:xfrm flipV="1">
          <a:off x="10476865" y="9546837"/>
          <a:ext cx="0" cy="1420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170274</xdr:rowOff>
    </xdr:from>
    <xdr:ext cx="534377" cy="259045"/>
    <xdr:sp macro="" textlink="">
      <xdr:nvSpPr>
        <xdr:cNvPr id="213" name="【橋りょう・トンネル】&#10;一人当たり有形固定資産（償却資産）額最小値テキスト">
          <a:extLst>
            <a:ext uri="{FF2B5EF4-FFF2-40B4-BE49-F238E27FC236}">
              <a16:creationId xmlns:a16="http://schemas.microsoft.com/office/drawing/2014/main" id="{00000000-0008-0000-0E00-0000D5000000}"/>
            </a:ext>
          </a:extLst>
        </xdr:cNvPr>
        <xdr:cNvSpPr txBox="1"/>
      </xdr:nvSpPr>
      <xdr:spPr>
        <a:xfrm>
          <a:off x="10515600" y="10971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166447</xdr:rowOff>
    </xdr:from>
    <xdr:to>
      <xdr:col>55</xdr:col>
      <xdr:colOff>88900</xdr:colOff>
      <xdr:row>63</xdr:row>
      <xdr:rowOff>166447</xdr:rowOff>
    </xdr:to>
    <xdr:cxnSp macro="">
      <xdr:nvCxnSpPr>
        <xdr:cNvPr id="214" name="直線コネクタ 213">
          <a:extLst>
            <a:ext uri="{FF2B5EF4-FFF2-40B4-BE49-F238E27FC236}">
              <a16:creationId xmlns:a16="http://schemas.microsoft.com/office/drawing/2014/main" id="{00000000-0008-0000-0E00-0000D6000000}"/>
            </a:ext>
          </a:extLst>
        </xdr:cNvPr>
        <xdr:cNvCxnSpPr/>
      </xdr:nvCxnSpPr>
      <xdr:spPr>
        <a:xfrm>
          <a:off x="10388600" y="10967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63764</xdr:rowOff>
    </xdr:from>
    <xdr:ext cx="690189" cy="259045"/>
    <xdr:sp macro="" textlink="">
      <xdr:nvSpPr>
        <xdr:cNvPr id="215" name="【橋りょう・トンネル】&#10;一人当たり有形固定資産（償却資産）額最大値テキスト">
          <a:extLst>
            <a:ext uri="{FF2B5EF4-FFF2-40B4-BE49-F238E27FC236}">
              <a16:creationId xmlns:a16="http://schemas.microsoft.com/office/drawing/2014/main" id="{00000000-0008-0000-0E00-0000D7000000}"/>
            </a:ext>
          </a:extLst>
        </xdr:cNvPr>
        <xdr:cNvSpPr txBox="1"/>
      </xdr:nvSpPr>
      <xdr:spPr>
        <a:xfrm>
          <a:off x="10515600" y="93220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117087</xdr:rowOff>
    </xdr:from>
    <xdr:to>
      <xdr:col>55</xdr:col>
      <xdr:colOff>88900</xdr:colOff>
      <xdr:row>55</xdr:row>
      <xdr:rowOff>117087</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10388600" y="954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115804</xdr:rowOff>
    </xdr:from>
    <xdr:ext cx="599010" cy="259045"/>
    <xdr:sp macro="" textlink="">
      <xdr:nvSpPr>
        <xdr:cNvPr id="217" name="【橋りょう・トンネル】&#10;一人当たり有形固定資産（償却資産）額平均値テキスト">
          <a:extLst>
            <a:ext uri="{FF2B5EF4-FFF2-40B4-BE49-F238E27FC236}">
              <a16:creationId xmlns:a16="http://schemas.microsoft.com/office/drawing/2014/main" id="{00000000-0008-0000-0E00-0000D9000000}"/>
            </a:ext>
          </a:extLst>
        </xdr:cNvPr>
        <xdr:cNvSpPr txBox="1"/>
      </xdr:nvSpPr>
      <xdr:spPr>
        <a:xfrm>
          <a:off x="10515600" y="104028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92927</xdr:rowOff>
    </xdr:from>
    <xdr:to>
      <xdr:col>55</xdr:col>
      <xdr:colOff>50800</xdr:colOff>
      <xdr:row>62</xdr:row>
      <xdr:rowOff>23077</xdr:rowOff>
    </xdr:to>
    <xdr:sp macro="" textlink="">
      <xdr:nvSpPr>
        <xdr:cNvPr id="218" name="フローチャート: 判断 217">
          <a:extLst>
            <a:ext uri="{FF2B5EF4-FFF2-40B4-BE49-F238E27FC236}">
              <a16:creationId xmlns:a16="http://schemas.microsoft.com/office/drawing/2014/main" id="{00000000-0008-0000-0E00-0000DA000000}"/>
            </a:ext>
          </a:extLst>
        </xdr:cNvPr>
        <xdr:cNvSpPr/>
      </xdr:nvSpPr>
      <xdr:spPr>
        <a:xfrm>
          <a:off x="10426700" y="105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123388</xdr:rowOff>
    </xdr:from>
    <xdr:to>
      <xdr:col>50</xdr:col>
      <xdr:colOff>165100</xdr:colOff>
      <xdr:row>62</xdr:row>
      <xdr:rowOff>53538</xdr:rowOff>
    </xdr:to>
    <xdr:sp macro="" textlink="">
      <xdr:nvSpPr>
        <xdr:cNvPr id="219" name="フローチャート: 判断 218">
          <a:extLst>
            <a:ext uri="{FF2B5EF4-FFF2-40B4-BE49-F238E27FC236}">
              <a16:creationId xmlns:a16="http://schemas.microsoft.com/office/drawing/2014/main" id="{00000000-0008-0000-0E00-0000DB000000}"/>
            </a:ext>
          </a:extLst>
        </xdr:cNvPr>
        <xdr:cNvSpPr/>
      </xdr:nvSpPr>
      <xdr:spPr>
        <a:xfrm>
          <a:off x="9588500" y="1058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131798</xdr:rowOff>
    </xdr:from>
    <xdr:to>
      <xdr:col>46</xdr:col>
      <xdr:colOff>38100</xdr:colOff>
      <xdr:row>62</xdr:row>
      <xdr:rowOff>61948</xdr:rowOff>
    </xdr:to>
    <xdr:sp macro="" textlink="">
      <xdr:nvSpPr>
        <xdr:cNvPr id="220" name="フローチャート: 判断 219">
          <a:extLst>
            <a:ext uri="{FF2B5EF4-FFF2-40B4-BE49-F238E27FC236}">
              <a16:creationId xmlns:a16="http://schemas.microsoft.com/office/drawing/2014/main" id="{00000000-0008-0000-0E00-0000DC000000}"/>
            </a:ext>
          </a:extLst>
        </xdr:cNvPr>
        <xdr:cNvSpPr/>
      </xdr:nvSpPr>
      <xdr:spPr>
        <a:xfrm>
          <a:off x="8699500" y="1059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144233</xdr:rowOff>
    </xdr:from>
    <xdr:to>
      <xdr:col>41</xdr:col>
      <xdr:colOff>101600</xdr:colOff>
      <xdr:row>62</xdr:row>
      <xdr:rowOff>74383</xdr:rowOff>
    </xdr:to>
    <xdr:sp macro="" textlink="">
      <xdr:nvSpPr>
        <xdr:cNvPr id="221" name="フローチャート: 判断 220">
          <a:extLst>
            <a:ext uri="{FF2B5EF4-FFF2-40B4-BE49-F238E27FC236}">
              <a16:creationId xmlns:a16="http://schemas.microsoft.com/office/drawing/2014/main" id="{00000000-0008-0000-0E00-0000DD000000}"/>
            </a:ext>
          </a:extLst>
        </xdr:cNvPr>
        <xdr:cNvSpPr/>
      </xdr:nvSpPr>
      <xdr:spPr>
        <a:xfrm>
          <a:off x="7810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146300</xdr:rowOff>
    </xdr:from>
    <xdr:to>
      <xdr:col>55</xdr:col>
      <xdr:colOff>50800</xdr:colOff>
      <xdr:row>63</xdr:row>
      <xdr:rowOff>76450</xdr:rowOff>
    </xdr:to>
    <xdr:sp macro="" textlink="">
      <xdr:nvSpPr>
        <xdr:cNvPr id="227" name="楕円 226">
          <a:extLst>
            <a:ext uri="{FF2B5EF4-FFF2-40B4-BE49-F238E27FC236}">
              <a16:creationId xmlns:a16="http://schemas.microsoft.com/office/drawing/2014/main" id="{00000000-0008-0000-0E00-0000E3000000}"/>
            </a:ext>
          </a:extLst>
        </xdr:cNvPr>
        <xdr:cNvSpPr/>
      </xdr:nvSpPr>
      <xdr:spPr>
        <a:xfrm>
          <a:off x="10426700" y="1077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124727</xdr:rowOff>
    </xdr:from>
    <xdr:ext cx="599010" cy="259045"/>
    <xdr:sp macro="" textlink="">
      <xdr:nvSpPr>
        <xdr:cNvPr id="228" name="【橋りょう・トンネル】&#10;一人当たり有形固定資産（償却資産）額該当値テキスト">
          <a:extLst>
            <a:ext uri="{FF2B5EF4-FFF2-40B4-BE49-F238E27FC236}">
              <a16:creationId xmlns:a16="http://schemas.microsoft.com/office/drawing/2014/main" id="{00000000-0008-0000-0E00-0000E4000000}"/>
            </a:ext>
          </a:extLst>
        </xdr:cNvPr>
        <xdr:cNvSpPr txBox="1"/>
      </xdr:nvSpPr>
      <xdr:spPr>
        <a:xfrm>
          <a:off x="10515600" y="10754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152601</xdr:rowOff>
    </xdr:from>
    <xdr:to>
      <xdr:col>50</xdr:col>
      <xdr:colOff>165100</xdr:colOff>
      <xdr:row>63</xdr:row>
      <xdr:rowOff>82751</xdr:rowOff>
    </xdr:to>
    <xdr:sp macro="" textlink="">
      <xdr:nvSpPr>
        <xdr:cNvPr id="229" name="楕円 228">
          <a:extLst>
            <a:ext uri="{FF2B5EF4-FFF2-40B4-BE49-F238E27FC236}">
              <a16:creationId xmlns:a16="http://schemas.microsoft.com/office/drawing/2014/main" id="{00000000-0008-0000-0E00-0000E5000000}"/>
            </a:ext>
          </a:extLst>
        </xdr:cNvPr>
        <xdr:cNvSpPr/>
      </xdr:nvSpPr>
      <xdr:spPr>
        <a:xfrm>
          <a:off x="9588500" y="1078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25650</xdr:rowOff>
    </xdr:from>
    <xdr:to>
      <xdr:col>55</xdr:col>
      <xdr:colOff>0</xdr:colOff>
      <xdr:row>63</xdr:row>
      <xdr:rowOff>31951</xdr:rowOff>
    </xdr:to>
    <xdr:cxnSp macro="">
      <xdr:nvCxnSpPr>
        <xdr:cNvPr id="230" name="直線コネクタ 229">
          <a:extLst>
            <a:ext uri="{FF2B5EF4-FFF2-40B4-BE49-F238E27FC236}">
              <a16:creationId xmlns:a16="http://schemas.microsoft.com/office/drawing/2014/main" id="{00000000-0008-0000-0E00-0000E6000000}"/>
            </a:ext>
          </a:extLst>
        </xdr:cNvPr>
        <xdr:cNvCxnSpPr/>
      </xdr:nvCxnSpPr>
      <xdr:spPr>
        <a:xfrm flipV="1">
          <a:off x="9639300" y="10827000"/>
          <a:ext cx="838200" cy="6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158064</xdr:rowOff>
    </xdr:from>
    <xdr:to>
      <xdr:col>46</xdr:col>
      <xdr:colOff>38100</xdr:colOff>
      <xdr:row>63</xdr:row>
      <xdr:rowOff>88214</xdr:rowOff>
    </xdr:to>
    <xdr:sp macro="" textlink="">
      <xdr:nvSpPr>
        <xdr:cNvPr id="231" name="楕円 230">
          <a:extLst>
            <a:ext uri="{FF2B5EF4-FFF2-40B4-BE49-F238E27FC236}">
              <a16:creationId xmlns:a16="http://schemas.microsoft.com/office/drawing/2014/main" id="{00000000-0008-0000-0E00-0000E7000000}"/>
            </a:ext>
          </a:extLst>
        </xdr:cNvPr>
        <xdr:cNvSpPr/>
      </xdr:nvSpPr>
      <xdr:spPr>
        <a:xfrm>
          <a:off x="8699500" y="1078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31951</xdr:rowOff>
    </xdr:from>
    <xdr:to>
      <xdr:col>50</xdr:col>
      <xdr:colOff>114300</xdr:colOff>
      <xdr:row>63</xdr:row>
      <xdr:rowOff>37414</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flipV="1">
          <a:off x="8750300" y="10833301"/>
          <a:ext cx="889000" cy="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159795</xdr:rowOff>
    </xdr:from>
    <xdr:to>
      <xdr:col>41</xdr:col>
      <xdr:colOff>101600</xdr:colOff>
      <xdr:row>63</xdr:row>
      <xdr:rowOff>89945</xdr:rowOff>
    </xdr:to>
    <xdr:sp macro="" textlink="">
      <xdr:nvSpPr>
        <xdr:cNvPr id="233" name="楕円 232">
          <a:extLst>
            <a:ext uri="{FF2B5EF4-FFF2-40B4-BE49-F238E27FC236}">
              <a16:creationId xmlns:a16="http://schemas.microsoft.com/office/drawing/2014/main" id="{00000000-0008-0000-0E00-0000E9000000}"/>
            </a:ext>
          </a:extLst>
        </xdr:cNvPr>
        <xdr:cNvSpPr/>
      </xdr:nvSpPr>
      <xdr:spPr>
        <a:xfrm>
          <a:off x="7810500" y="1078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37414</xdr:rowOff>
    </xdr:from>
    <xdr:to>
      <xdr:col>45</xdr:col>
      <xdr:colOff>177800</xdr:colOff>
      <xdr:row>63</xdr:row>
      <xdr:rowOff>39145</xdr:rowOff>
    </xdr:to>
    <xdr:cxnSp macro="">
      <xdr:nvCxnSpPr>
        <xdr:cNvPr id="234" name="直線コネクタ 233">
          <a:extLst>
            <a:ext uri="{FF2B5EF4-FFF2-40B4-BE49-F238E27FC236}">
              <a16:creationId xmlns:a16="http://schemas.microsoft.com/office/drawing/2014/main" id="{00000000-0008-0000-0E00-0000EA000000}"/>
            </a:ext>
          </a:extLst>
        </xdr:cNvPr>
        <xdr:cNvCxnSpPr/>
      </xdr:nvCxnSpPr>
      <xdr:spPr>
        <a:xfrm flipV="1">
          <a:off x="7861300" y="10838764"/>
          <a:ext cx="889000" cy="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70065</xdr:rowOff>
    </xdr:from>
    <xdr:ext cx="599010" cy="259045"/>
    <xdr:sp macro="" textlink="">
      <xdr:nvSpPr>
        <xdr:cNvPr id="235" name="n_1aveValue【橋りょう・トンネル】&#10;一人当たり有形固定資産（償却資産）額">
          <a:extLst>
            <a:ext uri="{FF2B5EF4-FFF2-40B4-BE49-F238E27FC236}">
              <a16:creationId xmlns:a16="http://schemas.microsoft.com/office/drawing/2014/main" id="{00000000-0008-0000-0E00-0000EB000000}"/>
            </a:ext>
          </a:extLst>
        </xdr:cNvPr>
        <xdr:cNvSpPr txBox="1"/>
      </xdr:nvSpPr>
      <xdr:spPr>
        <a:xfrm>
          <a:off x="9327095" y="10357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78475</xdr:rowOff>
    </xdr:from>
    <xdr:ext cx="599010" cy="259045"/>
    <xdr:sp macro="" textlink="">
      <xdr:nvSpPr>
        <xdr:cNvPr id="236" name="n_2aveValue【橋りょう・トンネル】&#10;一人当たり有形固定資産（償却資産）額">
          <a:extLst>
            <a:ext uri="{FF2B5EF4-FFF2-40B4-BE49-F238E27FC236}">
              <a16:creationId xmlns:a16="http://schemas.microsoft.com/office/drawing/2014/main" id="{00000000-0008-0000-0E00-0000EC000000}"/>
            </a:ext>
          </a:extLst>
        </xdr:cNvPr>
        <xdr:cNvSpPr txBox="1"/>
      </xdr:nvSpPr>
      <xdr:spPr>
        <a:xfrm>
          <a:off x="8450795" y="10365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90910</xdr:rowOff>
    </xdr:from>
    <xdr:ext cx="599010" cy="259045"/>
    <xdr:sp macro="" textlink="">
      <xdr:nvSpPr>
        <xdr:cNvPr id="237" name="n_3aveValue【橋りょう・トンネル】&#10;一人当たり有形固定資産（償却資産）額">
          <a:extLst>
            <a:ext uri="{FF2B5EF4-FFF2-40B4-BE49-F238E27FC236}">
              <a16:creationId xmlns:a16="http://schemas.microsoft.com/office/drawing/2014/main" id="{00000000-0008-0000-0E00-0000ED000000}"/>
            </a:ext>
          </a:extLst>
        </xdr:cNvPr>
        <xdr:cNvSpPr txBox="1"/>
      </xdr:nvSpPr>
      <xdr:spPr>
        <a:xfrm>
          <a:off x="7561795" y="10377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73878</xdr:rowOff>
    </xdr:from>
    <xdr:ext cx="599010" cy="259045"/>
    <xdr:sp macro="" textlink="">
      <xdr:nvSpPr>
        <xdr:cNvPr id="238" name="n_1mainValue【橋りょう・トンネル】&#10;一人当たり有形固定資産（償却資産）額">
          <a:extLst>
            <a:ext uri="{FF2B5EF4-FFF2-40B4-BE49-F238E27FC236}">
              <a16:creationId xmlns:a16="http://schemas.microsoft.com/office/drawing/2014/main" id="{00000000-0008-0000-0E00-0000EE000000}"/>
            </a:ext>
          </a:extLst>
        </xdr:cNvPr>
        <xdr:cNvSpPr txBox="1"/>
      </xdr:nvSpPr>
      <xdr:spPr>
        <a:xfrm>
          <a:off x="9327095" y="10875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79341</xdr:rowOff>
    </xdr:from>
    <xdr:ext cx="599010" cy="259045"/>
    <xdr:sp macro="" textlink="">
      <xdr:nvSpPr>
        <xdr:cNvPr id="239" name="n_2mainValue【橋りょう・トンネル】&#10;一人当たり有形固定資産（償却資産）額">
          <a:extLst>
            <a:ext uri="{FF2B5EF4-FFF2-40B4-BE49-F238E27FC236}">
              <a16:creationId xmlns:a16="http://schemas.microsoft.com/office/drawing/2014/main" id="{00000000-0008-0000-0E00-0000EF000000}"/>
            </a:ext>
          </a:extLst>
        </xdr:cNvPr>
        <xdr:cNvSpPr txBox="1"/>
      </xdr:nvSpPr>
      <xdr:spPr>
        <a:xfrm>
          <a:off x="8450795" y="10880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81072</xdr:rowOff>
    </xdr:from>
    <xdr:ext cx="599010" cy="259045"/>
    <xdr:sp macro="" textlink="">
      <xdr:nvSpPr>
        <xdr:cNvPr id="240" name="n_3mainValue【橋りょう・トンネル】&#10;一人当たり有形固定資産（償却資産）額">
          <a:extLst>
            <a:ext uri="{FF2B5EF4-FFF2-40B4-BE49-F238E27FC236}">
              <a16:creationId xmlns:a16="http://schemas.microsoft.com/office/drawing/2014/main" id="{00000000-0008-0000-0E00-0000F0000000}"/>
            </a:ext>
          </a:extLst>
        </xdr:cNvPr>
        <xdr:cNvSpPr txBox="1"/>
      </xdr:nvSpPr>
      <xdr:spPr>
        <a:xfrm>
          <a:off x="7561795" y="10882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a:extLst>
            <a:ext uri="{FF2B5EF4-FFF2-40B4-BE49-F238E27FC236}">
              <a16:creationId xmlns:a16="http://schemas.microsoft.com/office/drawing/2014/main" id="{00000000-0008-0000-0E00-0000F1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a:extLst>
            <a:ext uri="{FF2B5EF4-FFF2-40B4-BE49-F238E27FC236}">
              <a16:creationId xmlns:a16="http://schemas.microsoft.com/office/drawing/2014/main" id="{00000000-0008-0000-0E00-0000F2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a:extLst>
            <a:ext uri="{FF2B5EF4-FFF2-40B4-BE49-F238E27FC236}">
              <a16:creationId xmlns:a16="http://schemas.microsoft.com/office/drawing/2014/main" id="{00000000-0008-0000-0E00-0000F3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a:extLst>
            <a:ext uri="{FF2B5EF4-FFF2-40B4-BE49-F238E27FC236}">
              <a16:creationId xmlns:a16="http://schemas.microsoft.com/office/drawing/2014/main" id="{00000000-0008-0000-0E00-0000F4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a:extLst>
            <a:ext uri="{FF2B5EF4-FFF2-40B4-BE49-F238E27FC236}">
              <a16:creationId xmlns:a16="http://schemas.microsoft.com/office/drawing/2014/main" id="{00000000-0008-0000-0E00-0000F5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a:extLst>
            <a:ext uri="{FF2B5EF4-FFF2-40B4-BE49-F238E27FC236}">
              <a16:creationId xmlns:a16="http://schemas.microsoft.com/office/drawing/2014/main" id="{00000000-0008-0000-0E00-0000F6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a:extLst>
            <a:ext uri="{FF2B5EF4-FFF2-40B4-BE49-F238E27FC236}">
              <a16:creationId xmlns:a16="http://schemas.microsoft.com/office/drawing/2014/main" id="{00000000-0008-0000-0E00-0000F7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a:extLst>
            <a:ext uri="{FF2B5EF4-FFF2-40B4-BE49-F238E27FC236}">
              <a16:creationId xmlns:a16="http://schemas.microsoft.com/office/drawing/2014/main" id="{00000000-0008-0000-0E00-0000F8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a:extLst>
            <a:ext uri="{FF2B5EF4-FFF2-40B4-BE49-F238E27FC236}">
              <a16:creationId xmlns:a16="http://schemas.microsoft.com/office/drawing/2014/main" id="{00000000-0008-0000-0E00-0000F9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1" name="テキスト ボックス 250">
          <a:extLst>
            <a:ext uri="{FF2B5EF4-FFF2-40B4-BE49-F238E27FC236}">
              <a16:creationId xmlns:a16="http://schemas.microsoft.com/office/drawing/2014/main" id="{00000000-0008-0000-0E00-0000FB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3" name="テキスト ボックス 252">
          <a:extLst>
            <a:ext uri="{FF2B5EF4-FFF2-40B4-BE49-F238E27FC236}">
              <a16:creationId xmlns:a16="http://schemas.microsoft.com/office/drawing/2014/main" id="{00000000-0008-0000-0E00-0000FD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4" name="直線コネクタ 253">
          <a:extLst>
            <a:ext uri="{FF2B5EF4-FFF2-40B4-BE49-F238E27FC236}">
              <a16:creationId xmlns:a16="http://schemas.microsoft.com/office/drawing/2014/main" id="{00000000-0008-0000-0E00-0000FE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5" name="テキスト ボックス 254">
          <a:extLst>
            <a:ext uri="{FF2B5EF4-FFF2-40B4-BE49-F238E27FC236}">
              <a16:creationId xmlns:a16="http://schemas.microsoft.com/office/drawing/2014/main" id="{00000000-0008-0000-0E00-0000FF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6" name="直線コネクタ 255">
          <a:extLst>
            <a:ext uri="{FF2B5EF4-FFF2-40B4-BE49-F238E27FC236}">
              <a16:creationId xmlns:a16="http://schemas.microsoft.com/office/drawing/2014/main" id="{00000000-0008-0000-0E00-000000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7" name="テキスト ボックス 256">
          <a:extLst>
            <a:ext uri="{FF2B5EF4-FFF2-40B4-BE49-F238E27FC236}">
              <a16:creationId xmlns:a16="http://schemas.microsoft.com/office/drawing/2014/main" id="{00000000-0008-0000-0E00-000001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8" name="直線コネクタ 257">
          <a:extLst>
            <a:ext uri="{FF2B5EF4-FFF2-40B4-BE49-F238E27FC236}">
              <a16:creationId xmlns:a16="http://schemas.microsoft.com/office/drawing/2014/main" id="{00000000-0008-0000-0E00-000002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9" name="テキスト ボックス 258">
          <a:extLst>
            <a:ext uri="{FF2B5EF4-FFF2-40B4-BE49-F238E27FC236}">
              <a16:creationId xmlns:a16="http://schemas.microsoft.com/office/drawing/2014/main" id="{00000000-0008-0000-0E00-000003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0" name="直線コネクタ 259">
          <a:extLst>
            <a:ext uri="{FF2B5EF4-FFF2-40B4-BE49-F238E27FC236}">
              <a16:creationId xmlns:a16="http://schemas.microsoft.com/office/drawing/2014/main" id="{00000000-0008-0000-0E00-000004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1" name="テキスト ボックス 260">
          <a:extLst>
            <a:ext uri="{FF2B5EF4-FFF2-40B4-BE49-F238E27FC236}">
              <a16:creationId xmlns:a16="http://schemas.microsoft.com/office/drawing/2014/main" id="{00000000-0008-0000-0E00-00000501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a:extLst>
            <a:ext uri="{FF2B5EF4-FFF2-40B4-BE49-F238E27FC236}">
              <a16:creationId xmlns:a16="http://schemas.microsoft.com/office/drawing/2014/main" id="{00000000-0008-0000-0E00-000006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a:extLst>
            <a:ext uri="{FF2B5EF4-FFF2-40B4-BE49-F238E27FC236}">
              <a16:creationId xmlns:a16="http://schemas.microsoft.com/office/drawing/2014/main" id="{00000000-0008-0000-0E00-00000701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公営住宅】&#10;有形固定資産減価償却率グラフ枠">
          <a:extLst>
            <a:ext uri="{FF2B5EF4-FFF2-40B4-BE49-F238E27FC236}">
              <a16:creationId xmlns:a16="http://schemas.microsoft.com/office/drawing/2014/main" id="{00000000-0008-0000-0E00-000008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85</xdr:row>
      <xdr:rowOff>45720</xdr:rowOff>
    </xdr:to>
    <xdr:cxnSp macro="">
      <xdr:nvCxnSpPr>
        <xdr:cNvPr id="265" name="直線コネクタ 264">
          <a:extLst>
            <a:ext uri="{FF2B5EF4-FFF2-40B4-BE49-F238E27FC236}">
              <a16:creationId xmlns:a16="http://schemas.microsoft.com/office/drawing/2014/main" id="{00000000-0008-0000-0E00-000009010000}"/>
            </a:ext>
          </a:extLst>
        </xdr:cNvPr>
        <xdr:cNvCxnSpPr/>
      </xdr:nvCxnSpPr>
      <xdr:spPr>
        <a:xfrm flipV="1">
          <a:off x="4634865" y="1334452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49547</xdr:rowOff>
    </xdr:from>
    <xdr:ext cx="405111" cy="259045"/>
    <xdr:sp macro="" textlink="">
      <xdr:nvSpPr>
        <xdr:cNvPr id="266" name="【公営住宅】&#10;有形固定資産減価償却率最小値テキスト">
          <a:extLst>
            <a:ext uri="{FF2B5EF4-FFF2-40B4-BE49-F238E27FC236}">
              <a16:creationId xmlns:a16="http://schemas.microsoft.com/office/drawing/2014/main" id="{00000000-0008-0000-0E00-00000A010000}"/>
            </a:ext>
          </a:extLst>
        </xdr:cNvPr>
        <xdr:cNvSpPr txBox="1"/>
      </xdr:nvSpPr>
      <xdr:spPr>
        <a:xfrm>
          <a:off x="4673600" y="1462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45720</xdr:rowOff>
    </xdr:from>
    <xdr:to>
      <xdr:col>24</xdr:col>
      <xdr:colOff>152400</xdr:colOff>
      <xdr:row>85</xdr:row>
      <xdr:rowOff>45720</xdr:rowOff>
    </xdr:to>
    <xdr:cxnSp macro="">
      <xdr:nvCxnSpPr>
        <xdr:cNvPr id="267" name="直線コネクタ 266">
          <a:extLst>
            <a:ext uri="{FF2B5EF4-FFF2-40B4-BE49-F238E27FC236}">
              <a16:creationId xmlns:a16="http://schemas.microsoft.com/office/drawing/2014/main" id="{00000000-0008-0000-0E00-00000B010000}"/>
            </a:ext>
          </a:extLst>
        </xdr:cNvPr>
        <xdr:cNvCxnSpPr/>
      </xdr:nvCxnSpPr>
      <xdr:spPr>
        <a:xfrm>
          <a:off x="4546600" y="1461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68" name="【公営住宅】&#10;有形固定資産減価償却率最大値テキスト">
          <a:extLst>
            <a:ext uri="{FF2B5EF4-FFF2-40B4-BE49-F238E27FC236}">
              <a16:creationId xmlns:a16="http://schemas.microsoft.com/office/drawing/2014/main" id="{00000000-0008-0000-0E00-00000C010000}"/>
            </a:ext>
          </a:extLst>
        </xdr:cNvPr>
        <xdr:cNvSpPr txBox="1"/>
      </xdr:nvSpPr>
      <xdr:spPr>
        <a:xfrm>
          <a:off x="4673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69" name="直線コネクタ 268">
          <a:extLst>
            <a:ext uri="{FF2B5EF4-FFF2-40B4-BE49-F238E27FC236}">
              <a16:creationId xmlns:a16="http://schemas.microsoft.com/office/drawing/2014/main" id="{00000000-0008-0000-0E00-00000D010000}"/>
            </a:ext>
          </a:extLst>
        </xdr:cNvPr>
        <xdr:cNvCxnSpPr/>
      </xdr:nvCxnSpPr>
      <xdr:spPr>
        <a:xfrm>
          <a:off x="4546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59072</xdr:rowOff>
    </xdr:from>
    <xdr:ext cx="405111" cy="259045"/>
    <xdr:sp macro="" textlink="">
      <xdr:nvSpPr>
        <xdr:cNvPr id="270" name="【公営住宅】&#10;有形固定資産減価償却率平均値テキスト">
          <a:extLst>
            <a:ext uri="{FF2B5EF4-FFF2-40B4-BE49-F238E27FC236}">
              <a16:creationId xmlns:a16="http://schemas.microsoft.com/office/drawing/2014/main" id="{00000000-0008-0000-0E00-00000E010000}"/>
            </a:ext>
          </a:extLst>
        </xdr:cNvPr>
        <xdr:cNvSpPr txBox="1"/>
      </xdr:nvSpPr>
      <xdr:spPr>
        <a:xfrm>
          <a:off x="4673600" y="13946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71" name="フローチャート: 判断 270">
          <a:extLst>
            <a:ext uri="{FF2B5EF4-FFF2-40B4-BE49-F238E27FC236}">
              <a16:creationId xmlns:a16="http://schemas.microsoft.com/office/drawing/2014/main" id="{00000000-0008-0000-0E00-00000F010000}"/>
            </a:ext>
          </a:extLst>
        </xdr:cNvPr>
        <xdr:cNvSpPr/>
      </xdr:nvSpPr>
      <xdr:spPr>
        <a:xfrm>
          <a:off x="45847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99695</xdr:rowOff>
    </xdr:from>
    <xdr:to>
      <xdr:col>20</xdr:col>
      <xdr:colOff>38100</xdr:colOff>
      <xdr:row>82</xdr:row>
      <xdr:rowOff>29845</xdr:rowOff>
    </xdr:to>
    <xdr:sp macro="" textlink="">
      <xdr:nvSpPr>
        <xdr:cNvPr id="272" name="フローチャート: 判断 271">
          <a:extLst>
            <a:ext uri="{FF2B5EF4-FFF2-40B4-BE49-F238E27FC236}">
              <a16:creationId xmlns:a16="http://schemas.microsoft.com/office/drawing/2014/main" id="{00000000-0008-0000-0E00-000010010000}"/>
            </a:ext>
          </a:extLst>
        </xdr:cNvPr>
        <xdr:cNvSpPr/>
      </xdr:nvSpPr>
      <xdr:spPr>
        <a:xfrm>
          <a:off x="3746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109220</xdr:rowOff>
    </xdr:from>
    <xdr:to>
      <xdr:col>15</xdr:col>
      <xdr:colOff>101600</xdr:colOff>
      <xdr:row>82</xdr:row>
      <xdr:rowOff>39370</xdr:rowOff>
    </xdr:to>
    <xdr:sp macro="" textlink="">
      <xdr:nvSpPr>
        <xdr:cNvPr id="273" name="フローチャート: 判断 272">
          <a:extLst>
            <a:ext uri="{FF2B5EF4-FFF2-40B4-BE49-F238E27FC236}">
              <a16:creationId xmlns:a16="http://schemas.microsoft.com/office/drawing/2014/main" id="{00000000-0008-0000-0E00-000011010000}"/>
            </a:ext>
          </a:extLst>
        </xdr:cNvPr>
        <xdr:cNvSpPr/>
      </xdr:nvSpPr>
      <xdr:spPr>
        <a:xfrm>
          <a:off x="2857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149225</xdr:rowOff>
    </xdr:from>
    <xdr:to>
      <xdr:col>10</xdr:col>
      <xdr:colOff>165100</xdr:colOff>
      <xdr:row>82</xdr:row>
      <xdr:rowOff>79375</xdr:rowOff>
    </xdr:to>
    <xdr:sp macro="" textlink="">
      <xdr:nvSpPr>
        <xdr:cNvPr id="274" name="フローチャート: 判断 273">
          <a:extLst>
            <a:ext uri="{FF2B5EF4-FFF2-40B4-BE49-F238E27FC236}">
              <a16:creationId xmlns:a16="http://schemas.microsoft.com/office/drawing/2014/main" id="{00000000-0008-0000-0E00-000012010000}"/>
            </a:ext>
          </a:extLst>
        </xdr:cNvPr>
        <xdr:cNvSpPr/>
      </xdr:nvSpPr>
      <xdr:spPr>
        <a:xfrm>
          <a:off x="1968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107314</xdr:rowOff>
    </xdr:from>
    <xdr:to>
      <xdr:col>24</xdr:col>
      <xdr:colOff>114300</xdr:colOff>
      <xdr:row>81</xdr:row>
      <xdr:rowOff>37464</xdr:rowOff>
    </xdr:to>
    <xdr:sp macro="" textlink="">
      <xdr:nvSpPr>
        <xdr:cNvPr id="280" name="楕円 279">
          <a:extLst>
            <a:ext uri="{FF2B5EF4-FFF2-40B4-BE49-F238E27FC236}">
              <a16:creationId xmlns:a16="http://schemas.microsoft.com/office/drawing/2014/main" id="{00000000-0008-0000-0E00-000018010000}"/>
            </a:ext>
          </a:extLst>
        </xdr:cNvPr>
        <xdr:cNvSpPr/>
      </xdr:nvSpPr>
      <xdr:spPr>
        <a:xfrm>
          <a:off x="4584700" y="1382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130191</xdr:rowOff>
    </xdr:from>
    <xdr:ext cx="405111" cy="259045"/>
    <xdr:sp macro="" textlink="">
      <xdr:nvSpPr>
        <xdr:cNvPr id="281" name="【公営住宅】&#10;有形固定資産減価償却率該当値テキスト">
          <a:extLst>
            <a:ext uri="{FF2B5EF4-FFF2-40B4-BE49-F238E27FC236}">
              <a16:creationId xmlns:a16="http://schemas.microsoft.com/office/drawing/2014/main" id="{00000000-0008-0000-0E00-000019010000}"/>
            </a:ext>
          </a:extLst>
        </xdr:cNvPr>
        <xdr:cNvSpPr txBox="1"/>
      </xdr:nvSpPr>
      <xdr:spPr>
        <a:xfrm>
          <a:off x="4673600" y="1367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145414</xdr:rowOff>
    </xdr:from>
    <xdr:to>
      <xdr:col>20</xdr:col>
      <xdr:colOff>38100</xdr:colOff>
      <xdr:row>81</xdr:row>
      <xdr:rowOff>75564</xdr:rowOff>
    </xdr:to>
    <xdr:sp macro="" textlink="">
      <xdr:nvSpPr>
        <xdr:cNvPr id="282" name="楕円 281">
          <a:extLst>
            <a:ext uri="{FF2B5EF4-FFF2-40B4-BE49-F238E27FC236}">
              <a16:creationId xmlns:a16="http://schemas.microsoft.com/office/drawing/2014/main" id="{00000000-0008-0000-0E00-00001A010000}"/>
            </a:ext>
          </a:extLst>
        </xdr:cNvPr>
        <xdr:cNvSpPr/>
      </xdr:nvSpPr>
      <xdr:spPr>
        <a:xfrm>
          <a:off x="3746500" y="1386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158114</xdr:rowOff>
    </xdr:from>
    <xdr:to>
      <xdr:col>24</xdr:col>
      <xdr:colOff>63500</xdr:colOff>
      <xdr:row>81</xdr:row>
      <xdr:rowOff>24764</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flipV="1">
          <a:off x="3797300" y="13874114"/>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17780</xdr:rowOff>
    </xdr:from>
    <xdr:to>
      <xdr:col>15</xdr:col>
      <xdr:colOff>101600</xdr:colOff>
      <xdr:row>81</xdr:row>
      <xdr:rowOff>119380</xdr:rowOff>
    </xdr:to>
    <xdr:sp macro="" textlink="">
      <xdr:nvSpPr>
        <xdr:cNvPr id="284" name="楕円 283">
          <a:extLst>
            <a:ext uri="{FF2B5EF4-FFF2-40B4-BE49-F238E27FC236}">
              <a16:creationId xmlns:a16="http://schemas.microsoft.com/office/drawing/2014/main" id="{00000000-0008-0000-0E00-00001C010000}"/>
            </a:ext>
          </a:extLst>
        </xdr:cNvPr>
        <xdr:cNvSpPr/>
      </xdr:nvSpPr>
      <xdr:spPr>
        <a:xfrm>
          <a:off x="2857500" y="1390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24764</xdr:rowOff>
    </xdr:from>
    <xdr:to>
      <xdr:col>19</xdr:col>
      <xdr:colOff>177800</xdr:colOff>
      <xdr:row>81</xdr:row>
      <xdr:rowOff>68580</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flipV="1">
          <a:off x="2908300" y="13912214"/>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57786</xdr:rowOff>
    </xdr:from>
    <xdr:to>
      <xdr:col>10</xdr:col>
      <xdr:colOff>165100</xdr:colOff>
      <xdr:row>81</xdr:row>
      <xdr:rowOff>159386</xdr:rowOff>
    </xdr:to>
    <xdr:sp macro="" textlink="">
      <xdr:nvSpPr>
        <xdr:cNvPr id="286" name="楕円 285">
          <a:extLst>
            <a:ext uri="{FF2B5EF4-FFF2-40B4-BE49-F238E27FC236}">
              <a16:creationId xmlns:a16="http://schemas.microsoft.com/office/drawing/2014/main" id="{00000000-0008-0000-0E00-00001E010000}"/>
            </a:ext>
          </a:extLst>
        </xdr:cNvPr>
        <xdr:cNvSpPr/>
      </xdr:nvSpPr>
      <xdr:spPr>
        <a:xfrm>
          <a:off x="1968500" y="1394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68580</xdr:rowOff>
    </xdr:from>
    <xdr:to>
      <xdr:col>15</xdr:col>
      <xdr:colOff>50800</xdr:colOff>
      <xdr:row>81</xdr:row>
      <xdr:rowOff>108586</xdr:rowOff>
    </xdr:to>
    <xdr:cxnSp macro="">
      <xdr:nvCxnSpPr>
        <xdr:cNvPr id="287" name="直線コネクタ 286">
          <a:extLst>
            <a:ext uri="{FF2B5EF4-FFF2-40B4-BE49-F238E27FC236}">
              <a16:creationId xmlns:a16="http://schemas.microsoft.com/office/drawing/2014/main" id="{00000000-0008-0000-0E00-00001F010000}"/>
            </a:ext>
          </a:extLst>
        </xdr:cNvPr>
        <xdr:cNvCxnSpPr/>
      </xdr:nvCxnSpPr>
      <xdr:spPr>
        <a:xfrm flipV="1">
          <a:off x="2019300" y="1395603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20972</xdr:rowOff>
    </xdr:from>
    <xdr:ext cx="405111" cy="259045"/>
    <xdr:sp macro="" textlink="">
      <xdr:nvSpPr>
        <xdr:cNvPr id="288" name="n_1aveValue【公営住宅】&#10;有形固定資産減価償却率">
          <a:extLst>
            <a:ext uri="{FF2B5EF4-FFF2-40B4-BE49-F238E27FC236}">
              <a16:creationId xmlns:a16="http://schemas.microsoft.com/office/drawing/2014/main" id="{00000000-0008-0000-0E00-000020010000}"/>
            </a:ext>
          </a:extLst>
        </xdr:cNvPr>
        <xdr:cNvSpPr txBox="1"/>
      </xdr:nvSpPr>
      <xdr:spPr>
        <a:xfrm>
          <a:off x="3582044" y="1407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30497</xdr:rowOff>
    </xdr:from>
    <xdr:ext cx="405111" cy="259045"/>
    <xdr:sp macro="" textlink="">
      <xdr:nvSpPr>
        <xdr:cNvPr id="289" name="n_2aveValue【公営住宅】&#10;有形固定資産減価償却率">
          <a:extLst>
            <a:ext uri="{FF2B5EF4-FFF2-40B4-BE49-F238E27FC236}">
              <a16:creationId xmlns:a16="http://schemas.microsoft.com/office/drawing/2014/main" id="{00000000-0008-0000-0E00-000021010000}"/>
            </a:ext>
          </a:extLst>
        </xdr:cNvPr>
        <xdr:cNvSpPr txBox="1"/>
      </xdr:nvSpPr>
      <xdr:spPr>
        <a:xfrm>
          <a:off x="2705744" y="1408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70502</xdr:rowOff>
    </xdr:from>
    <xdr:ext cx="405111" cy="259045"/>
    <xdr:sp macro="" textlink="">
      <xdr:nvSpPr>
        <xdr:cNvPr id="290" name="n_3aveValue【公営住宅】&#10;有形固定資産減価償却率">
          <a:extLst>
            <a:ext uri="{FF2B5EF4-FFF2-40B4-BE49-F238E27FC236}">
              <a16:creationId xmlns:a16="http://schemas.microsoft.com/office/drawing/2014/main" id="{00000000-0008-0000-0E00-000022010000}"/>
            </a:ext>
          </a:extLst>
        </xdr:cNvPr>
        <xdr:cNvSpPr txBox="1"/>
      </xdr:nvSpPr>
      <xdr:spPr>
        <a:xfrm>
          <a:off x="1816744" y="1412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92091</xdr:rowOff>
    </xdr:from>
    <xdr:ext cx="405111" cy="259045"/>
    <xdr:sp macro="" textlink="">
      <xdr:nvSpPr>
        <xdr:cNvPr id="291" name="n_1mainValue【公営住宅】&#10;有形固定資産減価償却率">
          <a:extLst>
            <a:ext uri="{FF2B5EF4-FFF2-40B4-BE49-F238E27FC236}">
              <a16:creationId xmlns:a16="http://schemas.microsoft.com/office/drawing/2014/main" id="{00000000-0008-0000-0E00-000023010000}"/>
            </a:ext>
          </a:extLst>
        </xdr:cNvPr>
        <xdr:cNvSpPr txBox="1"/>
      </xdr:nvSpPr>
      <xdr:spPr>
        <a:xfrm>
          <a:off x="3582044" y="1363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135907</xdr:rowOff>
    </xdr:from>
    <xdr:ext cx="405111" cy="259045"/>
    <xdr:sp macro="" textlink="">
      <xdr:nvSpPr>
        <xdr:cNvPr id="292" name="n_2mainValue【公営住宅】&#10;有形固定資産減価償却率">
          <a:extLst>
            <a:ext uri="{FF2B5EF4-FFF2-40B4-BE49-F238E27FC236}">
              <a16:creationId xmlns:a16="http://schemas.microsoft.com/office/drawing/2014/main" id="{00000000-0008-0000-0E00-000024010000}"/>
            </a:ext>
          </a:extLst>
        </xdr:cNvPr>
        <xdr:cNvSpPr txBox="1"/>
      </xdr:nvSpPr>
      <xdr:spPr>
        <a:xfrm>
          <a:off x="2705744" y="1368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4463</xdr:rowOff>
    </xdr:from>
    <xdr:ext cx="405111" cy="259045"/>
    <xdr:sp macro="" textlink="">
      <xdr:nvSpPr>
        <xdr:cNvPr id="293" name="n_3mainValue【公営住宅】&#10;有形固定資産減価償却率">
          <a:extLst>
            <a:ext uri="{FF2B5EF4-FFF2-40B4-BE49-F238E27FC236}">
              <a16:creationId xmlns:a16="http://schemas.microsoft.com/office/drawing/2014/main" id="{00000000-0008-0000-0E00-000025010000}"/>
            </a:ext>
          </a:extLst>
        </xdr:cNvPr>
        <xdr:cNvSpPr txBox="1"/>
      </xdr:nvSpPr>
      <xdr:spPr>
        <a:xfrm>
          <a:off x="1816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a:extLst>
            <a:ext uri="{FF2B5EF4-FFF2-40B4-BE49-F238E27FC236}">
              <a16:creationId xmlns:a16="http://schemas.microsoft.com/office/drawing/2014/main" id="{00000000-0008-0000-0E00-000026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a:extLst>
            <a:ext uri="{FF2B5EF4-FFF2-40B4-BE49-F238E27FC236}">
              <a16:creationId xmlns:a16="http://schemas.microsoft.com/office/drawing/2014/main" id="{00000000-0008-0000-0E00-000027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a:extLst>
            <a:ext uri="{FF2B5EF4-FFF2-40B4-BE49-F238E27FC236}">
              <a16:creationId xmlns:a16="http://schemas.microsoft.com/office/drawing/2014/main" id="{00000000-0008-0000-0E00-000028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a:extLst>
            <a:ext uri="{FF2B5EF4-FFF2-40B4-BE49-F238E27FC236}">
              <a16:creationId xmlns:a16="http://schemas.microsoft.com/office/drawing/2014/main" id="{00000000-0008-0000-0E00-000029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a:extLst>
            <a:ext uri="{FF2B5EF4-FFF2-40B4-BE49-F238E27FC236}">
              <a16:creationId xmlns:a16="http://schemas.microsoft.com/office/drawing/2014/main" id="{00000000-0008-0000-0E00-00002A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a:extLst>
            <a:ext uri="{FF2B5EF4-FFF2-40B4-BE49-F238E27FC236}">
              <a16:creationId xmlns:a16="http://schemas.microsoft.com/office/drawing/2014/main" id="{00000000-0008-0000-0E00-00002B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a:extLst>
            <a:ext uri="{FF2B5EF4-FFF2-40B4-BE49-F238E27FC236}">
              <a16:creationId xmlns:a16="http://schemas.microsoft.com/office/drawing/2014/main" id="{00000000-0008-0000-0E00-00002C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a:extLst>
            <a:ext uri="{FF2B5EF4-FFF2-40B4-BE49-F238E27FC236}">
              <a16:creationId xmlns:a16="http://schemas.microsoft.com/office/drawing/2014/main" id="{00000000-0008-0000-0E00-00002D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a:extLst>
            <a:ext uri="{FF2B5EF4-FFF2-40B4-BE49-F238E27FC236}">
              <a16:creationId xmlns:a16="http://schemas.microsoft.com/office/drawing/2014/main" id="{00000000-0008-0000-0E00-00002F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4" name="直線コネクタ 303">
          <a:extLst>
            <a:ext uri="{FF2B5EF4-FFF2-40B4-BE49-F238E27FC236}">
              <a16:creationId xmlns:a16="http://schemas.microsoft.com/office/drawing/2014/main" id="{00000000-0008-0000-0E00-000030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5" name="テキスト ボックス 304">
          <a:extLst>
            <a:ext uri="{FF2B5EF4-FFF2-40B4-BE49-F238E27FC236}">
              <a16:creationId xmlns:a16="http://schemas.microsoft.com/office/drawing/2014/main" id="{00000000-0008-0000-0E00-000031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6" name="直線コネクタ 305">
          <a:extLst>
            <a:ext uri="{FF2B5EF4-FFF2-40B4-BE49-F238E27FC236}">
              <a16:creationId xmlns:a16="http://schemas.microsoft.com/office/drawing/2014/main" id="{00000000-0008-0000-0E00-000032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7" name="テキスト ボックス 306">
          <a:extLst>
            <a:ext uri="{FF2B5EF4-FFF2-40B4-BE49-F238E27FC236}">
              <a16:creationId xmlns:a16="http://schemas.microsoft.com/office/drawing/2014/main" id="{00000000-0008-0000-0E00-000033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8" name="直線コネクタ 307">
          <a:extLst>
            <a:ext uri="{FF2B5EF4-FFF2-40B4-BE49-F238E27FC236}">
              <a16:creationId xmlns:a16="http://schemas.microsoft.com/office/drawing/2014/main" id="{00000000-0008-0000-0E00-000034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9" name="テキスト ボックス 308">
          <a:extLst>
            <a:ext uri="{FF2B5EF4-FFF2-40B4-BE49-F238E27FC236}">
              <a16:creationId xmlns:a16="http://schemas.microsoft.com/office/drawing/2014/main" id="{00000000-0008-0000-0E00-000035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0" name="直線コネクタ 309">
          <a:extLst>
            <a:ext uri="{FF2B5EF4-FFF2-40B4-BE49-F238E27FC236}">
              <a16:creationId xmlns:a16="http://schemas.microsoft.com/office/drawing/2014/main" id="{00000000-0008-0000-0E00-000036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1" name="テキスト ボックス 310">
          <a:extLst>
            <a:ext uri="{FF2B5EF4-FFF2-40B4-BE49-F238E27FC236}">
              <a16:creationId xmlns:a16="http://schemas.microsoft.com/office/drawing/2014/main" id="{00000000-0008-0000-0E00-000037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2" name="直線コネクタ 311">
          <a:extLst>
            <a:ext uri="{FF2B5EF4-FFF2-40B4-BE49-F238E27FC236}">
              <a16:creationId xmlns:a16="http://schemas.microsoft.com/office/drawing/2014/main" id="{00000000-0008-0000-0E00-000038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3" name="テキスト ボックス 312">
          <a:extLst>
            <a:ext uri="{FF2B5EF4-FFF2-40B4-BE49-F238E27FC236}">
              <a16:creationId xmlns:a16="http://schemas.microsoft.com/office/drawing/2014/main" id="{00000000-0008-0000-0E00-000039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a:extLst>
            <a:ext uri="{FF2B5EF4-FFF2-40B4-BE49-F238E27FC236}">
              <a16:creationId xmlns:a16="http://schemas.microsoft.com/office/drawing/2014/main" id="{00000000-0008-0000-0E00-00003A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5" name="テキスト ボックス 314">
          <a:extLst>
            <a:ext uri="{FF2B5EF4-FFF2-40B4-BE49-F238E27FC236}">
              <a16:creationId xmlns:a16="http://schemas.microsoft.com/office/drawing/2014/main" id="{00000000-0008-0000-0E00-00003B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公営住宅】&#10;一人当たり面積グラフ枠">
          <a:extLst>
            <a:ext uri="{FF2B5EF4-FFF2-40B4-BE49-F238E27FC236}">
              <a16:creationId xmlns:a16="http://schemas.microsoft.com/office/drawing/2014/main" id="{00000000-0008-0000-0E00-00003C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44005</xdr:rowOff>
    </xdr:from>
    <xdr:to>
      <xdr:col>54</xdr:col>
      <xdr:colOff>189865</xdr:colOff>
      <xdr:row>86</xdr:row>
      <xdr:rowOff>73913</xdr:rowOff>
    </xdr:to>
    <xdr:cxnSp macro="">
      <xdr:nvCxnSpPr>
        <xdr:cNvPr id="317" name="直線コネクタ 316">
          <a:extLst>
            <a:ext uri="{FF2B5EF4-FFF2-40B4-BE49-F238E27FC236}">
              <a16:creationId xmlns:a16="http://schemas.microsoft.com/office/drawing/2014/main" id="{00000000-0008-0000-0E00-00003D010000}"/>
            </a:ext>
          </a:extLst>
        </xdr:cNvPr>
        <xdr:cNvCxnSpPr/>
      </xdr:nvCxnSpPr>
      <xdr:spPr>
        <a:xfrm flipV="1">
          <a:off x="10476865" y="13417105"/>
          <a:ext cx="0" cy="1401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77740</xdr:rowOff>
    </xdr:from>
    <xdr:ext cx="469744" cy="259045"/>
    <xdr:sp macro="" textlink="">
      <xdr:nvSpPr>
        <xdr:cNvPr id="318" name="【公営住宅】&#10;一人当たり面積最小値テキスト">
          <a:extLst>
            <a:ext uri="{FF2B5EF4-FFF2-40B4-BE49-F238E27FC236}">
              <a16:creationId xmlns:a16="http://schemas.microsoft.com/office/drawing/2014/main" id="{00000000-0008-0000-0E00-00003E010000}"/>
            </a:ext>
          </a:extLst>
        </xdr:cNvPr>
        <xdr:cNvSpPr txBox="1"/>
      </xdr:nvSpPr>
      <xdr:spPr>
        <a:xfrm>
          <a:off x="10515600" y="1482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73913</xdr:rowOff>
    </xdr:from>
    <xdr:to>
      <xdr:col>55</xdr:col>
      <xdr:colOff>88900</xdr:colOff>
      <xdr:row>86</xdr:row>
      <xdr:rowOff>73913</xdr:rowOff>
    </xdr:to>
    <xdr:cxnSp macro="">
      <xdr:nvCxnSpPr>
        <xdr:cNvPr id="319" name="直線コネクタ 318">
          <a:extLst>
            <a:ext uri="{FF2B5EF4-FFF2-40B4-BE49-F238E27FC236}">
              <a16:creationId xmlns:a16="http://schemas.microsoft.com/office/drawing/2014/main" id="{00000000-0008-0000-0E00-00003F010000}"/>
            </a:ext>
          </a:extLst>
        </xdr:cNvPr>
        <xdr:cNvCxnSpPr/>
      </xdr:nvCxnSpPr>
      <xdr:spPr>
        <a:xfrm>
          <a:off x="10388600" y="1481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162132</xdr:rowOff>
    </xdr:from>
    <xdr:ext cx="469744" cy="259045"/>
    <xdr:sp macro="" textlink="">
      <xdr:nvSpPr>
        <xdr:cNvPr id="320" name="【公営住宅】&#10;一人当たり面積最大値テキスト">
          <a:extLst>
            <a:ext uri="{FF2B5EF4-FFF2-40B4-BE49-F238E27FC236}">
              <a16:creationId xmlns:a16="http://schemas.microsoft.com/office/drawing/2014/main" id="{00000000-0008-0000-0E00-000040010000}"/>
            </a:ext>
          </a:extLst>
        </xdr:cNvPr>
        <xdr:cNvSpPr txBox="1"/>
      </xdr:nvSpPr>
      <xdr:spPr>
        <a:xfrm>
          <a:off x="10515600" y="1319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44005</xdr:rowOff>
    </xdr:from>
    <xdr:to>
      <xdr:col>55</xdr:col>
      <xdr:colOff>88900</xdr:colOff>
      <xdr:row>78</xdr:row>
      <xdr:rowOff>44005</xdr:rowOff>
    </xdr:to>
    <xdr:cxnSp macro="">
      <xdr:nvCxnSpPr>
        <xdr:cNvPr id="321" name="直線コネクタ 320">
          <a:extLst>
            <a:ext uri="{FF2B5EF4-FFF2-40B4-BE49-F238E27FC236}">
              <a16:creationId xmlns:a16="http://schemas.microsoft.com/office/drawing/2014/main" id="{00000000-0008-0000-0E00-000041010000}"/>
            </a:ext>
          </a:extLst>
        </xdr:cNvPr>
        <xdr:cNvCxnSpPr/>
      </xdr:nvCxnSpPr>
      <xdr:spPr>
        <a:xfrm>
          <a:off x="10388600" y="1341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81360</xdr:rowOff>
    </xdr:from>
    <xdr:ext cx="469744" cy="259045"/>
    <xdr:sp macro="" textlink="">
      <xdr:nvSpPr>
        <xdr:cNvPr id="322" name="【公営住宅】&#10;一人当たり面積平均値テキスト">
          <a:extLst>
            <a:ext uri="{FF2B5EF4-FFF2-40B4-BE49-F238E27FC236}">
              <a16:creationId xmlns:a16="http://schemas.microsoft.com/office/drawing/2014/main" id="{00000000-0008-0000-0E00-000042010000}"/>
            </a:ext>
          </a:extLst>
        </xdr:cNvPr>
        <xdr:cNvSpPr txBox="1"/>
      </xdr:nvSpPr>
      <xdr:spPr>
        <a:xfrm>
          <a:off x="10515600" y="14311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102933</xdr:rowOff>
    </xdr:from>
    <xdr:to>
      <xdr:col>55</xdr:col>
      <xdr:colOff>50800</xdr:colOff>
      <xdr:row>84</xdr:row>
      <xdr:rowOff>33083</xdr:rowOff>
    </xdr:to>
    <xdr:sp macro="" textlink="">
      <xdr:nvSpPr>
        <xdr:cNvPr id="323" name="フローチャート: 判断 322">
          <a:extLst>
            <a:ext uri="{FF2B5EF4-FFF2-40B4-BE49-F238E27FC236}">
              <a16:creationId xmlns:a16="http://schemas.microsoft.com/office/drawing/2014/main" id="{00000000-0008-0000-0E00-000043010000}"/>
            </a:ext>
          </a:extLst>
        </xdr:cNvPr>
        <xdr:cNvSpPr/>
      </xdr:nvSpPr>
      <xdr:spPr>
        <a:xfrm>
          <a:off x="10426700" y="1433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50736</xdr:rowOff>
    </xdr:from>
    <xdr:to>
      <xdr:col>50</xdr:col>
      <xdr:colOff>165100</xdr:colOff>
      <xdr:row>83</xdr:row>
      <xdr:rowOff>152336</xdr:rowOff>
    </xdr:to>
    <xdr:sp macro="" textlink="">
      <xdr:nvSpPr>
        <xdr:cNvPr id="324" name="フローチャート: 判断 323">
          <a:extLst>
            <a:ext uri="{FF2B5EF4-FFF2-40B4-BE49-F238E27FC236}">
              <a16:creationId xmlns:a16="http://schemas.microsoft.com/office/drawing/2014/main" id="{00000000-0008-0000-0E00-000044010000}"/>
            </a:ext>
          </a:extLst>
        </xdr:cNvPr>
        <xdr:cNvSpPr/>
      </xdr:nvSpPr>
      <xdr:spPr>
        <a:xfrm>
          <a:off x="9588500" y="1428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106744</xdr:rowOff>
    </xdr:from>
    <xdr:to>
      <xdr:col>46</xdr:col>
      <xdr:colOff>38100</xdr:colOff>
      <xdr:row>84</xdr:row>
      <xdr:rowOff>36894</xdr:rowOff>
    </xdr:to>
    <xdr:sp macro="" textlink="">
      <xdr:nvSpPr>
        <xdr:cNvPr id="325" name="フローチャート: 判断 324">
          <a:extLst>
            <a:ext uri="{FF2B5EF4-FFF2-40B4-BE49-F238E27FC236}">
              <a16:creationId xmlns:a16="http://schemas.microsoft.com/office/drawing/2014/main" id="{00000000-0008-0000-0E00-000045010000}"/>
            </a:ext>
          </a:extLst>
        </xdr:cNvPr>
        <xdr:cNvSpPr/>
      </xdr:nvSpPr>
      <xdr:spPr>
        <a:xfrm>
          <a:off x="8699500" y="1433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81217</xdr:rowOff>
    </xdr:from>
    <xdr:to>
      <xdr:col>41</xdr:col>
      <xdr:colOff>101600</xdr:colOff>
      <xdr:row>84</xdr:row>
      <xdr:rowOff>11367</xdr:rowOff>
    </xdr:to>
    <xdr:sp macro="" textlink="">
      <xdr:nvSpPr>
        <xdr:cNvPr id="326" name="フローチャート: 判断 325">
          <a:extLst>
            <a:ext uri="{FF2B5EF4-FFF2-40B4-BE49-F238E27FC236}">
              <a16:creationId xmlns:a16="http://schemas.microsoft.com/office/drawing/2014/main" id="{00000000-0008-0000-0E00-000046010000}"/>
            </a:ext>
          </a:extLst>
        </xdr:cNvPr>
        <xdr:cNvSpPr/>
      </xdr:nvSpPr>
      <xdr:spPr>
        <a:xfrm>
          <a:off x="7810500" y="1431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00000000-0008-0000-0E00-000047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00000000-0008-0000-0E00-000048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00000000-0008-0000-0E00-000049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00000000-0008-0000-0E00-00004A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22161</xdr:rowOff>
    </xdr:from>
    <xdr:to>
      <xdr:col>55</xdr:col>
      <xdr:colOff>50800</xdr:colOff>
      <xdr:row>83</xdr:row>
      <xdr:rowOff>123761</xdr:rowOff>
    </xdr:to>
    <xdr:sp macro="" textlink="">
      <xdr:nvSpPr>
        <xdr:cNvPr id="332" name="楕円 331">
          <a:extLst>
            <a:ext uri="{FF2B5EF4-FFF2-40B4-BE49-F238E27FC236}">
              <a16:creationId xmlns:a16="http://schemas.microsoft.com/office/drawing/2014/main" id="{00000000-0008-0000-0E00-00004C010000}"/>
            </a:ext>
          </a:extLst>
        </xdr:cNvPr>
        <xdr:cNvSpPr/>
      </xdr:nvSpPr>
      <xdr:spPr>
        <a:xfrm>
          <a:off x="10426700" y="1425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45038</xdr:rowOff>
    </xdr:from>
    <xdr:ext cx="469744" cy="259045"/>
    <xdr:sp macro="" textlink="">
      <xdr:nvSpPr>
        <xdr:cNvPr id="333" name="【公営住宅】&#10;一人当たり面積該当値テキスト">
          <a:extLst>
            <a:ext uri="{FF2B5EF4-FFF2-40B4-BE49-F238E27FC236}">
              <a16:creationId xmlns:a16="http://schemas.microsoft.com/office/drawing/2014/main" id="{00000000-0008-0000-0E00-00004D010000}"/>
            </a:ext>
          </a:extLst>
        </xdr:cNvPr>
        <xdr:cNvSpPr txBox="1"/>
      </xdr:nvSpPr>
      <xdr:spPr>
        <a:xfrm>
          <a:off x="10515600" y="14103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28639</xdr:rowOff>
    </xdr:from>
    <xdr:to>
      <xdr:col>50</xdr:col>
      <xdr:colOff>165100</xdr:colOff>
      <xdr:row>83</xdr:row>
      <xdr:rowOff>130239</xdr:rowOff>
    </xdr:to>
    <xdr:sp macro="" textlink="">
      <xdr:nvSpPr>
        <xdr:cNvPr id="334" name="楕円 333">
          <a:extLst>
            <a:ext uri="{FF2B5EF4-FFF2-40B4-BE49-F238E27FC236}">
              <a16:creationId xmlns:a16="http://schemas.microsoft.com/office/drawing/2014/main" id="{00000000-0008-0000-0E00-00004E010000}"/>
            </a:ext>
          </a:extLst>
        </xdr:cNvPr>
        <xdr:cNvSpPr/>
      </xdr:nvSpPr>
      <xdr:spPr>
        <a:xfrm>
          <a:off x="9588500" y="1425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72961</xdr:rowOff>
    </xdr:from>
    <xdr:to>
      <xdr:col>55</xdr:col>
      <xdr:colOff>0</xdr:colOff>
      <xdr:row>83</xdr:row>
      <xdr:rowOff>79439</xdr:rowOff>
    </xdr:to>
    <xdr:cxnSp macro="">
      <xdr:nvCxnSpPr>
        <xdr:cNvPr id="335" name="直線コネクタ 334">
          <a:extLst>
            <a:ext uri="{FF2B5EF4-FFF2-40B4-BE49-F238E27FC236}">
              <a16:creationId xmlns:a16="http://schemas.microsoft.com/office/drawing/2014/main" id="{00000000-0008-0000-0E00-00004F010000}"/>
            </a:ext>
          </a:extLst>
        </xdr:cNvPr>
        <xdr:cNvCxnSpPr/>
      </xdr:nvCxnSpPr>
      <xdr:spPr>
        <a:xfrm flipV="1">
          <a:off x="9639300" y="14303311"/>
          <a:ext cx="838200" cy="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27496</xdr:rowOff>
    </xdr:from>
    <xdr:to>
      <xdr:col>46</xdr:col>
      <xdr:colOff>38100</xdr:colOff>
      <xdr:row>83</xdr:row>
      <xdr:rowOff>129096</xdr:rowOff>
    </xdr:to>
    <xdr:sp macro="" textlink="">
      <xdr:nvSpPr>
        <xdr:cNvPr id="336" name="楕円 335">
          <a:extLst>
            <a:ext uri="{FF2B5EF4-FFF2-40B4-BE49-F238E27FC236}">
              <a16:creationId xmlns:a16="http://schemas.microsoft.com/office/drawing/2014/main" id="{00000000-0008-0000-0E00-000050010000}"/>
            </a:ext>
          </a:extLst>
        </xdr:cNvPr>
        <xdr:cNvSpPr/>
      </xdr:nvSpPr>
      <xdr:spPr>
        <a:xfrm>
          <a:off x="8699500" y="1425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78296</xdr:rowOff>
    </xdr:from>
    <xdr:to>
      <xdr:col>50</xdr:col>
      <xdr:colOff>114300</xdr:colOff>
      <xdr:row>83</xdr:row>
      <xdr:rowOff>79439</xdr:rowOff>
    </xdr:to>
    <xdr:cxnSp macro="">
      <xdr:nvCxnSpPr>
        <xdr:cNvPr id="337" name="直線コネクタ 336">
          <a:extLst>
            <a:ext uri="{FF2B5EF4-FFF2-40B4-BE49-F238E27FC236}">
              <a16:creationId xmlns:a16="http://schemas.microsoft.com/office/drawing/2014/main" id="{00000000-0008-0000-0E00-000051010000}"/>
            </a:ext>
          </a:extLst>
        </xdr:cNvPr>
        <xdr:cNvCxnSpPr/>
      </xdr:nvCxnSpPr>
      <xdr:spPr>
        <a:xfrm>
          <a:off x="8750300" y="14308646"/>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43307</xdr:rowOff>
    </xdr:from>
    <xdr:to>
      <xdr:col>41</xdr:col>
      <xdr:colOff>101600</xdr:colOff>
      <xdr:row>83</xdr:row>
      <xdr:rowOff>144907</xdr:rowOff>
    </xdr:to>
    <xdr:sp macro="" textlink="">
      <xdr:nvSpPr>
        <xdr:cNvPr id="338" name="楕円 337">
          <a:extLst>
            <a:ext uri="{FF2B5EF4-FFF2-40B4-BE49-F238E27FC236}">
              <a16:creationId xmlns:a16="http://schemas.microsoft.com/office/drawing/2014/main" id="{00000000-0008-0000-0E00-000052010000}"/>
            </a:ext>
          </a:extLst>
        </xdr:cNvPr>
        <xdr:cNvSpPr/>
      </xdr:nvSpPr>
      <xdr:spPr>
        <a:xfrm>
          <a:off x="7810500" y="1427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78296</xdr:rowOff>
    </xdr:from>
    <xdr:to>
      <xdr:col>45</xdr:col>
      <xdr:colOff>177800</xdr:colOff>
      <xdr:row>83</xdr:row>
      <xdr:rowOff>94107</xdr:rowOff>
    </xdr:to>
    <xdr:cxnSp macro="">
      <xdr:nvCxnSpPr>
        <xdr:cNvPr id="339" name="直線コネクタ 338">
          <a:extLst>
            <a:ext uri="{FF2B5EF4-FFF2-40B4-BE49-F238E27FC236}">
              <a16:creationId xmlns:a16="http://schemas.microsoft.com/office/drawing/2014/main" id="{00000000-0008-0000-0E00-000053010000}"/>
            </a:ext>
          </a:extLst>
        </xdr:cNvPr>
        <xdr:cNvCxnSpPr/>
      </xdr:nvCxnSpPr>
      <xdr:spPr>
        <a:xfrm flipV="1">
          <a:off x="7861300" y="14308646"/>
          <a:ext cx="889000" cy="1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143463</xdr:rowOff>
    </xdr:from>
    <xdr:ext cx="469744" cy="259045"/>
    <xdr:sp macro="" textlink="">
      <xdr:nvSpPr>
        <xdr:cNvPr id="340" name="n_1aveValue【公営住宅】&#10;一人当たり面積">
          <a:extLst>
            <a:ext uri="{FF2B5EF4-FFF2-40B4-BE49-F238E27FC236}">
              <a16:creationId xmlns:a16="http://schemas.microsoft.com/office/drawing/2014/main" id="{00000000-0008-0000-0E00-000054010000}"/>
            </a:ext>
          </a:extLst>
        </xdr:cNvPr>
        <xdr:cNvSpPr txBox="1"/>
      </xdr:nvSpPr>
      <xdr:spPr>
        <a:xfrm>
          <a:off x="9391727" y="14373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28021</xdr:rowOff>
    </xdr:from>
    <xdr:ext cx="469744" cy="259045"/>
    <xdr:sp macro="" textlink="">
      <xdr:nvSpPr>
        <xdr:cNvPr id="341" name="n_2aveValue【公営住宅】&#10;一人当たり面積">
          <a:extLst>
            <a:ext uri="{FF2B5EF4-FFF2-40B4-BE49-F238E27FC236}">
              <a16:creationId xmlns:a16="http://schemas.microsoft.com/office/drawing/2014/main" id="{00000000-0008-0000-0E00-000055010000}"/>
            </a:ext>
          </a:extLst>
        </xdr:cNvPr>
        <xdr:cNvSpPr txBox="1"/>
      </xdr:nvSpPr>
      <xdr:spPr>
        <a:xfrm>
          <a:off x="8515427" y="1442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2494</xdr:rowOff>
    </xdr:from>
    <xdr:ext cx="469744" cy="259045"/>
    <xdr:sp macro="" textlink="">
      <xdr:nvSpPr>
        <xdr:cNvPr id="342" name="n_3aveValue【公営住宅】&#10;一人当たり面積">
          <a:extLst>
            <a:ext uri="{FF2B5EF4-FFF2-40B4-BE49-F238E27FC236}">
              <a16:creationId xmlns:a16="http://schemas.microsoft.com/office/drawing/2014/main" id="{00000000-0008-0000-0E00-000056010000}"/>
            </a:ext>
          </a:extLst>
        </xdr:cNvPr>
        <xdr:cNvSpPr txBox="1"/>
      </xdr:nvSpPr>
      <xdr:spPr>
        <a:xfrm>
          <a:off x="7626427" y="1440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146766</xdr:rowOff>
    </xdr:from>
    <xdr:ext cx="469744" cy="259045"/>
    <xdr:sp macro="" textlink="">
      <xdr:nvSpPr>
        <xdr:cNvPr id="343" name="n_1mainValue【公営住宅】&#10;一人当たり面積">
          <a:extLst>
            <a:ext uri="{FF2B5EF4-FFF2-40B4-BE49-F238E27FC236}">
              <a16:creationId xmlns:a16="http://schemas.microsoft.com/office/drawing/2014/main" id="{00000000-0008-0000-0E00-000057010000}"/>
            </a:ext>
          </a:extLst>
        </xdr:cNvPr>
        <xdr:cNvSpPr txBox="1"/>
      </xdr:nvSpPr>
      <xdr:spPr>
        <a:xfrm>
          <a:off x="9391727" y="14034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145623</xdr:rowOff>
    </xdr:from>
    <xdr:ext cx="469744" cy="259045"/>
    <xdr:sp macro="" textlink="">
      <xdr:nvSpPr>
        <xdr:cNvPr id="344" name="n_2mainValue【公営住宅】&#10;一人当たり面積">
          <a:extLst>
            <a:ext uri="{FF2B5EF4-FFF2-40B4-BE49-F238E27FC236}">
              <a16:creationId xmlns:a16="http://schemas.microsoft.com/office/drawing/2014/main" id="{00000000-0008-0000-0E00-000058010000}"/>
            </a:ext>
          </a:extLst>
        </xdr:cNvPr>
        <xdr:cNvSpPr txBox="1"/>
      </xdr:nvSpPr>
      <xdr:spPr>
        <a:xfrm>
          <a:off x="8515427" y="14033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161434</xdr:rowOff>
    </xdr:from>
    <xdr:ext cx="469744" cy="259045"/>
    <xdr:sp macro="" textlink="">
      <xdr:nvSpPr>
        <xdr:cNvPr id="345" name="n_3mainValue【公営住宅】&#10;一人当たり面積">
          <a:extLst>
            <a:ext uri="{FF2B5EF4-FFF2-40B4-BE49-F238E27FC236}">
              <a16:creationId xmlns:a16="http://schemas.microsoft.com/office/drawing/2014/main" id="{00000000-0008-0000-0E00-000059010000}"/>
            </a:ext>
          </a:extLst>
        </xdr:cNvPr>
        <xdr:cNvSpPr txBox="1"/>
      </xdr:nvSpPr>
      <xdr:spPr>
        <a:xfrm>
          <a:off x="7626427" y="1404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a:extLst>
            <a:ext uri="{FF2B5EF4-FFF2-40B4-BE49-F238E27FC236}">
              <a16:creationId xmlns:a16="http://schemas.microsoft.com/office/drawing/2014/main" id="{00000000-0008-0000-0E00-00005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a:extLst>
            <a:ext uri="{FF2B5EF4-FFF2-40B4-BE49-F238E27FC236}">
              <a16:creationId xmlns:a16="http://schemas.microsoft.com/office/drawing/2014/main" id="{00000000-0008-0000-0E00-00005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a:extLst>
            <a:ext uri="{FF2B5EF4-FFF2-40B4-BE49-F238E27FC236}">
              <a16:creationId xmlns:a16="http://schemas.microsoft.com/office/drawing/2014/main" id="{00000000-0008-0000-0E00-00005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a:extLst>
            <a:ext uri="{FF2B5EF4-FFF2-40B4-BE49-F238E27FC236}">
              <a16:creationId xmlns:a16="http://schemas.microsoft.com/office/drawing/2014/main" id="{00000000-0008-0000-0E00-00005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a:extLst>
            <a:ext uri="{FF2B5EF4-FFF2-40B4-BE49-F238E27FC236}">
              <a16:creationId xmlns:a16="http://schemas.microsoft.com/office/drawing/2014/main" id="{00000000-0008-0000-0E00-00005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a:extLst>
            <a:ext uri="{FF2B5EF4-FFF2-40B4-BE49-F238E27FC236}">
              <a16:creationId xmlns:a16="http://schemas.microsoft.com/office/drawing/2014/main" id="{00000000-0008-0000-0E00-00005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a:extLst>
            <a:ext uri="{FF2B5EF4-FFF2-40B4-BE49-F238E27FC236}">
              <a16:creationId xmlns:a16="http://schemas.microsoft.com/office/drawing/2014/main" id="{00000000-0008-0000-0E00-00006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a:extLst>
            <a:ext uri="{FF2B5EF4-FFF2-40B4-BE49-F238E27FC236}">
              <a16:creationId xmlns:a16="http://schemas.microsoft.com/office/drawing/2014/main" id="{00000000-0008-0000-0E00-000061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4" name="正方形/長方形 353">
          <a:extLst>
            <a:ext uri="{FF2B5EF4-FFF2-40B4-BE49-F238E27FC236}">
              <a16:creationId xmlns:a16="http://schemas.microsoft.com/office/drawing/2014/main" id="{00000000-0008-0000-0E00-000062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5" name="正方形/長方形 354">
          <a:extLst>
            <a:ext uri="{FF2B5EF4-FFF2-40B4-BE49-F238E27FC236}">
              <a16:creationId xmlns:a16="http://schemas.microsoft.com/office/drawing/2014/main" id="{00000000-0008-0000-0E00-000063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6" name="正方形/長方形 355">
          <a:extLst>
            <a:ext uri="{FF2B5EF4-FFF2-40B4-BE49-F238E27FC236}">
              <a16:creationId xmlns:a16="http://schemas.microsoft.com/office/drawing/2014/main" id="{00000000-0008-0000-0E00-000064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7" name="正方形/長方形 356">
          <a:extLst>
            <a:ext uri="{FF2B5EF4-FFF2-40B4-BE49-F238E27FC236}">
              <a16:creationId xmlns:a16="http://schemas.microsoft.com/office/drawing/2014/main" id="{00000000-0008-0000-0E00-000065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8" name="正方形/長方形 357">
          <a:extLst>
            <a:ext uri="{FF2B5EF4-FFF2-40B4-BE49-F238E27FC236}">
              <a16:creationId xmlns:a16="http://schemas.microsoft.com/office/drawing/2014/main" id="{00000000-0008-0000-0E00-000066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9" name="正方形/長方形 358">
          <a:extLst>
            <a:ext uri="{FF2B5EF4-FFF2-40B4-BE49-F238E27FC236}">
              <a16:creationId xmlns:a16="http://schemas.microsoft.com/office/drawing/2014/main" id="{00000000-0008-0000-0E00-000067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0" name="正方形/長方形 359">
          <a:extLst>
            <a:ext uri="{FF2B5EF4-FFF2-40B4-BE49-F238E27FC236}">
              <a16:creationId xmlns:a16="http://schemas.microsoft.com/office/drawing/2014/main" id="{00000000-0008-0000-0E00-000068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1" name="正方形/長方形 360">
          <a:extLst>
            <a:ext uri="{FF2B5EF4-FFF2-40B4-BE49-F238E27FC236}">
              <a16:creationId xmlns:a16="http://schemas.microsoft.com/office/drawing/2014/main" id="{00000000-0008-0000-0E00-000069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2" name="正方形/長方形 361">
          <a:extLst>
            <a:ext uri="{FF2B5EF4-FFF2-40B4-BE49-F238E27FC236}">
              <a16:creationId xmlns:a16="http://schemas.microsoft.com/office/drawing/2014/main" id="{00000000-0008-0000-0E00-00006A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3" name="正方形/長方形 362">
          <a:extLst>
            <a:ext uri="{FF2B5EF4-FFF2-40B4-BE49-F238E27FC236}">
              <a16:creationId xmlns:a16="http://schemas.microsoft.com/office/drawing/2014/main" id="{00000000-0008-0000-0E00-00006B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4" name="正方形/長方形 363">
          <a:extLst>
            <a:ext uri="{FF2B5EF4-FFF2-40B4-BE49-F238E27FC236}">
              <a16:creationId xmlns:a16="http://schemas.microsoft.com/office/drawing/2014/main" id="{00000000-0008-0000-0E00-00006C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5" name="正方形/長方形 364">
          <a:extLst>
            <a:ext uri="{FF2B5EF4-FFF2-40B4-BE49-F238E27FC236}">
              <a16:creationId xmlns:a16="http://schemas.microsoft.com/office/drawing/2014/main" id="{00000000-0008-0000-0E00-00006D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6" name="正方形/長方形 365">
          <a:extLst>
            <a:ext uri="{FF2B5EF4-FFF2-40B4-BE49-F238E27FC236}">
              <a16:creationId xmlns:a16="http://schemas.microsoft.com/office/drawing/2014/main" id="{00000000-0008-0000-0E00-00006E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7" name="正方形/長方形 366">
          <a:extLst>
            <a:ext uri="{FF2B5EF4-FFF2-40B4-BE49-F238E27FC236}">
              <a16:creationId xmlns:a16="http://schemas.microsoft.com/office/drawing/2014/main" id="{00000000-0008-0000-0E00-00006F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8" name="正方形/長方形 367">
          <a:extLst>
            <a:ext uri="{FF2B5EF4-FFF2-40B4-BE49-F238E27FC236}">
              <a16:creationId xmlns:a16="http://schemas.microsoft.com/office/drawing/2014/main" id="{00000000-0008-0000-0E00-000070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9" name="正方形/長方形 368">
          <a:extLst>
            <a:ext uri="{FF2B5EF4-FFF2-40B4-BE49-F238E27FC236}">
              <a16:creationId xmlns:a16="http://schemas.microsoft.com/office/drawing/2014/main" id="{00000000-0008-0000-0E00-000071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0" name="テキスト ボックス 369">
          <a:extLst>
            <a:ext uri="{FF2B5EF4-FFF2-40B4-BE49-F238E27FC236}">
              <a16:creationId xmlns:a16="http://schemas.microsoft.com/office/drawing/2014/main" id="{00000000-0008-0000-0E00-000072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1" name="直線コネクタ 370">
          <a:extLst>
            <a:ext uri="{FF2B5EF4-FFF2-40B4-BE49-F238E27FC236}">
              <a16:creationId xmlns:a16="http://schemas.microsoft.com/office/drawing/2014/main" id="{00000000-0008-0000-0E00-000073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2" name="直線コネクタ 371">
          <a:extLst>
            <a:ext uri="{FF2B5EF4-FFF2-40B4-BE49-F238E27FC236}">
              <a16:creationId xmlns:a16="http://schemas.microsoft.com/office/drawing/2014/main" id="{00000000-0008-0000-0E00-000074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3" name="テキスト ボックス 372">
          <a:extLst>
            <a:ext uri="{FF2B5EF4-FFF2-40B4-BE49-F238E27FC236}">
              <a16:creationId xmlns:a16="http://schemas.microsoft.com/office/drawing/2014/main" id="{00000000-0008-0000-0E00-000075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4" name="直線コネクタ 373">
          <a:extLst>
            <a:ext uri="{FF2B5EF4-FFF2-40B4-BE49-F238E27FC236}">
              <a16:creationId xmlns:a16="http://schemas.microsoft.com/office/drawing/2014/main" id="{00000000-0008-0000-0E00-000076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5" name="テキスト ボックス 374">
          <a:extLst>
            <a:ext uri="{FF2B5EF4-FFF2-40B4-BE49-F238E27FC236}">
              <a16:creationId xmlns:a16="http://schemas.microsoft.com/office/drawing/2014/main" id="{00000000-0008-0000-0E00-000077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6" name="直線コネクタ 375">
          <a:extLst>
            <a:ext uri="{FF2B5EF4-FFF2-40B4-BE49-F238E27FC236}">
              <a16:creationId xmlns:a16="http://schemas.microsoft.com/office/drawing/2014/main" id="{00000000-0008-0000-0E00-000078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7" name="テキスト ボックス 376">
          <a:extLst>
            <a:ext uri="{FF2B5EF4-FFF2-40B4-BE49-F238E27FC236}">
              <a16:creationId xmlns:a16="http://schemas.microsoft.com/office/drawing/2014/main" id="{00000000-0008-0000-0E00-000079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8" name="直線コネクタ 377">
          <a:extLst>
            <a:ext uri="{FF2B5EF4-FFF2-40B4-BE49-F238E27FC236}">
              <a16:creationId xmlns:a16="http://schemas.microsoft.com/office/drawing/2014/main" id="{00000000-0008-0000-0E00-00007A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9" name="テキスト ボックス 378">
          <a:extLst>
            <a:ext uri="{FF2B5EF4-FFF2-40B4-BE49-F238E27FC236}">
              <a16:creationId xmlns:a16="http://schemas.microsoft.com/office/drawing/2014/main" id="{00000000-0008-0000-0E00-00007B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0" name="直線コネクタ 379">
          <a:extLst>
            <a:ext uri="{FF2B5EF4-FFF2-40B4-BE49-F238E27FC236}">
              <a16:creationId xmlns:a16="http://schemas.microsoft.com/office/drawing/2014/main" id="{00000000-0008-0000-0E00-00007C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1" name="テキスト ボックス 380">
          <a:extLst>
            <a:ext uri="{FF2B5EF4-FFF2-40B4-BE49-F238E27FC236}">
              <a16:creationId xmlns:a16="http://schemas.microsoft.com/office/drawing/2014/main" id="{00000000-0008-0000-0E00-00007D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2" name="直線コネクタ 381">
          <a:extLst>
            <a:ext uri="{FF2B5EF4-FFF2-40B4-BE49-F238E27FC236}">
              <a16:creationId xmlns:a16="http://schemas.microsoft.com/office/drawing/2014/main" id="{00000000-0008-0000-0E00-00007E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3" name="テキスト ボックス 382">
          <a:extLst>
            <a:ext uri="{FF2B5EF4-FFF2-40B4-BE49-F238E27FC236}">
              <a16:creationId xmlns:a16="http://schemas.microsoft.com/office/drawing/2014/main" id="{00000000-0008-0000-0E00-00007F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4" name="直線コネクタ 383">
          <a:extLst>
            <a:ext uri="{FF2B5EF4-FFF2-40B4-BE49-F238E27FC236}">
              <a16:creationId xmlns:a16="http://schemas.microsoft.com/office/drawing/2014/main" id="{00000000-0008-0000-0E00-000080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5" name="テキスト ボックス 384">
          <a:extLst>
            <a:ext uri="{FF2B5EF4-FFF2-40B4-BE49-F238E27FC236}">
              <a16:creationId xmlns:a16="http://schemas.microsoft.com/office/drawing/2014/main" id="{00000000-0008-0000-0E00-000081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6" name="【認定こども園・幼稚園・保育所】&#10;有形固定資産減価償却率グラフ枠">
          <a:extLst>
            <a:ext uri="{FF2B5EF4-FFF2-40B4-BE49-F238E27FC236}">
              <a16:creationId xmlns:a16="http://schemas.microsoft.com/office/drawing/2014/main" id="{00000000-0008-0000-0E00-000082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48442</xdr:rowOff>
    </xdr:from>
    <xdr:to>
      <xdr:col>85</xdr:col>
      <xdr:colOff>126364</xdr:colOff>
      <xdr:row>41</xdr:row>
      <xdr:rowOff>161109</xdr:rowOff>
    </xdr:to>
    <xdr:cxnSp macro="">
      <xdr:nvCxnSpPr>
        <xdr:cNvPr id="387" name="直線コネクタ 386">
          <a:extLst>
            <a:ext uri="{FF2B5EF4-FFF2-40B4-BE49-F238E27FC236}">
              <a16:creationId xmlns:a16="http://schemas.microsoft.com/office/drawing/2014/main" id="{00000000-0008-0000-0E00-000083010000}"/>
            </a:ext>
          </a:extLst>
        </xdr:cNvPr>
        <xdr:cNvCxnSpPr/>
      </xdr:nvCxnSpPr>
      <xdr:spPr>
        <a:xfrm flipV="1">
          <a:off x="16318864" y="5706292"/>
          <a:ext cx="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164936</xdr:rowOff>
    </xdr:from>
    <xdr:ext cx="340478" cy="259045"/>
    <xdr:sp macro="" textlink="">
      <xdr:nvSpPr>
        <xdr:cNvPr id="388" name="【認定こども園・幼稚園・保育所】&#10;有形固定資産減価償却率最小値テキスト">
          <a:extLst>
            <a:ext uri="{FF2B5EF4-FFF2-40B4-BE49-F238E27FC236}">
              <a16:creationId xmlns:a16="http://schemas.microsoft.com/office/drawing/2014/main" id="{00000000-0008-0000-0E00-000084010000}"/>
            </a:ext>
          </a:extLst>
        </xdr:cNvPr>
        <xdr:cNvSpPr txBox="1"/>
      </xdr:nvSpPr>
      <xdr:spPr>
        <a:xfrm>
          <a:off x="16357600" y="7194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161109</xdr:rowOff>
    </xdr:from>
    <xdr:to>
      <xdr:col>86</xdr:col>
      <xdr:colOff>25400</xdr:colOff>
      <xdr:row>41</xdr:row>
      <xdr:rowOff>161109</xdr:rowOff>
    </xdr:to>
    <xdr:cxnSp macro="">
      <xdr:nvCxnSpPr>
        <xdr:cNvPr id="389" name="直線コネクタ 388">
          <a:extLst>
            <a:ext uri="{FF2B5EF4-FFF2-40B4-BE49-F238E27FC236}">
              <a16:creationId xmlns:a16="http://schemas.microsoft.com/office/drawing/2014/main" id="{00000000-0008-0000-0E00-000085010000}"/>
            </a:ext>
          </a:extLst>
        </xdr:cNvPr>
        <xdr:cNvCxnSpPr/>
      </xdr:nvCxnSpPr>
      <xdr:spPr>
        <a:xfrm>
          <a:off x="16230600" y="719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166569</xdr:rowOff>
    </xdr:from>
    <xdr:ext cx="405111" cy="259045"/>
    <xdr:sp macro="" textlink="">
      <xdr:nvSpPr>
        <xdr:cNvPr id="390" name="【認定こども園・幼稚園・保育所】&#10;有形固定資産減価償却率最大値テキスト">
          <a:extLst>
            <a:ext uri="{FF2B5EF4-FFF2-40B4-BE49-F238E27FC236}">
              <a16:creationId xmlns:a16="http://schemas.microsoft.com/office/drawing/2014/main" id="{00000000-0008-0000-0E00-000086010000}"/>
            </a:ext>
          </a:extLst>
        </xdr:cNvPr>
        <xdr:cNvSpPr txBox="1"/>
      </xdr:nvSpPr>
      <xdr:spPr>
        <a:xfrm>
          <a:off x="16357600" y="5481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48442</xdr:rowOff>
    </xdr:from>
    <xdr:to>
      <xdr:col>86</xdr:col>
      <xdr:colOff>25400</xdr:colOff>
      <xdr:row>33</xdr:row>
      <xdr:rowOff>48442</xdr:rowOff>
    </xdr:to>
    <xdr:cxnSp macro="">
      <xdr:nvCxnSpPr>
        <xdr:cNvPr id="391" name="直線コネクタ 390">
          <a:extLst>
            <a:ext uri="{FF2B5EF4-FFF2-40B4-BE49-F238E27FC236}">
              <a16:creationId xmlns:a16="http://schemas.microsoft.com/office/drawing/2014/main" id="{00000000-0008-0000-0E00-000087010000}"/>
            </a:ext>
          </a:extLst>
        </xdr:cNvPr>
        <xdr:cNvCxnSpPr/>
      </xdr:nvCxnSpPr>
      <xdr:spPr>
        <a:xfrm>
          <a:off x="16230600" y="57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118490</xdr:rowOff>
    </xdr:from>
    <xdr:ext cx="405111" cy="259045"/>
    <xdr:sp macro="" textlink="">
      <xdr:nvSpPr>
        <xdr:cNvPr id="392" name="【認定こども園・幼稚園・保育所】&#10;有形固定資産減価償却率平均値テキスト">
          <a:extLst>
            <a:ext uri="{FF2B5EF4-FFF2-40B4-BE49-F238E27FC236}">
              <a16:creationId xmlns:a16="http://schemas.microsoft.com/office/drawing/2014/main" id="{00000000-0008-0000-0E00-000088010000}"/>
            </a:ext>
          </a:extLst>
        </xdr:cNvPr>
        <xdr:cNvSpPr txBox="1"/>
      </xdr:nvSpPr>
      <xdr:spPr>
        <a:xfrm>
          <a:off x="16357600" y="6290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95613</xdr:rowOff>
    </xdr:from>
    <xdr:to>
      <xdr:col>85</xdr:col>
      <xdr:colOff>177800</xdr:colOff>
      <xdr:row>38</xdr:row>
      <xdr:rowOff>25763</xdr:rowOff>
    </xdr:to>
    <xdr:sp macro="" textlink="">
      <xdr:nvSpPr>
        <xdr:cNvPr id="393" name="フローチャート: 判断 392">
          <a:extLst>
            <a:ext uri="{FF2B5EF4-FFF2-40B4-BE49-F238E27FC236}">
              <a16:creationId xmlns:a16="http://schemas.microsoft.com/office/drawing/2014/main" id="{00000000-0008-0000-0E00-000089010000}"/>
            </a:ext>
          </a:extLst>
        </xdr:cNvPr>
        <xdr:cNvSpPr/>
      </xdr:nvSpPr>
      <xdr:spPr>
        <a:xfrm>
          <a:off x="16268700" y="643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80917</xdr:rowOff>
    </xdr:from>
    <xdr:to>
      <xdr:col>81</xdr:col>
      <xdr:colOff>101600</xdr:colOff>
      <xdr:row>38</xdr:row>
      <xdr:rowOff>11068</xdr:rowOff>
    </xdr:to>
    <xdr:sp macro="" textlink="">
      <xdr:nvSpPr>
        <xdr:cNvPr id="394" name="フローチャート: 判断 393">
          <a:extLst>
            <a:ext uri="{FF2B5EF4-FFF2-40B4-BE49-F238E27FC236}">
              <a16:creationId xmlns:a16="http://schemas.microsoft.com/office/drawing/2014/main" id="{00000000-0008-0000-0E00-00008A010000}"/>
            </a:ext>
          </a:extLst>
        </xdr:cNvPr>
        <xdr:cNvSpPr/>
      </xdr:nvSpPr>
      <xdr:spPr>
        <a:xfrm>
          <a:off x="15430500" y="642456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51526</xdr:rowOff>
    </xdr:from>
    <xdr:to>
      <xdr:col>76</xdr:col>
      <xdr:colOff>165100</xdr:colOff>
      <xdr:row>37</xdr:row>
      <xdr:rowOff>153126</xdr:rowOff>
    </xdr:to>
    <xdr:sp macro="" textlink="">
      <xdr:nvSpPr>
        <xdr:cNvPr id="395" name="フローチャート: 判断 394">
          <a:extLst>
            <a:ext uri="{FF2B5EF4-FFF2-40B4-BE49-F238E27FC236}">
              <a16:creationId xmlns:a16="http://schemas.microsoft.com/office/drawing/2014/main" id="{00000000-0008-0000-0E00-00008B010000}"/>
            </a:ext>
          </a:extLst>
        </xdr:cNvPr>
        <xdr:cNvSpPr/>
      </xdr:nvSpPr>
      <xdr:spPr>
        <a:xfrm>
          <a:off x="145415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146231</xdr:rowOff>
    </xdr:from>
    <xdr:to>
      <xdr:col>72</xdr:col>
      <xdr:colOff>38100</xdr:colOff>
      <xdr:row>38</xdr:row>
      <xdr:rowOff>76381</xdr:rowOff>
    </xdr:to>
    <xdr:sp macro="" textlink="">
      <xdr:nvSpPr>
        <xdr:cNvPr id="396" name="フローチャート: 判断 395">
          <a:extLst>
            <a:ext uri="{FF2B5EF4-FFF2-40B4-BE49-F238E27FC236}">
              <a16:creationId xmlns:a16="http://schemas.microsoft.com/office/drawing/2014/main" id="{00000000-0008-0000-0E00-00008C010000}"/>
            </a:ext>
          </a:extLst>
        </xdr:cNvPr>
        <xdr:cNvSpPr/>
      </xdr:nvSpPr>
      <xdr:spPr>
        <a:xfrm>
          <a:off x="13652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7" name="テキスト ボックス 396">
          <a:extLst>
            <a:ext uri="{FF2B5EF4-FFF2-40B4-BE49-F238E27FC236}">
              <a16:creationId xmlns:a16="http://schemas.microsoft.com/office/drawing/2014/main" id="{00000000-0008-0000-0E00-00008D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id="{00000000-0008-0000-0E00-00008E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id="{00000000-0008-0000-0E00-00008F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id="{00000000-0008-0000-0E00-000090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id="{00000000-0008-0000-0E00-000091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66222</xdr:rowOff>
    </xdr:from>
    <xdr:to>
      <xdr:col>85</xdr:col>
      <xdr:colOff>177800</xdr:colOff>
      <xdr:row>38</xdr:row>
      <xdr:rowOff>167822</xdr:rowOff>
    </xdr:to>
    <xdr:sp macro="" textlink="">
      <xdr:nvSpPr>
        <xdr:cNvPr id="402" name="楕円 401">
          <a:extLst>
            <a:ext uri="{FF2B5EF4-FFF2-40B4-BE49-F238E27FC236}">
              <a16:creationId xmlns:a16="http://schemas.microsoft.com/office/drawing/2014/main" id="{00000000-0008-0000-0E00-000092010000}"/>
            </a:ext>
          </a:extLst>
        </xdr:cNvPr>
        <xdr:cNvSpPr/>
      </xdr:nvSpPr>
      <xdr:spPr>
        <a:xfrm>
          <a:off x="16268700" y="658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44649</xdr:rowOff>
    </xdr:from>
    <xdr:ext cx="405111" cy="259045"/>
    <xdr:sp macro="" textlink="">
      <xdr:nvSpPr>
        <xdr:cNvPr id="403" name="【認定こども園・幼稚園・保育所】&#10;有形固定資産減価償却率該当値テキスト">
          <a:extLst>
            <a:ext uri="{FF2B5EF4-FFF2-40B4-BE49-F238E27FC236}">
              <a16:creationId xmlns:a16="http://schemas.microsoft.com/office/drawing/2014/main" id="{00000000-0008-0000-0E00-000093010000}"/>
            </a:ext>
          </a:extLst>
        </xdr:cNvPr>
        <xdr:cNvSpPr txBox="1"/>
      </xdr:nvSpPr>
      <xdr:spPr>
        <a:xfrm>
          <a:off x="16357600"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151130</xdr:rowOff>
    </xdr:from>
    <xdr:to>
      <xdr:col>81</xdr:col>
      <xdr:colOff>101600</xdr:colOff>
      <xdr:row>39</xdr:row>
      <xdr:rowOff>81280</xdr:rowOff>
    </xdr:to>
    <xdr:sp macro="" textlink="">
      <xdr:nvSpPr>
        <xdr:cNvPr id="404" name="楕円 403">
          <a:extLst>
            <a:ext uri="{FF2B5EF4-FFF2-40B4-BE49-F238E27FC236}">
              <a16:creationId xmlns:a16="http://schemas.microsoft.com/office/drawing/2014/main" id="{00000000-0008-0000-0E00-000094010000}"/>
            </a:ext>
          </a:extLst>
        </xdr:cNvPr>
        <xdr:cNvSpPr/>
      </xdr:nvSpPr>
      <xdr:spPr>
        <a:xfrm>
          <a:off x="154305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117022</xdr:rowOff>
    </xdr:from>
    <xdr:to>
      <xdr:col>85</xdr:col>
      <xdr:colOff>127000</xdr:colOff>
      <xdr:row>39</xdr:row>
      <xdr:rowOff>30480</xdr:rowOff>
    </xdr:to>
    <xdr:cxnSp macro="">
      <xdr:nvCxnSpPr>
        <xdr:cNvPr id="405" name="直線コネクタ 404">
          <a:extLst>
            <a:ext uri="{FF2B5EF4-FFF2-40B4-BE49-F238E27FC236}">
              <a16:creationId xmlns:a16="http://schemas.microsoft.com/office/drawing/2014/main" id="{00000000-0008-0000-0E00-000095010000}"/>
            </a:ext>
          </a:extLst>
        </xdr:cNvPr>
        <xdr:cNvCxnSpPr/>
      </xdr:nvCxnSpPr>
      <xdr:spPr>
        <a:xfrm flipV="1">
          <a:off x="15481300" y="6632122"/>
          <a:ext cx="8382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64588</xdr:rowOff>
    </xdr:from>
    <xdr:to>
      <xdr:col>76</xdr:col>
      <xdr:colOff>165100</xdr:colOff>
      <xdr:row>39</xdr:row>
      <xdr:rowOff>166188</xdr:rowOff>
    </xdr:to>
    <xdr:sp macro="" textlink="">
      <xdr:nvSpPr>
        <xdr:cNvPr id="406" name="楕円 405">
          <a:extLst>
            <a:ext uri="{FF2B5EF4-FFF2-40B4-BE49-F238E27FC236}">
              <a16:creationId xmlns:a16="http://schemas.microsoft.com/office/drawing/2014/main" id="{00000000-0008-0000-0E00-000096010000}"/>
            </a:ext>
          </a:extLst>
        </xdr:cNvPr>
        <xdr:cNvSpPr/>
      </xdr:nvSpPr>
      <xdr:spPr>
        <a:xfrm>
          <a:off x="14541500" y="675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30480</xdr:rowOff>
    </xdr:from>
    <xdr:to>
      <xdr:col>81</xdr:col>
      <xdr:colOff>50800</xdr:colOff>
      <xdr:row>39</xdr:row>
      <xdr:rowOff>115388</xdr:rowOff>
    </xdr:to>
    <xdr:cxnSp macro="">
      <xdr:nvCxnSpPr>
        <xdr:cNvPr id="407" name="直線コネクタ 406">
          <a:extLst>
            <a:ext uri="{FF2B5EF4-FFF2-40B4-BE49-F238E27FC236}">
              <a16:creationId xmlns:a16="http://schemas.microsoft.com/office/drawing/2014/main" id="{00000000-0008-0000-0E00-000097010000}"/>
            </a:ext>
          </a:extLst>
        </xdr:cNvPr>
        <xdr:cNvCxnSpPr/>
      </xdr:nvCxnSpPr>
      <xdr:spPr>
        <a:xfrm flipV="1">
          <a:off x="14592300" y="6717030"/>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149497</xdr:rowOff>
    </xdr:from>
    <xdr:to>
      <xdr:col>72</xdr:col>
      <xdr:colOff>38100</xdr:colOff>
      <xdr:row>40</xdr:row>
      <xdr:rowOff>79647</xdr:rowOff>
    </xdr:to>
    <xdr:sp macro="" textlink="">
      <xdr:nvSpPr>
        <xdr:cNvPr id="408" name="楕円 407">
          <a:extLst>
            <a:ext uri="{FF2B5EF4-FFF2-40B4-BE49-F238E27FC236}">
              <a16:creationId xmlns:a16="http://schemas.microsoft.com/office/drawing/2014/main" id="{00000000-0008-0000-0E00-000098010000}"/>
            </a:ext>
          </a:extLst>
        </xdr:cNvPr>
        <xdr:cNvSpPr/>
      </xdr:nvSpPr>
      <xdr:spPr>
        <a:xfrm>
          <a:off x="13652500" y="683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115388</xdr:rowOff>
    </xdr:from>
    <xdr:to>
      <xdr:col>76</xdr:col>
      <xdr:colOff>114300</xdr:colOff>
      <xdr:row>40</xdr:row>
      <xdr:rowOff>28847</xdr:rowOff>
    </xdr:to>
    <xdr:cxnSp macro="">
      <xdr:nvCxnSpPr>
        <xdr:cNvPr id="409" name="直線コネクタ 408">
          <a:extLst>
            <a:ext uri="{FF2B5EF4-FFF2-40B4-BE49-F238E27FC236}">
              <a16:creationId xmlns:a16="http://schemas.microsoft.com/office/drawing/2014/main" id="{00000000-0008-0000-0E00-000099010000}"/>
            </a:ext>
          </a:extLst>
        </xdr:cNvPr>
        <xdr:cNvCxnSpPr/>
      </xdr:nvCxnSpPr>
      <xdr:spPr>
        <a:xfrm flipV="1">
          <a:off x="13703300" y="6801938"/>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27594</xdr:rowOff>
    </xdr:from>
    <xdr:ext cx="405111" cy="259045"/>
    <xdr:sp macro="" textlink="">
      <xdr:nvSpPr>
        <xdr:cNvPr id="410" name="n_1aveValue【認定こども園・幼稚園・保育所】&#10;有形固定資産減価償却率">
          <a:extLst>
            <a:ext uri="{FF2B5EF4-FFF2-40B4-BE49-F238E27FC236}">
              <a16:creationId xmlns:a16="http://schemas.microsoft.com/office/drawing/2014/main" id="{00000000-0008-0000-0E00-00009A010000}"/>
            </a:ext>
          </a:extLst>
        </xdr:cNvPr>
        <xdr:cNvSpPr txBox="1"/>
      </xdr:nvSpPr>
      <xdr:spPr>
        <a:xfrm>
          <a:off x="15266044" y="6199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169653</xdr:rowOff>
    </xdr:from>
    <xdr:ext cx="405111" cy="259045"/>
    <xdr:sp macro="" textlink="">
      <xdr:nvSpPr>
        <xdr:cNvPr id="411" name="n_2aveValue【認定こども園・幼稚園・保育所】&#10;有形固定資産減価償却率">
          <a:extLst>
            <a:ext uri="{FF2B5EF4-FFF2-40B4-BE49-F238E27FC236}">
              <a16:creationId xmlns:a16="http://schemas.microsoft.com/office/drawing/2014/main" id="{00000000-0008-0000-0E00-00009B010000}"/>
            </a:ext>
          </a:extLst>
        </xdr:cNvPr>
        <xdr:cNvSpPr txBox="1"/>
      </xdr:nvSpPr>
      <xdr:spPr>
        <a:xfrm>
          <a:off x="14389744" y="617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92908</xdr:rowOff>
    </xdr:from>
    <xdr:ext cx="405111" cy="259045"/>
    <xdr:sp macro="" textlink="">
      <xdr:nvSpPr>
        <xdr:cNvPr id="412" name="n_3aveValue【認定こども園・幼稚園・保育所】&#10;有形固定資産減価償却率">
          <a:extLst>
            <a:ext uri="{FF2B5EF4-FFF2-40B4-BE49-F238E27FC236}">
              <a16:creationId xmlns:a16="http://schemas.microsoft.com/office/drawing/2014/main" id="{00000000-0008-0000-0E00-00009C010000}"/>
            </a:ext>
          </a:extLst>
        </xdr:cNvPr>
        <xdr:cNvSpPr txBox="1"/>
      </xdr:nvSpPr>
      <xdr:spPr>
        <a:xfrm>
          <a:off x="13500744" y="626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72407</xdr:rowOff>
    </xdr:from>
    <xdr:ext cx="405111" cy="259045"/>
    <xdr:sp macro="" textlink="">
      <xdr:nvSpPr>
        <xdr:cNvPr id="413" name="n_1mainValue【認定こども園・幼稚園・保育所】&#10;有形固定資産減価償却率">
          <a:extLst>
            <a:ext uri="{FF2B5EF4-FFF2-40B4-BE49-F238E27FC236}">
              <a16:creationId xmlns:a16="http://schemas.microsoft.com/office/drawing/2014/main" id="{00000000-0008-0000-0E00-00009D010000}"/>
            </a:ext>
          </a:extLst>
        </xdr:cNvPr>
        <xdr:cNvSpPr txBox="1"/>
      </xdr:nvSpPr>
      <xdr:spPr>
        <a:xfrm>
          <a:off x="15266044" y="675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157315</xdr:rowOff>
    </xdr:from>
    <xdr:ext cx="405111" cy="259045"/>
    <xdr:sp macro="" textlink="">
      <xdr:nvSpPr>
        <xdr:cNvPr id="414" name="n_2mainValue【認定こども園・幼稚園・保育所】&#10;有形固定資産減価償却率">
          <a:extLst>
            <a:ext uri="{FF2B5EF4-FFF2-40B4-BE49-F238E27FC236}">
              <a16:creationId xmlns:a16="http://schemas.microsoft.com/office/drawing/2014/main" id="{00000000-0008-0000-0E00-00009E010000}"/>
            </a:ext>
          </a:extLst>
        </xdr:cNvPr>
        <xdr:cNvSpPr txBox="1"/>
      </xdr:nvSpPr>
      <xdr:spPr>
        <a:xfrm>
          <a:off x="14389744" y="684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70774</xdr:rowOff>
    </xdr:from>
    <xdr:ext cx="405111" cy="259045"/>
    <xdr:sp macro="" textlink="">
      <xdr:nvSpPr>
        <xdr:cNvPr id="415" name="n_3mainValue【認定こども園・幼稚園・保育所】&#10;有形固定資産減価償却率">
          <a:extLst>
            <a:ext uri="{FF2B5EF4-FFF2-40B4-BE49-F238E27FC236}">
              <a16:creationId xmlns:a16="http://schemas.microsoft.com/office/drawing/2014/main" id="{00000000-0008-0000-0E00-00009F010000}"/>
            </a:ext>
          </a:extLst>
        </xdr:cNvPr>
        <xdr:cNvSpPr txBox="1"/>
      </xdr:nvSpPr>
      <xdr:spPr>
        <a:xfrm>
          <a:off x="13500744" y="6928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6" name="正方形/長方形 415">
          <a:extLst>
            <a:ext uri="{FF2B5EF4-FFF2-40B4-BE49-F238E27FC236}">
              <a16:creationId xmlns:a16="http://schemas.microsoft.com/office/drawing/2014/main" id="{00000000-0008-0000-0E00-0000A0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7" name="正方形/長方形 416">
          <a:extLst>
            <a:ext uri="{FF2B5EF4-FFF2-40B4-BE49-F238E27FC236}">
              <a16:creationId xmlns:a16="http://schemas.microsoft.com/office/drawing/2014/main" id="{00000000-0008-0000-0E00-0000A1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8" name="正方形/長方形 417">
          <a:extLst>
            <a:ext uri="{FF2B5EF4-FFF2-40B4-BE49-F238E27FC236}">
              <a16:creationId xmlns:a16="http://schemas.microsoft.com/office/drawing/2014/main" id="{00000000-0008-0000-0E00-0000A2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9" name="正方形/長方形 418">
          <a:extLst>
            <a:ext uri="{FF2B5EF4-FFF2-40B4-BE49-F238E27FC236}">
              <a16:creationId xmlns:a16="http://schemas.microsoft.com/office/drawing/2014/main" id="{00000000-0008-0000-0E00-0000A3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0" name="正方形/長方形 419">
          <a:extLst>
            <a:ext uri="{FF2B5EF4-FFF2-40B4-BE49-F238E27FC236}">
              <a16:creationId xmlns:a16="http://schemas.microsoft.com/office/drawing/2014/main" id="{00000000-0008-0000-0E00-0000A4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1" name="正方形/長方形 420">
          <a:extLst>
            <a:ext uri="{FF2B5EF4-FFF2-40B4-BE49-F238E27FC236}">
              <a16:creationId xmlns:a16="http://schemas.microsoft.com/office/drawing/2014/main" id="{00000000-0008-0000-0E00-0000A5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2" name="正方形/長方形 421">
          <a:extLst>
            <a:ext uri="{FF2B5EF4-FFF2-40B4-BE49-F238E27FC236}">
              <a16:creationId xmlns:a16="http://schemas.microsoft.com/office/drawing/2014/main" id="{00000000-0008-0000-0E00-0000A6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3" name="正方形/長方形 422">
          <a:extLst>
            <a:ext uri="{FF2B5EF4-FFF2-40B4-BE49-F238E27FC236}">
              <a16:creationId xmlns:a16="http://schemas.microsoft.com/office/drawing/2014/main" id="{00000000-0008-0000-0E00-0000A7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4" name="テキスト ボックス 423">
          <a:extLst>
            <a:ext uri="{FF2B5EF4-FFF2-40B4-BE49-F238E27FC236}">
              <a16:creationId xmlns:a16="http://schemas.microsoft.com/office/drawing/2014/main" id="{00000000-0008-0000-0E00-0000A8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5" name="直線コネクタ 424">
          <a:extLst>
            <a:ext uri="{FF2B5EF4-FFF2-40B4-BE49-F238E27FC236}">
              <a16:creationId xmlns:a16="http://schemas.microsoft.com/office/drawing/2014/main" id="{00000000-0008-0000-0E00-0000A9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6" name="直線コネクタ 425">
          <a:extLst>
            <a:ext uri="{FF2B5EF4-FFF2-40B4-BE49-F238E27FC236}">
              <a16:creationId xmlns:a16="http://schemas.microsoft.com/office/drawing/2014/main" id="{00000000-0008-0000-0E00-0000AA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27" name="テキスト ボックス 426">
          <a:extLst>
            <a:ext uri="{FF2B5EF4-FFF2-40B4-BE49-F238E27FC236}">
              <a16:creationId xmlns:a16="http://schemas.microsoft.com/office/drawing/2014/main" id="{00000000-0008-0000-0E00-0000AB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8" name="直線コネクタ 427">
          <a:extLst>
            <a:ext uri="{FF2B5EF4-FFF2-40B4-BE49-F238E27FC236}">
              <a16:creationId xmlns:a16="http://schemas.microsoft.com/office/drawing/2014/main" id="{00000000-0008-0000-0E00-0000AC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0" name="直線コネクタ 429">
          <a:extLst>
            <a:ext uri="{FF2B5EF4-FFF2-40B4-BE49-F238E27FC236}">
              <a16:creationId xmlns:a16="http://schemas.microsoft.com/office/drawing/2014/main" id="{00000000-0008-0000-0E00-0000AE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31" name="テキスト ボックス 430">
          <a:extLst>
            <a:ext uri="{FF2B5EF4-FFF2-40B4-BE49-F238E27FC236}">
              <a16:creationId xmlns:a16="http://schemas.microsoft.com/office/drawing/2014/main" id="{00000000-0008-0000-0E00-0000AF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2" name="直線コネクタ 431">
          <a:extLst>
            <a:ext uri="{FF2B5EF4-FFF2-40B4-BE49-F238E27FC236}">
              <a16:creationId xmlns:a16="http://schemas.microsoft.com/office/drawing/2014/main" id="{00000000-0008-0000-0E00-0000B0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4" name="直線コネクタ 433">
          <a:extLst>
            <a:ext uri="{FF2B5EF4-FFF2-40B4-BE49-F238E27FC236}">
              <a16:creationId xmlns:a16="http://schemas.microsoft.com/office/drawing/2014/main" id="{00000000-0008-0000-0E00-0000B2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5" name="テキスト ボックス 434">
          <a:extLst>
            <a:ext uri="{FF2B5EF4-FFF2-40B4-BE49-F238E27FC236}">
              <a16:creationId xmlns:a16="http://schemas.microsoft.com/office/drawing/2014/main" id="{00000000-0008-0000-0E00-0000B3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6" name="【認定こども園・幼稚園・保育所】&#10;一人当たり面積グラフ枠">
          <a:extLst>
            <a:ext uri="{FF2B5EF4-FFF2-40B4-BE49-F238E27FC236}">
              <a16:creationId xmlns:a16="http://schemas.microsoft.com/office/drawing/2014/main" id="{00000000-0008-0000-0E00-0000B4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105918</xdr:rowOff>
    </xdr:from>
    <xdr:to>
      <xdr:col>116</xdr:col>
      <xdr:colOff>62864</xdr:colOff>
      <xdr:row>41</xdr:row>
      <xdr:rowOff>112319</xdr:rowOff>
    </xdr:to>
    <xdr:cxnSp macro="">
      <xdr:nvCxnSpPr>
        <xdr:cNvPr id="437" name="直線コネクタ 436">
          <a:extLst>
            <a:ext uri="{FF2B5EF4-FFF2-40B4-BE49-F238E27FC236}">
              <a16:creationId xmlns:a16="http://schemas.microsoft.com/office/drawing/2014/main" id="{00000000-0008-0000-0E00-0000B5010000}"/>
            </a:ext>
          </a:extLst>
        </xdr:cNvPr>
        <xdr:cNvCxnSpPr/>
      </xdr:nvCxnSpPr>
      <xdr:spPr>
        <a:xfrm flipV="1">
          <a:off x="22160864" y="5763768"/>
          <a:ext cx="0" cy="1378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116146</xdr:rowOff>
    </xdr:from>
    <xdr:ext cx="469744" cy="259045"/>
    <xdr:sp macro="" textlink="">
      <xdr:nvSpPr>
        <xdr:cNvPr id="438" name="【認定こども園・幼稚園・保育所】&#10;一人当たり面積最小値テキスト">
          <a:extLst>
            <a:ext uri="{FF2B5EF4-FFF2-40B4-BE49-F238E27FC236}">
              <a16:creationId xmlns:a16="http://schemas.microsoft.com/office/drawing/2014/main" id="{00000000-0008-0000-0E00-0000B6010000}"/>
            </a:ext>
          </a:extLst>
        </xdr:cNvPr>
        <xdr:cNvSpPr txBox="1"/>
      </xdr:nvSpPr>
      <xdr:spPr>
        <a:xfrm>
          <a:off x="22199600" y="714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112319</xdr:rowOff>
    </xdr:from>
    <xdr:to>
      <xdr:col>116</xdr:col>
      <xdr:colOff>152400</xdr:colOff>
      <xdr:row>41</xdr:row>
      <xdr:rowOff>112319</xdr:rowOff>
    </xdr:to>
    <xdr:cxnSp macro="">
      <xdr:nvCxnSpPr>
        <xdr:cNvPr id="439" name="直線コネクタ 438">
          <a:extLst>
            <a:ext uri="{FF2B5EF4-FFF2-40B4-BE49-F238E27FC236}">
              <a16:creationId xmlns:a16="http://schemas.microsoft.com/office/drawing/2014/main" id="{00000000-0008-0000-0E00-0000B7010000}"/>
            </a:ext>
          </a:extLst>
        </xdr:cNvPr>
        <xdr:cNvCxnSpPr/>
      </xdr:nvCxnSpPr>
      <xdr:spPr>
        <a:xfrm>
          <a:off x="22072600" y="714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52595</xdr:rowOff>
    </xdr:from>
    <xdr:ext cx="469744" cy="259045"/>
    <xdr:sp macro="" textlink="">
      <xdr:nvSpPr>
        <xdr:cNvPr id="440" name="【認定こども園・幼稚園・保育所】&#10;一人当たり面積最大値テキスト">
          <a:extLst>
            <a:ext uri="{FF2B5EF4-FFF2-40B4-BE49-F238E27FC236}">
              <a16:creationId xmlns:a16="http://schemas.microsoft.com/office/drawing/2014/main" id="{00000000-0008-0000-0E00-0000B8010000}"/>
            </a:ext>
          </a:extLst>
        </xdr:cNvPr>
        <xdr:cNvSpPr txBox="1"/>
      </xdr:nvSpPr>
      <xdr:spPr>
        <a:xfrm>
          <a:off x="22199600" y="553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105918</xdr:rowOff>
    </xdr:from>
    <xdr:to>
      <xdr:col>116</xdr:col>
      <xdr:colOff>152400</xdr:colOff>
      <xdr:row>33</xdr:row>
      <xdr:rowOff>105918</xdr:rowOff>
    </xdr:to>
    <xdr:cxnSp macro="">
      <xdr:nvCxnSpPr>
        <xdr:cNvPr id="441" name="直線コネクタ 440">
          <a:extLst>
            <a:ext uri="{FF2B5EF4-FFF2-40B4-BE49-F238E27FC236}">
              <a16:creationId xmlns:a16="http://schemas.microsoft.com/office/drawing/2014/main" id="{00000000-0008-0000-0E00-0000B9010000}"/>
            </a:ext>
          </a:extLst>
        </xdr:cNvPr>
        <xdr:cNvCxnSpPr/>
      </xdr:nvCxnSpPr>
      <xdr:spPr>
        <a:xfrm>
          <a:off x="22072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124071</xdr:rowOff>
    </xdr:from>
    <xdr:ext cx="469744" cy="259045"/>
    <xdr:sp macro="" textlink="">
      <xdr:nvSpPr>
        <xdr:cNvPr id="442" name="【認定こども園・幼稚園・保育所】&#10;一人当たり面積平均値テキスト">
          <a:extLst>
            <a:ext uri="{FF2B5EF4-FFF2-40B4-BE49-F238E27FC236}">
              <a16:creationId xmlns:a16="http://schemas.microsoft.com/office/drawing/2014/main" id="{00000000-0008-0000-0E00-0000BA010000}"/>
            </a:ext>
          </a:extLst>
        </xdr:cNvPr>
        <xdr:cNvSpPr txBox="1"/>
      </xdr:nvSpPr>
      <xdr:spPr>
        <a:xfrm>
          <a:off x="22199600" y="6810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145644</xdr:rowOff>
    </xdr:from>
    <xdr:to>
      <xdr:col>116</xdr:col>
      <xdr:colOff>114300</xdr:colOff>
      <xdr:row>40</xdr:row>
      <xdr:rowOff>75794</xdr:rowOff>
    </xdr:to>
    <xdr:sp macro="" textlink="">
      <xdr:nvSpPr>
        <xdr:cNvPr id="443" name="フローチャート: 判断 442">
          <a:extLst>
            <a:ext uri="{FF2B5EF4-FFF2-40B4-BE49-F238E27FC236}">
              <a16:creationId xmlns:a16="http://schemas.microsoft.com/office/drawing/2014/main" id="{00000000-0008-0000-0E00-0000BB010000}"/>
            </a:ext>
          </a:extLst>
        </xdr:cNvPr>
        <xdr:cNvSpPr/>
      </xdr:nvSpPr>
      <xdr:spPr>
        <a:xfrm>
          <a:off x="22110700" y="6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149301</xdr:rowOff>
    </xdr:from>
    <xdr:to>
      <xdr:col>112</xdr:col>
      <xdr:colOff>38100</xdr:colOff>
      <xdr:row>40</xdr:row>
      <xdr:rowOff>79451</xdr:rowOff>
    </xdr:to>
    <xdr:sp macro="" textlink="">
      <xdr:nvSpPr>
        <xdr:cNvPr id="444" name="フローチャート: 判断 443">
          <a:extLst>
            <a:ext uri="{FF2B5EF4-FFF2-40B4-BE49-F238E27FC236}">
              <a16:creationId xmlns:a16="http://schemas.microsoft.com/office/drawing/2014/main" id="{00000000-0008-0000-0E00-0000BC010000}"/>
            </a:ext>
          </a:extLst>
        </xdr:cNvPr>
        <xdr:cNvSpPr/>
      </xdr:nvSpPr>
      <xdr:spPr>
        <a:xfrm>
          <a:off x="21272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120041</xdr:rowOff>
    </xdr:from>
    <xdr:to>
      <xdr:col>107</xdr:col>
      <xdr:colOff>101600</xdr:colOff>
      <xdr:row>40</xdr:row>
      <xdr:rowOff>50191</xdr:rowOff>
    </xdr:to>
    <xdr:sp macro="" textlink="">
      <xdr:nvSpPr>
        <xdr:cNvPr id="445" name="フローチャート: 判断 444">
          <a:extLst>
            <a:ext uri="{FF2B5EF4-FFF2-40B4-BE49-F238E27FC236}">
              <a16:creationId xmlns:a16="http://schemas.microsoft.com/office/drawing/2014/main" id="{00000000-0008-0000-0E00-0000BD010000}"/>
            </a:ext>
          </a:extLst>
        </xdr:cNvPr>
        <xdr:cNvSpPr/>
      </xdr:nvSpPr>
      <xdr:spPr>
        <a:xfrm>
          <a:off x="20383500" y="680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115468</xdr:rowOff>
    </xdr:from>
    <xdr:to>
      <xdr:col>102</xdr:col>
      <xdr:colOff>165100</xdr:colOff>
      <xdr:row>40</xdr:row>
      <xdr:rowOff>45618</xdr:rowOff>
    </xdr:to>
    <xdr:sp macro="" textlink="">
      <xdr:nvSpPr>
        <xdr:cNvPr id="446" name="フローチャート: 判断 445">
          <a:extLst>
            <a:ext uri="{FF2B5EF4-FFF2-40B4-BE49-F238E27FC236}">
              <a16:creationId xmlns:a16="http://schemas.microsoft.com/office/drawing/2014/main" id="{00000000-0008-0000-0E00-0000BE010000}"/>
            </a:ext>
          </a:extLst>
        </xdr:cNvPr>
        <xdr:cNvSpPr/>
      </xdr:nvSpPr>
      <xdr:spPr>
        <a:xfrm>
          <a:off x="19494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7" name="テキスト ボックス 446">
          <a:extLst>
            <a:ext uri="{FF2B5EF4-FFF2-40B4-BE49-F238E27FC236}">
              <a16:creationId xmlns:a16="http://schemas.microsoft.com/office/drawing/2014/main" id="{00000000-0008-0000-0E00-0000BF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8" name="テキスト ボックス 447">
          <a:extLst>
            <a:ext uri="{FF2B5EF4-FFF2-40B4-BE49-F238E27FC236}">
              <a16:creationId xmlns:a16="http://schemas.microsoft.com/office/drawing/2014/main" id="{00000000-0008-0000-0E00-0000C0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9" name="テキスト ボックス 448">
          <a:extLst>
            <a:ext uri="{FF2B5EF4-FFF2-40B4-BE49-F238E27FC236}">
              <a16:creationId xmlns:a16="http://schemas.microsoft.com/office/drawing/2014/main" id="{00000000-0008-0000-0E00-0000C1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0" name="テキスト ボックス 449">
          <a:extLst>
            <a:ext uri="{FF2B5EF4-FFF2-40B4-BE49-F238E27FC236}">
              <a16:creationId xmlns:a16="http://schemas.microsoft.com/office/drawing/2014/main" id="{00000000-0008-0000-0E00-0000C2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1" name="テキスト ボックス 450">
          <a:extLst>
            <a:ext uri="{FF2B5EF4-FFF2-40B4-BE49-F238E27FC236}">
              <a16:creationId xmlns:a16="http://schemas.microsoft.com/office/drawing/2014/main" id="{00000000-0008-0000-0E00-0000C3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99009</xdr:rowOff>
    </xdr:from>
    <xdr:to>
      <xdr:col>116</xdr:col>
      <xdr:colOff>114300</xdr:colOff>
      <xdr:row>40</xdr:row>
      <xdr:rowOff>29159</xdr:rowOff>
    </xdr:to>
    <xdr:sp macro="" textlink="">
      <xdr:nvSpPr>
        <xdr:cNvPr id="452" name="楕円 451">
          <a:extLst>
            <a:ext uri="{FF2B5EF4-FFF2-40B4-BE49-F238E27FC236}">
              <a16:creationId xmlns:a16="http://schemas.microsoft.com/office/drawing/2014/main" id="{00000000-0008-0000-0E00-0000C4010000}"/>
            </a:ext>
          </a:extLst>
        </xdr:cNvPr>
        <xdr:cNvSpPr/>
      </xdr:nvSpPr>
      <xdr:spPr>
        <a:xfrm>
          <a:off x="22110700" y="678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121886</xdr:rowOff>
    </xdr:from>
    <xdr:ext cx="469744" cy="259045"/>
    <xdr:sp macro="" textlink="">
      <xdr:nvSpPr>
        <xdr:cNvPr id="453" name="【認定こども園・幼稚園・保育所】&#10;一人当たり面積該当値テキスト">
          <a:extLst>
            <a:ext uri="{FF2B5EF4-FFF2-40B4-BE49-F238E27FC236}">
              <a16:creationId xmlns:a16="http://schemas.microsoft.com/office/drawing/2014/main" id="{00000000-0008-0000-0E00-0000C5010000}"/>
            </a:ext>
          </a:extLst>
        </xdr:cNvPr>
        <xdr:cNvSpPr txBox="1"/>
      </xdr:nvSpPr>
      <xdr:spPr>
        <a:xfrm>
          <a:off x="22199600" y="6636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105410</xdr:rowOff>
    </xdr:from>
    <xdr:to>
      <xdr:col>112</xdr:col>
      <xdr:colOff>38100</xdr:colOff>
      <xdr:row>40</xdr:row>
      <xdr:rowOff>35560</xdr:rowOff>
    </xdr:to>
    <xdr:sp macro="" textlink="">
      <xdr:nvSpPr>
        <xdr:cNvPr id="454" name="楕円 453">
          <a:extLst>
            <a:ext uri="{FF2B5EF4-FFF2-40B4-BE49-F238E27FC236}">
              <a16:creationId xmlns:a16="http://schemas.microsoft.com/office/drawing/2014/main" id="{00000000-0008-0000-0E00-0000C6010000}"/>
            </a:ext>
          </a:extLst>
        </xdr:cNvPr>
        <xdr:cNvSpPr/>
      </xdr:nvSpPr>
      <xdr:spPr>
        <a:xfrm>
          <a:off x="21272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149809</xdr:rowOff>
    </xdr:from>
    <xdr:to>
      <xdr:col>116</xdr:col>
      <xdr:colOff>63500</xdr:colOff>
      <xdr:row>39</xdr:row>
      <xdr:rowOff>156210</xdr:rowOff>
    </xdr:to>
    <xdr:cxnSp macro="">
      <xdr:nvCxnSpPr>
        <xdr:cNvPr id="455" name="直線コネクタ 454">
          <a:extLst>
            <a:ext uri="{FF2B5EF4-FFF2-40B4-BE49-F238E27FC236}">
              <a16:creationId xmlns:a16="http://schemas.microsoft.com/office/drawing/2014/main" id="{00000000-0008-0000-0E00-0000C7010000}"/>
            </a:ext>
          </a:extLst>
        </xdr:cNvPr>
        <xdr:cNvCxnSpPr/>
      </xdr:nvCxnSpPr>
      <xdr:spPr>
        <a:xfrm flipV="1">
          <a:off x="21323300" y="6836359"/>
          <a:ext cx="8382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104496</xdr:rowOff>
    </xdr:from>
    <xdr:to>
      <xdr:col>107</xdr:col>
      <xdr:colOff>101600</xdr:colOff>
      <xdr:row>40</xdr:row>
      <xdr:rowOff>34646</xdr:rowOff>
    </xdr:to>
    <xdr:sp macro="" textlink="">
      <xdr:nvSpPr>
        <xdr:cNvPr id="456" name="楕円 455">
          <a:extLst>
            <a:ext uri="{FF2B5EF4-FFF2-40B4-BE49-F238E27FC236}">
              <a16:creationId xmlns:a16="http://schemas.microsoft.com/office/drawing/2014/main" id="{00000000-0008-0000-0E00-0000C8010000}"/>
            </a:ext>
          </a:extLst>
        </xdr:cNvPr>
        <xdr:cNvSpPr/>
      </xdr:nvSpPr>
      <xdr:spPr>
        <a:xfrm>
          <a:off x="20383500" y="679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155296</xdr:rowOff>
    </xdr:from>
    <xdr:to>
      <xdr:col>111</xdr:col>
      <xdr:colOff>177800</xdr:colOff>
      <xdr:row>39</xdr:row>
      <xdr:rowOff>156210</xdr:rowOff>
    </xdr:to>
    <xdr:cxnSp macro="">
      <xdr:nvCxnSpPr>
        <xdr:cNvPr id="457" name="直線コネクタ 456">
          <a:extLst>
            <a:ext uri="{FF2B5EF4-FFF2-40B4-BE49-F238E27FC236}">
              <a16:creationId xmlns:a16="http://schemas.microsoft.com/office/drawing/2014/main" id="{00000000-0008-0000-0E00-0000C9010000}"/>
            </a:ext>
          </a:extLst>
        </xdr:cNvPr>
        <xdr:cNvCxnSpPr/>
      </xdr:nvCxnSpPr>
      <xdr:spPr>
        <a:xfrm>
          <a:off x="20434300" y="6841846"/>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109068</xdr:rowOff>
    </xdr:from>
    <xdr:to>
      <xdr:col>102</xdr:col>
      <xdr:colOff>165100</xdr:colOff>
      <xdr:row>40</xdr:row>
      <xdr:rowOff>39218</xdr:rowOff>
    </xdr:to>
    <xdr:sp macro="" textlink="">
      <xdr:nvSpPr>
        <xdr:cNvPr id="458" name="楕円 457">
          <a:extLst>
            <a:ext uri="{FF2B5EF4-FFF2-40B4-BE49-F238E27FC236}">
              <a16:creationId xmlns:a16="http://schemas.microsoft.com/office/drawing/2014/main" id="{00000000-0008-0000-0E00-0000CA010000}"/>
            </a:ext>
          </a:extLst>
        </xdr:cNvPr>
        <xdr:cNvSpPr/>
      </xdr:nvSpPr>
      <xdr:spPr>
        <a:xfrm>
          <a:off x="19494500" y="679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155296</xdr:rowOff>
    </xdr:from>
    <xdr:to>
      <xdr:col>107</xdr:col>
      <xdr:colOff>50800</xdr:colOff>
      <xdr:row>39</xdr:row>
      <xdr:rowOff>159868</xdr:rowOff>
    </xdr:to>
    <xdr:cxnSp macro="">
      <xdr:nvCxnSpPr>
        <xdr:cNvPr id="459" name="直線コネクタ 458">
          <a:extLst>
            <a:ext uri="{FF2B5EF4-FFF2-40B4-BE49-F238E27FC236}">
              <a16:creationId xmlns:a16="http://schemas.microsoft.com/office/drawing/2014/main" id="{00000000-0008-0000-0E00-0000CB010000}"/>
            </a:ext>
          </a:extLst>
        </xdr:cNvPr>
        <xdr:cNvCxnSpPr/>
      </xdr:nvCxnSpPr>
      <xdr:spPr>
        <a:xfrm flipV="1">
          <a:off x="19545300" y="684184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70578</xdr:rowOff>
    </xdr:from>
    <xdr:ext cx="469744" cy="259045"/>
    <xdr:sp macro="" textlink="">
      <xdr:nvSpPr>
        <xdr:cNvPr id="460" name="n_1aveValue【認定こども園・幼稚園・保育所】&#10;一人当たり面積">
          <a:extLst>
            <a:ext uri="{FF2B5EF4-FFF2-40B4-BE49-F238E27FC236}">
              <a16:creationId xmlns:a16="http://schemas.microsoft.com/office/drawing/2014/main" id="{00000000-0008-0000-0E00-0000CC010000}"/>
            </a:ext>
          </a:extLst>
        </xdr:cNvPr>
        <xdr:cNvSpPr txBox="1"/>
      </xdr:nvSpPr>
      <xdr:spPr>
        <a:xfrm>
          <a:off x="21075727" y="692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41318</xdr:rowOff>
    </xdr:from>
    <xdr:ext cx="469744" cy="259045"/>
    <xdr:sp macro="" textlink="">
      <xdr:nvSpPr>
        <xdr:cNvPr id="461" name="n_2aveValue【認定こども園・幼稚園・保育所】&#10;一人当たり面積">
          <a:extLst>
            <a:ext uri="{FF2B5EF4-FFF2-40B4-BE49-F238E27FC236}">
              <a16:creationId xmlns:a16="http://schemas.microsoft.com/office/drawing/2014/main" id="{00000000-0008-0000-0E00-0000CD010000}"/>
            </a:ext>
          </a:extLst>
        </xdr:cNvPr>
        <xdr:cNvSpPr txBox="1"/>
      </xdr:nvSpPr>
      <xdr:spPr>
        <a:xfrm>
          <a:off x="20199427" y="6899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36745</xdr:rowOff>
    </xdr:from>
    <xdr:ext cx="469744" cy="259045"/>
    <xdr:sp macro="" textlink="">
      <xdr:nvSpPr>
        <xdr:cNvPr id="462" name="n_3aveValue【認定こども園・幼稚園・保育所】&#10;一人当たり面積">
          <a:extLst>
            <a:ext uri="{FF2B5EF4-FFF2-40B4-BE49-F238E27FC236}">
              <a16:creationId xmlns:a16="http://schemas.microsoft.com/office/drawing/2014/main" id="{00000000-0008-0000-0E00-0000CE010000}"/>
            </a:ext>
          </a:extLst>
        </xdr:cNvPr>
        <xdr:cNvSpPr txBox="1"/>
      </xdr:nvSpPr>
      <xdr:spPr>
        <a:xfrm>
          <a:off x="19310427" y="6894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52087</xdr:rowOff>
    </xdr:from>
    <xdr:ext cx="469744" cy="259045"/>
    <xdr:sp macro="" textlink="">
      <xdr:nvSpPr>
        <xdr:cNvPr id="463" name="n_1mainValue【認定こども園・幼稚園・保育所】&#10;一人当たり面積">
          <a:extLst>
            <a:ext uri="{FF2B5EF4-FFF2-40B4-BE49-F238E27FC236}">
              <a16:creationId xmlns:a16="http://schemas.microsoft.com/office/drawing/2014/main" id="{00000000-0008-0000-0E00-0000CF010000}"/>
            </a:ext>
          </a:extLst>
        </xdr:cNvPr>
        <xdr:cNvSpPr txBox="1"/>
      </xdr:nvSpPr>
      <xdr:spPr>
        <a:xfrm>
          <a:off x="210757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51173</xdr:rowOff>
    </xdr:from>
    <xdr:ext cx="469744" cy="259045"/>
    <xdr:sp macro="" textlink="">
      <xdr:nvSpPr>
        <xdr:cNvPr id="464" name="n_2mainValue【認定こども園・幼稚園・保育所】&#10;一人当たり面積">
          <a:extLst>
            <a:ext uri="{FF2B5EF4-FFF2-40B4-BE49-F238E27FC236}">
              <a16:creationId xmlns:a16="http://schemas.microsoft.com/office/drawing/2014/main" id="{00000000-0008-0000-0E00-0000D0010000}"/>
            </a:ext>
          </a:extLst>
        </xdr:cNvPr>
        <xdr:cNvSpPr txBox="1"/>
      </xdr:nvSpPr>
      <xdr:spPr>
        <a:xfrm>
          <a:off x="20199427" y="6566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55745</xdr:rowOff>
    </xdr:from>
    <xdr:ext cx="469744" cy="259045"/>
    <xdr:sp macro="" textlink="">
      <xdr:nvSpPr>
        <xdr:cNvPr id="465" name="n_3mainValue【認定こども園・幼稚園・保育所】&#10;一人当たり面積">
          <a:extLst>
            <a:ext uri="{FF2B5EF4-FFF2-40B4-BE49-F238E27FC236}">
              <a16:creationId xmlns:a16="http://schemas.microsoft.com/office/drawing/2014/main" id="{00000000-0008-0000-0E00-0000D1010000}"/>
            </a:ext>
          </a:extLst>
        </xdr:cNvPr>
        <xdr:cNvSpPr txBox="1"/>
      </xdr:nvSpPr>
      <xdr:spPr>
        <a:xfrm>
          <a:off x="19310427" y="657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6" name="正方形/長方形 465">
          <a:extLst>
            <a:ext uri="{FF2B5EF4-FFF2-40B4-BE49-F238E27FC236}">
              <a16:creationId xmlns:a16="http://schemas.microsoft.com/office/drawing/2014/main" id="{00000000-0008-0000-0E00-0000D2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7" name="正方形/長方形 466">
          <a:extLst>
            <a:ext uri="{FF2B5EF4-FFF2-40B4-BE49-F238E27FC236}">
              <a16:creationId xmlns:a16="http://schemas.microsoft.com/office/drawing/2014/main" id="{00000000-0008-0000-0E00-0000D3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8" name="正方形/長方形 467">
          <a:extLst>
            <a:ext uri="{FF2B5EF4-FFF2-40B4-BE49-F238E27FC236}">
              <a16:creationId xmlns:a16="http://schemas.microsoft.com/office/drawing/2014/main" id="{00000000-0008-0000-0E00-0000D4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9" name="正方形/長方形 468">
          <a:extLst>
            <a:ext uri="{FF2B5EF4-FFF2-40B4-BE49-F238E27FC236}">
              <a16:creationId xmlns:a16="http://schemas.microsoft.com/office/drawing/2014/main" id="{00000000-0008-0000-0E00-0000D5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0" name="正方形/長方形 469">
          <a:extLst>
            <a:ext uri="{FF2B5EF4-FFF2-40B4-BE49-F238E27FC236}">
              <a16:creationId xmlns:a16="http://schemas.microsoft.com/office/drawing/2014/main" id="{00000000-0008-0000-0E00-0000D6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1" name="正方形/長方形 470">
          <a:extLst>
            <a:ext uri="{FF2B5EF4-FFF2-40B4-BE49-F238E27FC236}">
              <a16:creationId xmlns:a16="http://schemas.microsoft.com/office/drawing/2014/main" id="{00000000-0008-0000-0E00-0000D7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2" name="正方形/長方形 471">
          <a:extLst>
            <a:ext uri="{FF2B5EF4-FFF2-40B4-BE49-F238E27FC236}">
              <a16:creationId xmlns:a16="http://schemas.microsoft.com/office/drawing/2014/main" id="{00000000-0008-0000-0E00-0000D8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3" name="正方形/長方形 472">
          <a:extLst>
            <a:ext uri="{FF2B5EF4-FFF2-40B4-BE49-F238E27FC236}">
              <a16:creationId xmlns:a16="http://schemas.microsoft.com/office/drawing/2014/main" id="{00000000-0008-0000-0E00-0000D9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4" name="テキスト ボックス 473">
          <a:extLst>
            <a:ext uri="{FF2B5EF4-FFF2-40B4-BE49-F238E27FC236}">
              <a16:creationId xmlns:a16="http://schemas.microsoft.com/office/drawing/2014/main" id="{00000000-0008-0000-0E00-0000DA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5" name="直線コネクタ 474">
          <a:extLst>
            <a:ext uri="{FF2B5EF4-FFF2-40B4-BE49-F238E27FC236}">
              <a16:creationId xmlns:a16="http://schemas.microsoft.com/office/drawing/2014/main" id="{00000000-0008-0000-0E00-0000DB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76" name="直線コネクタ 475">
          <a:extLst>
            <a:ext uri="{FF2B5EF4-FFF2-40B4-BE49-F238E27FC236}">
              <a16:creationId xmlns:a16="http://schemas.microsoft.com/office/drawing/2014/main" id="{00000000-0008-0000-0E00-0000DC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77" name="テキスト ボックス 476">
          <a:extLst>
            <a:ext uri="{FF2B5EF4-FFF2-40B4-BE49-F238E27FC236}">
              <a16:creationId xmlns:a16="http://schemas.microsoft.com/office/drawing/2014/main" id="{00000000-0008-0000-0E00-0000DD01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78" name="直線コネクタ 477">
          <a:extLst>
            <a:ext uri="{FF2B5EF4-FFF2-40B4-BE49-F238E27FC236}">
              <a16:creationId xmlns:a16="http://schemas.microsoft.com/office/drawing/2014/main" id="{00000000-0008-0000-0E00-0000DE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79" name="テキスト ボックス 478">
          <a:extLst>
            <a:ext uri="{FF2B5EF4-FFF2-40B4-BE49-F238E27FC236}">
              <a16:creationId xmlns:a16="http://schemas.microsoft.com/office/drawing/2014/main" id="{00000000-0008-0000-0E00-0000DF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0" name="直線コネクタ 479">
          <a:extLst>
            <a:ext uri="{FF2B5EF4-FFF2-40B4-BE49-F238E27FC236}">
              <a16:creationId xmlns:a16="http://schemas.microsoft.com/office/drawing/2014/main" id="{00000000-0008-0000-0E00-0000E0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1" name="テキスト ボックス 480">
          <a:extLst>
            <a:ext uri="{FF2B5EF4-FFF2-40B4-BE49-F238E27FC236}">
              <a16:creationId xmlns:a16="http://schemas.microsoft.com/office/drawing/2014/main" id="{00000000-0008-0000-0E00-0000E1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2" name="直線コネクタ 481">
          <a:extLst>
            <a:ext uri="{FF2B5EF4-FFF2-40B4-BE49-F238E27FC236}">
              <a16:creationId xmlns:a16="http://schemas.microsoft.com/office/drawing/2014/main" id="{00000000-0008-0000-0E00-0000E2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3" name="テキスト ボックス 482">
          <a:extLst>
            <a:ext uri="{FF2B5EF4-FFF2-40B4-BE49-F238E27FC236}">
              <a16:creationId xmlns:a16="http://schemas.microsoft.com/office/drawing/2014/main" id="{00000000-0008-0000-0E00-0000E3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4" name="直線コネクタ 483">
          <a:extLst>
            <a:ext uri="{FF2B5EF4-FFF2-40B4-BE49-F238E27FC236}">
              <a16:creationId xmlns:a16="http://schemas.microsoft.com/office/drawing/2014/main" id="{00000000-0008-0000-0E00-0000E4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5" name="テキスト ボックス 484">
          <a:extLst>
            <a:ext uri="{FF2B5EF4-FFF2-40B4-BE49-F238E27FC236}">
              <a16:creationId xmlns:a16="http://schemas.microsoft.com/office/drawing/2014/main" id="{00000000-0008-0000-0E00-0000E5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6" name="直線コネクタ 485">
          <a:extLst>
            <a:ext uri="{FF2B5EF4-FFF2-40B4-BE49-F238E27FC236}">
              <a16:creationId xmlns:a16="http://schemas.microsoft.com/office/drawing/2014/main" id="{00000000-0008-0000-0E00-0000E6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8" name="直線コネクタ 487">
          <a:extLst>
            <a:ext uri="{FF2B5EF4-FFF2-40B4-BE49-F238E27FC236}">
              <a16:creationId xmlns:a16="http://schemas.microsoft.com/office/drawing/2014/main" id="{00000000-0008-0000-0E00-0000E8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0" name="【学校施設】&#10;有形固定資産減価償却率グラフ枠">
          <a:extLst>
            <a:ext uri="{FF2B5EF4-FFF2-40B4-BE49-F238E27FC236}">
              <a16:creationId xmlns:a16="http://schemas.microsoft.com/office/drawing/2014/main" id="{00000000-0008-0000-0E00-0000EA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137160</xdr:rowOff>
    </xdr:from>
    <xdr:to>
      <xdr:col>85</xdr:col>
      <xdr:colOff>126364</xdr:colOff>
      <xdr:row>63</xdr:row>
      <xdr:rowOff>107769</xdr:rowOff>
    </xdr:to>
    <xdr:cxnSp macro="">
      <xdr:nvCxnSpPr>
        <xdr:cNvPr id="491" name="直線コネクタ 490">
          <a:extLst>
            <a:ext uri="{FF2B5EF4-FFF2-40B4-BE49-F238E27FC236}">
              <a16:creationId xmlns:a16="http://schemas.microsoft.com/office/drawing/2014/main" id="{00000000-0008-0000-0E00-0000EB010000}"/>
            </a:ext>
          </a:extLst>
        </xdr:cNvPr>
        <xdr:cNvCxnSpPr/>
      </xdr:nvCxnSpPr>
      <xdr:spPr>
        <a:xfrm flipV="1">
          <a:off x="16318864" y="9566910"/>
          <a:ext cx="0" cy="1342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111596</xdr:rowOff>
    </xdr:from>
    <xdr:ext cx="405111" cy="259045"/>
    <xdr:sp macro="" textlink="">
      <xdr:nvSpPr>
        <xdr:cNvPr id="492" name="【学校施設】&#10;有形固定資産減価償却率最小値テキスト">
          <a:extLst>
            <a:ext uri="{FF2B5EF4-FFF2-40B4-BE49-F238E27FC236}">
              <a16:creationId xmlns:a16="http://schemas.microsoft.com/office/drawing/2014/main" id="{00000000-0008-0000-0E00-0000EC010000}"/>
            </a:ext>
          </a:extLst>
        </xdr:cNvPr>
        <xdr:cNvSpPr txBox="1"/>
      </xdr:nvSpPr>
      <xdr:spPr>
        <a:xfrm>
          <a:off x="16357600" y="1091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107769</xdr:rowOff>
    </xdr:from>
    <xdr:to>
      <xdr:col>86</xdr:col>
      <xdr:colOff>25400</xdr:colOff>
      <xdr:row>63</xdr:row>
      <xdr:rowOff>107769</xdr:rowOff>
    </xdr:to>
    <xdr:cxnSp macro="">
      <xdr:nvCxnSpPr>
        <xdr:cNvPr id="493" name="直線コネクタ 492">
          <a:extLst>
            <a:ext uri="{FF2B5EF4-FFF2-40B4-BE49-F238E27FC236}">
              <a16:creationId xmlns:a16="http://schemas.microsoft.com/office/drawing/2014/main" id="{00000000-0008-0000-0E00-0000ED010000}"/>
            </a:ext>
          </a:extLst>
        </xdr:cNvPr>
        <xdr:cNvCxnSpPr/>
      </xdr:nvCxnSpPr>
      <xdr:spPr>
        <a:xfrm>
          <a:off x="16230600" y="1090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83837</xdr:rowOff>
    </xdr:from>
    <xdr:ext cx="405111" cy="259045"/>
    <xdr:sp macro="" textlink="">
      <xdr:nvSpPr>
        <xdr:cNvPr id="494" name="【学校施設】&#10;有形固定資産減価償却率最大値テキスト">
          <a:extLst>
            <a:ext uri="{FF2B5EF4-FFF2-40B4-BE49-F238E27FC236}">
              <a16:creationId xmlns:a16="http://schemas.microsoft.com/office/drawing/2014/main" id="{00000000-0008-0000-0E00-0000EE010000}"/>
            </a:ext>
          </a:extLst>
        </xdr:cNvPr>
        <xdr:cNvSpPr txBox="1"/>
      </xdr:nvSpPr>
      <xdr:spPr>
        <a:xfrm>
          <a:off x="16357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137160</xdr:rowOff>
    </xdr:from>
    <xdr:to>
      <xdr:col>86</xdr:col>
      <xdr:colOff>25400</xdr:colOff>
      <xdr:row>55</xdr:row>
      <xdr:rowOff>137160</xdr:rowOff>
    </xdr:to>
    <xdr:cxnSp macro="">
      <xdr:nvCxnSpPr>
        <xdr:cNvPr id="495" name="直線コネクタ 494">
          <a:extLst>
            <a:ext uri="{FF2B5EF4-FFF2-40B4-BE49-F238E27FC236}">
              <a16:creationId xmlns:a16="http://schemas.microsoft.com/office/drawing/2014/main" id="{00000000-0008-0000-0E00-0000EF010000}"/>
            </a:ext>
          </a:extLst>
        </xdr:cNvPr>
        <xdr:cNvCxnSpPr/>
      </xdr:nvCxnSpPr>
      <xdr:spPr>
        <a:xfrm>
          <a:off x="16230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146430</xdr:rowOff>
    </xdr:from>
    <xdr:ext cx="405111" cy="259045"/>
    <xdr:sp macro="" textlink="">
      <xdr:nvSpPr>
        <xdr:cNvPr id="496" name="【学校施設】&#10;有形固定資産減価償却率平均値テキスト">
          <a:extLst>
            <a:ext uri="{FF2B5EF4-FFF2-40B4-BE49-F238E27FC236}">
              <a16:creationId xmlns:a16="http://schemas.microsoft.com/office/drawing/2014/main" id="{00000000-0008-0000-0E00-0000F0010000}"/>
            </a:ext>
          </a:extLst>
        </xdr:cNvPr>
        <xdr:cNvSpPr txBox="1"/>
      </xdr:nvSpPr>
      <xdr:spPr>
        <a:xfrm>
          <a:off x="16357600" y="100905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168003</xdr:rowOff>
    </xdr:from>
    <xdr:to>
      <xdr:col>85</xdr:col>
      <xdr:colOff>177800</xdr:colOff>
      <xdr:row>59</xdr:row>
      <xdr:rowOff>98153</xdr:rowOff>
    </xdr:to>
    <xdr:sp macro="" textlink="">
      <xdr:nvSpPr>
        <xdr:cNvPr id="497" name="フローチャート: 判断 496">
          <a:extLst>
            <a:ext uri="{FF2B5EF4-FFF2-40B4-BE49-F238E27FC236}">
              <a16:creationId xmlns:a16="http://schemas.microsoft.com/office/drawing/2014/main" id="{00000000-0008-0000-0E00-0000F1010000}"/>
            </a:ext>
          </a:extLst>
        </xdr:cNvPr>
        <xdr:cNvSpPr/>
      </xdr:nvSpPr>
      <xdr:spPr>
        <a:xfrm>
          <a:off x="162687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166370</xdr:rowOff>
    </xdr:from>
    <xdr:to>
      <xdr:col>81</xdr:col>
      <xdr:colOff>101600</xdr:colOff>
      <xdr:row>59</xdr:row>
      <xdr:rowOff>96520</xdr:rowOff>
    </xdr:to>
    <xdr:sp macro="" textlink="">
      <xdr:nvSpPr>
        <xdr:cNvPr id="498" name="フローチャート: 判断 497">
          <a:extLst>
            <a:ext uri="{FF2B5EF4-FFF2-40B4-BE49-F238E27FC236}">
              <a16:creationId xmlns:a16="http://schemas.microsoft.com/office/drawing/2014/main" id="{00000000-0008-0000-0E00-0000F2010000}"/>
            </a:ext>
          </a:extLst>
        </xdr:cNvPr>
        <xdr:cNvSpPr/>
      </xdr:nvSpPr>
      <xdr:spPr>
        <a:xfrm>
          <a:off x="15430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499" name="フローチャート: 判断 498">
          <a:extLst>
            <a:ext uri="{FF2B5EF4-FFF2-40B4-BE49-F238E27FC236}">
              <a16:creationId xmlns:a16="http://schemas.microsoft.com/office/drawing/2014/main" id="{00000000-0008-0000-0E00-0000F3010000}"/>
            </a:ext>
          </a:extLst>
        </xdr:cNvPr>
        <xdr:cNvSpPr/>
      </xdr:nvSpPr>
      <xdr:spPr>
        <a:xfrm>
          <a:off x="14541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24312</xdr:rowOff>
    </xdr:from>
    <xdr:to>
      <xdr:col>72</xdr:col>
      <xdr:colOff>38100</xdr:colOff>
      <xdr:row>59</xdr:row>
      <xdr:rowOff>125912</xdr:rowOff>
    </xdr:to>
    <xdr:sp macro="" textlink="">
      <xdr:nvSpPr>
        <xdr:cNvPr id="500" name="フローチャート: 判断 499">
          <a:extLst>
            <a:ext uri="{FF2B5EF4-FFF2-40B4-BE49-F238E27FC236}">
              <a16:creationId xmlns:a16="http://schemas.microsoft.com/office/drawing/2014/main" id="{00000000-0008-0000-0E00-0000F4010000}"/>
            </a:ext>
          </a:extLst>
        </xdr:cNvPr>
        <xdr:cNvSpPr/>
      </xdr:nvSpPr>
      <xdr:spPr>
        <a:xfrm>
          <a:off x="13652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00000000-0008-0000-0E00-0000F5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00000000-0008-0000-0E00-0000F6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00000000-0008-0000-0E00-0000F7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00000000-0008-0000-0E00-0000F8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00000000-0008-0000-0E00-0000F9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56969</xdr:rowOff>
    </xdr:from>
    <xdr:to>
      <xdr:col>85</xdr:col>
      <xdr:colOff>177800</xdr:colOff>
      <xdr:row>58</xdr:row>
      <xdr:rowOff>158569</xdr:rowOff>
    </xdr:to>
    <xdr:sp macro="" textlink="">
      <xdr:nvSpPr>
        <xdr:cNvPr id="506" name="楕円 505">
          <a:extLst>
            <a:ext uri="{FF2B5EF4-FFF2-40B4-BE49-F238E27FC236}">
              <a16:creationId xmlns:a16="http://schemas.microsoft.com/office/drawing/2014/main" id="{00000000-0008-0000-0E00-0000FA010000}"/>
            </a:ext>
          </a:extLst>
        </xdr:cNvPr>
        <xdr:cNvSpPr/>
      </xdr:nvSpPr>
      <xdr:spPr>
        <a:xfrm>
          <a:off x="16268700" y="1000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79846</xdr:rowOff>
    </xdr:from>
    <xdr:ext cx="405111" cy="259045"/>
    <xdr:sp macro="" textlink="">
      <xdr:nvSpPr>
        <xdr:cNvPr id="507" name="【学校施設】&#10;有形固定資産減価償却率該当値テキスト">
          <a:extLst>
            <a:ext uri="{FF2B5EF4-FFF2-40B4-BE49-F238E27FC236}">
              <a16:creationId xmlns:a16="http://schemas.microsoft.com/office/drawing/2014/main" id="{00000000-0008-0000-0E00-0000FB010000}"/>
            </a:ext>
          </a:extLst>
        </xdr:cNvPr>
        <xdr:cNvSpPr txBox="1"/>
      </xdr:nvSpPr>
      <xdr:spPr>
        <a:xfrm>
          <a:off x="16357600" y="9852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78196</xdr:rowOff>
    </xdr:from>
    <xdr:to>
      <xdr:col>81</xdr:col>
      <xdr:colOff>101600</xdr:colOff>
      <xdr:row>59</xdr:row>
      <xdr:rowOff>8346</xdr:rowOff>
    </xdr:to>
    <xdr:sp macro="" textlink="">
      <xdr:nvSpPr>
        <xdr:cNvPr id="508" name="楕円 507">
          <a:extLst>
            <a:ext uri="{FF2B5EF4-FFF2-40B4-BE49-F238E27FC236}">
              <a16:creationId xmlns:a16="http://schemas.microsoft.com/office/drawing/2014/main" id="{00000000-0008-0000-0E00-0000FC010000}"/>
            </a:ext>
          </a:extLst>
        </xdr:cNvPr>
        <xdr:cNvSpPr/>
      </xdr:nvSpPr>
      <xdr:spPr>
        <a:xfrm>
          <a:off x="15430500" y="1002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107769</xdr:rowOff>
    </xdr:from>
    <xdr:to>
      <xdr:col>85</xdr:col>
      <xdr:colOff>127000</xdr:colOff>
      <xdr:row>58</xdr:row>
      <xdr:rowOff>128996</xdr:rowOff>
    </xdr:to>
    <xdr:cxnSp macro="">
      <xdr:nvCxnSpPr>
        <xdr:cNvPr id="509" name="直線コネクタ 508">
          <a:extLst>
            <a:ext uri="{FF2B5EF4-FFF2-40B4-BE49-F238E27FC236}">
              <a16:creationId xmlns:a16="http://schemas.microsoft.com/office/drawing/2014/main" id="{00000000-0008-0000-0E00-0000FD010000}"/>
            </a:ext>
          </a:extLst>
        </xdr:cNvPr>
        <xdr:cNvCxnSpPr/>
      </xdr:nvCxnSpPr>
      <xdr:spPr>
        <a:xfrm flipV="1">
          <a:off x="15481300" y="10051869"/>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110853</xdr:rowOff>
    </xdr:from>
    <xdr:to>
      <xdr:col>76</xdr:col>
      <xdr:colOff>165100</xdr:colOff>
      <xdr:row>59</xdr:row>
      <xdr:rowOff>41003</xdr:rowOff>
    </xdr:to>
    <xdr:sp macro="" textlink="">
      <xdr:nvSpPr>
        <xdr:cNvPr id="510" name="楕円 509">
          <a:extLst>
            <a:ext uri="{FF2B5EF4-FFF2-40B4-BE49-F238E27FC236}">
              <a16:creationId xmlns:a16="http://schemas.microsoft.com/office/drawing/2014/main" id="{00000000-0008-0000-0E00-0000FE010000}"/>
            </a:ext>
          </a:extLst>
        </xdr:cNvPr>
        <xdr:cNvSpPr/>
      </xdr:nvSpPr>
      <xdr:spPr>
        <a:xfrm>
          <a:off x="14541500" y="1005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128996</xdr:rowOff>
    </xdr:from>
    <xdr:to>
      <xdr:col>81</xdr:col>
      <xdr:colOff>50800</xdr:colOff>
      <xdr:row>58</xdr:row>
      <xdr:rowOff>161653</xdr:rowOff>
    </xdr:to>
    <xdr:cxnSp macro="">
      <xdr:nvCxnSpPr>
        <xdr:cNvPr id="511" name="直線コネクタ 510">
          <a:extLst>
            <a:ext uri="{FF2B5EF4-FFF2-40B4-BE49-F238E27FC236}">
              <a16:creationId xmlns:a16="http://schemas.microsoft.com/office/drawing/2014/main" id="{00000000-0008-0000-0E00-0000FF010000}"/>
            </a:ext>
          </a:extLst>
        </xdr:cNvPr>
        <xdr:cNvCxnSpPr/>
      </xdr:nvCxnSpPr>
      <xdr:spPr>
        <a:xfrm flipV="1">
          <a:off x="14592300" y="1007309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145143</xdr:rowOff>
    </xdr:from>
    <xdr:to>
      <xdr:col>72</xdr:col>
      <xdr:colOff>38100</xdr:colOff>
      <xdr:row>59</xdr:row>
      <xdr:rowOff>75293</xdr:rowOff>
    </xdr:to>
    <xdr:sp macro="" textlink="">
      <xdr:nvSpPr>
        <xdr:cNvPr id="512" name="楕円 511">
          <a:extLst>
            <a:ext uri="{FF2B5EF4-FFF2-40B4-BE49-F238E27FC236}">
              <a16:creationId xmlns:a16="http://schemas.microsoft.com/office/drawing/2014/main" id="{00000000-0008-0000-0E00-000000020000}"/>
            </a:ext>
          </a:extLst>
        </xdr:cNvPr>
        <xdr:cNvSpPr/>
      </xdr:nvSpPr>
      <xdr:spPr>
        <a:xfrm>
          <a:off x="13652500" y="100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161653</xdr:rowOff>
    </xdr:from>
    <xdr:to>
      <xdr:col>76</xdr:col>
      <xdr:colOff>114300</xdr:colOff>
      <xdr:row>59</xdr:row>
      <xdr:rowOff>24493</xdr:rowOff>
    </xdr:to>
    <xdr:cxnSp macro="">
      <xdr:nvCxnSpPr>
        <xdr:cNvPr id="513" name="直線コネクタ 512">
          <a:extLst>
            <a:ext uri="{FF2B5EF4-FFF2-40B4-BE49-F238E27FC236}">
              <a16:creationId xmlns:a16="http://schemas.microsoft.com/office/drawing/2014/main" id="{00000000-0008-0000-0E00-000001020000}"/>
            </a:ext>
          </a:extLst>
        </xdr:cNvPr>
        <xdr:cNvCxnSpPr/>
      </xdr:nvCxnSpPr>
      <xdr:spPr>
        <a:xfrm flipV="1">
          <a:off x="13703300" y="1010575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87647</xdr:rowOff>
    </xdr:from>
    <xdr:ext cx="405111" cy="259045"/>
    <xdr:sp macro="" textlink="">
      <xdr:nvSpPr>
        <xdr:cNvPr id="514" name="n_1aveValue【学校施設】&#10;有形固定資産減価償却率">
          <a:extLst>
            <a:ext uri="{FF2B5EF4-FFF2-40B4-BE49-F238E27FC236}">
              <a16:creationId xmlns:a16="http://schemas.microsoft.com/office/drawing/2014/main" id="{00000000-0008-0000-0E00-000002020000}"/>
            </a:ext>
          </a:extLst>
        </xdr:cNvPr>
        <xdr:cNvSpPr txBox="1"/>
      </xdr:nvSpPr>
      <xdr:spPr>
        <a:xfrm>
          <a:off x="15266044" y="1020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100710</xdr:rowOff>
    </xdr:from>
    <xdr:ext cx="405111" cy="259045"/>
    <xdr:sp macro="" textlink="">
      <xdr:nvSpPr>
        <xdr:cNvPr id="515" name="n_2aveValue【学校施設】&#10;有形固定資産減価償却率">
          <a:extLst>
            <a:ext uri="{FF2B5EF4-FFF2-40B4-BE49-F238E27FC236}">
              <a16:creationId xmlns:a16="http://schemas.microsoft.com/office/drawing/2014/main" id="{00000000-0008-0000-0E00-000003020000}"/>
            </a:ext>
          </a:extLst>
        </xdr:cNvPr>
        <xdr:cNvSpPr txBox="1"/>
      </xdr:nvSpPr>
      <xdr:spPr>
        <a:xfrm>
          <a:off x="14389744" y="1021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117039</xdr:rowOff>
    </xdr:from>
    <xdr:ext cx="405111" cy="259045"/>
    <xdr:sp macro="" textlink="">
      <xdr:nvSpPr>
        <xdr:cNvPr id="516" name="n_3aveValue【学校施設】&#10;有形固定資産減価償却率">
          <a:extLst>
            <a:ext uri="{FF2B5EF4-FFF2-40B4-BE49-F238E27FC236}">
              <a16:creationId xmlns:a16="http://schemas.microsoft.com/office/drawing/2014/main" id="{00000000-0008-0000-0E00-000004020000}"/>
            </a:ext>
          </a:extLst>
        </xdr:cNvPr>
        <xdr:cNvSpPr txBox="1"/>
      </xdr:nvSpPr>
      <xdr:spPr>
        <a:xfrm>
          <a:off x="13500744" y="10232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24873</xdr:rowOff>
    </xdr:from>
    <xdr:ext cx="405111" cy="259045"/>
    <xdr:sp macro="" textlink="">
      <xdr:nvSpPr>
        <xdr:cNvPr id="517" name="n_1mainValue【学校施設】&#10;有形固定資産減価償却率">
          <a:extLst>
            <a:ext uri="{FF2B5EF4-FFF2-40B4-BE49-F238E27FC236}">
              <a16:creationId xmlns:a16="http://schemas.microsoft.com/office/drawing/2014/main" id="{00000000-0008-0000-0E00-000005020000}"/>
            </a:ext>
          </a:extLst>
        </xdr:cNvPr>
        <xdr:cNvSpPr txBox="1"/>
      </xdr:nvSpPr>
      <xdr:spPr>
        <a:xfrm>
          <a:off x="15266044" y="9797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57530</xdr:rowOff>
    </xdr:from>
    <xdr:ext cx="405111" cy="259045"/>
    <xdr:sp macro="" textlink="">
      <xdr:nvSpPr>
        <xdr:cNvPr id="518" name="n_2mainValue【学校施設】&#10;有形固定資産減価償却率">
          <a:extLst>
            <a:ext uri="{FF2B5EF4-FFF2-40B4-BE49-F238E27FC236}">
              <a16:creationId xmlns:a16="http://schemas.microsoft.com/office/drawing/2014/main" id="{00000000-0008-0000-0E00-000006020000}"/>
            </a:ext>
          </a:extLst>
        </xdr:cNvPr>
        <xdr:cNvSpPr txBox="1"/>
      </xdr:nvSpPr>
      <xdr:spPr>
        <a:xfrm>
          <a:off x="14389744" y="983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91820</xdr:rowOff>
    </xdr:from>
    <xdr:ext cx="405111" cy="259045"/>
    <xdr:sp macro="" textlink="">
      <xdr:nvSpPr>
        <xdr:cNvPr id="519" name="n_3mainValue【学校施設】&#10;有形固定資産減価償却率">
          <a:extLst>
            <a:ext uri="{FF2B5EF4-FFF2-40B4-BE49-F238E27FC236}">
              <a16:creationId xmlns:a16="http://schemas.microsoft.com/office/drawing/2014/main" id="{00000000-0008-0000-0E00-000007020000}"/>
            </a:ext>
          </a:extLst>
        </xdr:cNvPr>
        <xdr:cNvSpPr txBox="1"/>
      </xdr:nvSpPr>
      <xdr:spPr>
        <a:xfrm>
          <a:off x="13500744" y="986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0" name="正方形/長方形 519">
          <a:extLst>
            <a:ext uri="{FF2B5EF4-FFF2-40B4-BE49-F238E27FC236}">
              <a16:creationId xmlns:a16="http://schemas.microsoft.com/office/drawing/2014/main" id="{00000000-0008-0000-0E00-000008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1" name="正方形/長方形 520">
          <a:extLst>
            <a:ext uri="{FF2B5EF4-FFF2-40B4-BE49-F238E27FC236}">
              <a16:creationId xmlns:a16="http://schemas.microsoft.com/office/drawing/2014/main" id="{00000000-0008-0000-0E00-000009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2" name="正方形/長方形 521">
          <a:extLst>
            <a:ext uri="{FF2B5EF4-FFF2-40B4-BE49-F238E27FC236}">
              <a16:creationId xmlns:a16="http://schemas.microsoft.com/office/drawing/2014/main" id="{00000000-0008-0000-0E00-00000A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3" name="正方形/長方形 522">
          <a:extLst>
            <a:ext uri="{FF2B5EF4-FFF2-40B4-BE49-F238E27FC236}">
              <a16:creationId xmlns:a16="http://schemas.microsoft.com/office/drawing/2014/main" id="{00000000-0008-0000-0E00-00000B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4" name="正方形/長方形 523">
          <a:extLst>
            <a:ext uri="{FF2B5EF4-FFF2-40B4-BE49-F238E27FC236}">
              <a16:creationId xmlns:a16="http://schemas.microsoft.com/office/drawing/2014/main" id="{00000000-0008-0000-0E00-00000C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5" name="正方形/長方形 524">
          <a:extLst>
            <a:ext uri="{FF2B5EF4-FFF2-40B4-BE49-F238E27FC236}">
              <a16:creationId xmlns:a16="http://schemas.microsoft.com/office/drawing/2014/main" id="{00000000-0008-0000-0E00-00000D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6" name="正方形/長方形 525">
          <a:extLst>
            <a:ext uri="{FF2B5EF4-FFF2-40B4-BE49-F238E27FC236}">
              <a16:creationId xmlns:a16="http://schemas.microsoft.com/office/drawing/2014/main" id="{00000000-0008-0000-0E00-00000E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7" name="正方形/長方形 526">
          <a:extLst>
            <a:ext uri="{FF2B5EF4-FFF2-40B4-BE49-F238E27FC236}">
              <a16:creationId xmlns:a16="http://schemas.microsoft.com/office/drawing/2014/main" id="{00000000-0008-0000-0E00-00000F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8" name="テキスト ボックス 527">
          <a:extLst>
            <a:ext uri="{FF2B5EF4-FFF2-40B4-BE49-F238E27FC236}">
              <a16:creationId xmlns:a16="http://schemas.microsoft.com/office/drawing/2014/main" id="{00000000-0008-0000-0E00-000010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9" name="直線コネクタ 528">
          <a:extLst>
            <a:ext uri="{FF2B5EF4-FFF2-40B4-BE49-F238E27FC236}">
              <a16:creationId xmlns:a16="http://schemas.microsoft.com/office/drawing/2014/main" id="{00000000-0008-0000-0E00-000011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0" name="テキスト ボックス 529">
          <a:extLst>
            <a:ext uri="{FF2B5EF4-FFF2-40B4-BE49-F238E27FC236}">
              <a16:creationId xmlns:a16="http://schemas.microsoft.com/office/drawing/2014/main" id="{00000000-0008-0000-0E00-000012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31" name="直線コネクタ 530">
          <a:extLst>
            <a:ext uri="{FF2B5EF4-FFF2-40B4-BE49-F238E27FC236}">
              <a16:creationId xmlns:a16="http://schemas.microsoft.com/office/drawing/2014/main" id="{00000000-0008-0000-0E00-000013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2" name="テキスト ボックス 531">
          <a:extLst>
            <a:ext uri="{FF2B5EF4-FFF2-40B4-BE49-F238E27FC236}">
              <a16:creationId xmlns:a16="http://schemas.microsoft.com/office/drawing/2014/main" id="{00000000-0008-0000-0E00-000014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3" name="直線コネクタ 532">
          <a:extLst>
            <a:ext uri="{FF2B5EF4-FFF2-40B4-BE49-F238E27FC236}">
              <a16:creationId xmlns:a16="http://schemas.microsoft.com/office/drawing/2014/main" id="{00000000-0008-0000-0E00-000015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4" name="テキスト ボックス 533">
          <a:extLst>
            <a:ext uri="{FF2B5EF4-FFF2-40B4-BE49-F238E27FC236}">
              <a16:creationId xmlns:a16="http://schemas.microsoft.com/office/drawing/2014/main" id="{00000000-0008-0000-0E00-000016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5" name="直線コネクタ 534">
          <a:extLst>
            <a:ext uri="{FF2B5EF4-FFF2-40B4-BE49-F238E27FC236}">
              <a16:creationId xmlns:a16="http://schemas.microsoft.com/office/drawing/2014/main" id="{00000000-0008-0000-0E00-000017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6" name="テキスト ボックス 535">
          <a:extLst>
            <a:ext uri="{FF2B5EF4-FFF2-40B4-BE49-F238E27FC236}">
              <a16:creationId xmlns:a16="http://schemas.microsoft.com/office/drawing/2014/main" id="{00000000-0008-0000-0E00-000018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7" name="直線コネクタ 536">
          <a:extLst>
            <a:ext uri="{FF2B5EF4-FFF2-40B4-BE49-F238E27FC236}">
              <a16:creationId xmlns:a16="http://schemas.microsoft.com/office/drawing/2014/main" id="{00000000-0008-0000-0E00-000019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8" name="テキスト ボックス 537">
          <a:extLst>
            <a:ext uri="{FF2B5EF4-FFF2-40B4-BE49-F238E27FC236}">
              <a16:creationId xmlns:a16="http://schemas.microsoft.com/office/drawing/2014/main" id="{00000000-0008-0000-0E00-00001A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9" name="直線コネクタ 538">
          <a:extLst>
            <a:ext uri="{FF2B5EF4-FFF2-40B4-BE49-F238E27FC236}">
              <a16:creationId xmlns:a16="http://schemas.microsoft.com/office/drawing/2014/main" id="{00000000-0008-0000-0E00-00001B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40" name="テキスト ボックス 539">
          <a:extLst>
            <a:ext uri="{FF2B5EF4-FFF2-40B4-BE49-F238E27FC236}">
              <a16:creationId xmlns:a16="http://schemas.microsoft.com/office/drawing/2014/main" id="{00000000-0008-0000-0E00-00001C02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1" name="直線コネクタ 540">
          <a:extLst>
            <a:ext uri="{FF2B5EF4-FFF2-40B4-BE49-F238E27FC236}">
              <a16:creationId xmlns:a16="http://schemas.microsoft.com/office/drawing/2014/main" id="{00000000-0008-0000-0E00-00001D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2" name="テキスト ボックス 541">
          <a:extLst>
            <a:ext uri="{FF2B5EF4-FFF2-40B4-BE49-F238E27FC236}">
              <a16:creationId xmlns:a16="http://schemas.microsoft.com/office/drawing/2014/main" id="{00000000-0008-0000-0E00-00001E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3" name="【学校施設】&#10;一人当たり面積グラフ枠">
          <a:extLst>
            <a:ext uri="{FF2B5EF4-FFF2-40B4-BE49-F238E27FC236}">
              <a16:creationId xmlns:a16="http://schemas.microsoft.com/office/drawing/2014/main" id="{00000000-0008-0000-0E00-00001F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13335</xdr:rowOff>
    </xdr:from>
    <xdr:to>
      <xdr:col>116</xdr:col>
      <xdr:colOff>62864</xdr:colOff>
      <xdr:row>64</xdr:row>
      <xdr:rowOff>153162</xdr:rowOff>
    </xdr:to>
    <xdr:cxnSp macro="">
      <xdr:nvCxnSpPr>
        <xdr:cNvPr id="544" name="直線コネクタ 543">
          <a:extLst>
            <a:ext uri="{FF2B5EF4-FFF2-40B4-BE49-F238E27FC236}">
              <a16:creationId xmlns:a16="http://schemas.microsoft.com/office/drawing/2014/main" id="{00000000-0008-0000-0E00-000020020000}"/>
            </a:ext>
          </a:extLst>
        </xdr:cNvPr>
        <xdr:cNvCxnSpPr/>
      </xdr:nvCxnSpPr>
      <xdr:spPr>
        <a:xfrm flipV="1">
          <a:off x="22160864" y="9785985"/>
          <a:ext cx="0" cy="133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156989</xdr:rowOff>
    </xdr:from>
    <xdr:ext cx="469744" cy="259045"/>
    <xdr:sp macro="" textlink="">
      <xdr:nvSpPr>
        <xdr:cNvPr id="545" name="【学校施設】&#10;一人当たり面積最小値テキスト">
          <a:extLst>
            <a:ext uri="{FF2B5EF4-FFF2-40B4-BE49-F238E27FC236}">
              <a16:creationId xmlns:a16="http://schemas.microsoft.com/office/drawing/2014/main" id="{00000000-0008-0000-0E00-000021020000}"/>
            </a:ext>
          </a:extLst>
        </xdr:cNvPr>
        <xdr:cNvSpPr txBox="1"/>
      </xdr:nvSpPr>
      <xdr:spPr>
        <a:xfrm>
          <a:off x="22199600" y="1112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153162</xdr:rowOff>
    </xdr:from>
    <xdr:to>
      <xdr:col>116</xdr:col>
      <xdr:colOff>152400</xdr:colOff>
      <xdr:row>64</xdr:row>
      <xdr:rowOff>153162</xdr:rowOff>
    </xdr:to>
    <xdr:cxnSp macro="">
      <xdr:nvCxnSpPr>
        <xdr:cNvPr id="546" name="直線コネクタ 545">
          <a:extLst>
            <a:ext uri="{FF2B5EF4-FFF2-40B4-BE49-F238E27FC236}">
              <a16:creationId xmlns:a16="http://schemas.microsoft.com/office/drawing/2014/main" id="{00000000-0008-0000-0E00-000022020000}"/>
            </a:ext>
          </a:extLst>
        </xdr:cNvPr>
        <xdr:cNvCxnSpPr/>
      </xdr:nvCxnSpPr>
      <xdr:spPr>
        <a:xfrm>
          <a:off x="22072600" y="1112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131462</xdr:rowOff>
    </xdr:from>
    <xdr:ext cx="469744" cy="259045"/>
    <xdr:sp macro="" textlink="">
      <xdr:nvSpPr>
        <xdr:cNvPr id="547" name="【学校施設】&#10;一人当たり面積最大値テキスト">
          <a:extLst>
            <a:ext uri="{FF2B5EF4-FFF2-40B4-BE49-F238E27FC236}">
              <a16:creationId xmlns:a16="http://schemas.microsoft.com/office/drawing/2014/main" id="{00000000-0008-0000-0E00-000023020000}"/>
            </a:ext>
          </a:extLst>
        </xdr:cNvPr>
        <xdr:cNvSpPr txBox="1"/>
      </xdr:nvSpPr>
      <xdr:spPr>
        <a:xfrm>
          <a:off x="22199600" y="9561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13335</xdr:rowOff>
    </xdr:from>
    <xdr:to>
      <xdr:col>116</xdr:col>
      <xdr:colOff>152400</xdr:colOff>
      <xdr:row>57</xdr:row>
      <xdr:rowOff>13335</xdr:rowOff>
    </xdr:to>
    <xdr:cxnSp macro="">
      <xdr:nvCxnSpPr>
        <xdr:cNvPr id="548" name="直線コネクタ 547">
          <a:extLst>
            <a:ext uri="{FF2B5EF4-FFF2-40B4-BE49-F238E27FC236}">
              <a16:creationId xmlns:a16="http://schemas.microsoft.com/office/drawing/2014/main" id="{00000000-0008-0000-0E00-000024020000}"/>
            </a:ext>
          </a:extLst>
        </xdr:cNvPr>
        <xdr:cNvCxnSpPr/>
      </xdr:nvCxnSpPr>
      <xdr:spPr>
        <a:xfrm>
          <a:off x="22072600" y="9785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19511</xdr:rowOff>
    </xdr:from>
    <xdr:ext cx="469744" cy="259045"/>
    <xdr:sp macro="" textlink="">
      <xdr:nvSpPr>
        <xdr:cNvPr id="549" name="【学校施設】&#10;一人当たり面積平均値テキスト">
          <a:extLst>
            <a:ext uri="{FF2B5EF4-FFF2-40B4-BE49-F238E27FC236}">
              <a16:creationId xmlns:a16="http://schemas.microsoft.com/office/drawing/2014/main" id="{00000000-0008-0000-0E00-000025020000}"/>
            </a:ext>
          </a:extLst>
        </xdr:cNvPr>
        <xdr:cNvSpPr txBox="1"/>
      </xdr:nvSpPr>
      <xdr:spPr>
        <a:xfrm>
          <a:off x="22199600" y="10649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168084</xdr:rowOff>
    </xdr:from>
    <xdr:to>
      <xdr:col>116</xdr:col>
      <xdr:colOff>114300</xdr:colOff>
      <xdr:row>63</xdr:row>
      <xdr:rowOff>98234</xdr:rowOff>
    </xdr:to>
    <xdr:sp macro="" textlink="">
      <xdr:nvSpPr>
        <xdr:cNvPr id="550" name="フローチャート: 判断 549">
          <a:extLst>
            <a:ext uri="{FF2B5EF4-FFF2-40B4-BE49-F238E27FC236}">
              <a16:creationId xmlns:a16="http://schemas.microsoft.com/office/drawing/2014/main" id="{00000000-0008-0000-0E00-000026020000}"/>
            </a:ext>
          </a:extLst>
        </xdr:cNvPr>
        <xdr:cNvSpPr/>
      </xdr:nvSpPr>
      <xdr:spPr>
        <a:xfrm>
          <a:off x="22110700" y="1079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114935</xdr:rowOff>
    </xdr:from>
    <xdr:to>
      <xdr:col>112</xdr:col>
      <xdr:colOff>38100</xdr:colOff>
      <xdr:row>63</xdr:row>
      <xdr:rowOff>45085</xdr:rowOff>
    </xdr:to>
    <xdr:sp macro="" textlink="">
      <xdr:nvSpPr>
        <xdr:cNvPr id="551" name="フローチャート: 判断 550">
          <a:extLst>
            <a:ext uri="{FF2B5EF4-FFF2-40B4-BE49-F238E27FC236}">
              <a16:creationId xmlns:a16="http://schemas.microsoft.com/office/drawing/2014/main" id="{00000000-0008-0000-0E00-000027020000}"/>
            </a:ext>
          </a:extLst>
        </xdr:cNvPr>
        <xdr:cNvSpPr/>
      </xdr:nvSpPr>
      <xdr:spPr>
        <a:xfrm>
          <a:off x="21272500" y="1074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165418</xdr:rowOff>
    </xdr:from>
    <xdr:to>
      <xdr:col>107</xdr:col>
      <xdr:colOff>101600</xdr:colOff>
      <xdr:row>63</xdr:row>
      <xdr:rowOff>95568</xdr:rowOff>
    </xdr:to>
    <xdr:sp macro="" textlink="">
      <xdr:nvSpPr>
        <xdr:cNvPr id="552" name="フローチャート: 判断 551">
          <a:extLst>
            <a:ext uri="{FF2B5EF4-FFF2-40B4-BE49-F238E27FC236}">
              <a16:creationId xmlns:a16="http://schemas.microsoft.com/office/drawing/2014/main" id="{00000000-0008-0000-0E00-000028020000}"/>
            </a:ext>
          </a:extLst>
        </xdr:cNvPr>
        <xdr:cNvSpPr/>
      </xdr:nvSpPr>
      <xdr:spPr>
        <a:xfrm>
          <a:off x="20383500" y="1079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151702</xdr:rowOff>
    </xdr:from>
    <xdr:to>
      <xdr:col>102</xdr:col>
      <xdr:colOff>165100</xdr:colOff>
      <xdr:row>63</xdr:row>
      <xdr:rowOff>81852</xdr:rowOff>
    </xdr:to>
    <xdr:sp macro="" textlink="">
      <xdr:nvSpPr>
        <xdr:cNvPr id="553" name="フローチャート: 判断 552">
          <a:extLst>
            <a:ext uri="{FF2B5EF4-FFF2-40B4-BE49-F238E27FC236}">
              <a16:creationId xmlns:a16="http://schemas.microsoft.com/office/drawing/2014/main" id="{00000000-0008-0000-0E00-000029020000}"/>
            </a:ext>
          </a:extLst>
        </xdr:cNvPr>
        <xdr:cNvSpPr/>
      </xdr:nvSpPr>
      <xdr:spPr>
        <a:xfrm>
          <a:off x="19494500" y="1078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00000000-0008-0000-0E00-00002A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id="{00000000-0008-0000-0E00-00002B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6" name="テキスト ボックス 555">
          <a:extLst>
            <a:ext uri="{FF2B5EF4-FFF2-40B4-BE49-F238E27FC236}">
              <a16:creationId xmlns:a16="http://schemas.microsoft.com/office/drawing/2014/main" id="{00000000-0008-0000-0E00-00002C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7" name="テキスト ボックス 556">
          <a:extLst>
            <a:ext uri="{FF2B5EF4-FFF2-40B4-BE49-F238E27FC236}">
              <a16:creationId xmlns:a16="http://schemas.microsoft.com/office/drawing/2014/main" id="{00000000-0008-0000-0E00-00002D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8" name="テキスト ボックス 557">
          <a:extLst>
            <a:ext uri="{FF2B5EF4-FFF2-40B4-BE49-F238E27FC236}">
              <a16:creationId xmlns:a16="http://schemas.microsoft.com/office/drawing/2014/main" id="{00000000-0008-0000-0E00-00002E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80264</xdr:rowOff>
    </xdr:from>
    <xdr:to>
      <xdr:col>116</xdr:col>
      <xdr:colOff>114300</xdr:colOff>
      <xdr:row>65</xdr:row>
      <xdr:rowOff>10414</xdr:rowOff>
    </xdr:to>
    <xdr:sp macro="" textlink="">
      <xdr:nvSpPr>
        <xdr:cNvPr id="559" name="楕円 558">
          <a:extLst>
            <a:ext uri="{FF2B5EF4-FFF2-40B4-BE49-F238E27FC236}">
              <a16:creationId xmlns:a16="http://schemas.microsoft.com/office/drawing/2014/main" id="{00000000-0008-0000-0E00-00002F020000}"/>
            </a:ext>
          </a:extLst>
        </xdr:cNvPr>
        <xdr:cNvSpPr/>
      </xdr:nvSpPr>
      <xdr:spPr>
        <a:xfrm>
          <a:off x="22110700" y="110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166641</xdr:rowOff>
    </xdr:from>
    <xdr:ext cx="469744" cy="259045"/>
    <xdr:sp macro="" textlink="">
      <xdr:nvSpPr>
        <xdr:cNvPr id="560" name="【学校施設】&#10;一人当たり面積該当値テキスト">
          <a:extLst>
            <a:ext uri="{FF2B5EF4-FFF2-40B4-BE49-F238E27FC236}">
              <a16:creationId xmlns:a16="http://schemas.microsoft.com/office/drawing/2014/main" id="{00000000-0008-0000-0E00-000030020000}"/>
            </a:ext>
          </a:extLst>
        </xdr:cNvPr>
        <xdr:cNvSpPr txBox="1"/>
      </xdr:nvSpPr>
      <xdr:spPr>
        <a:xfrm>
          <a:off x="22199600" y="10967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86741</xdr:rowOff>
    </xdr:from>
    <xdr:to>
      <xdr:col>112</xdr:col>
      <xdr:colOff>38100</xdr:colOff>
      <xdr:row>65</xdr:row>
      <xdr:rowOff>16891</xdr:rowOff>
    </xdr:to>
    <xdr:sp macro="" textlink="">
      <xdr:nvSpPr>
        <xdr:cNvPr id="561" name="楕円 560">
          <a:extLst>
            <a:ext uri="{FF2B5EF4-FFF2-40B4-BE49-F238E27FC236}">
              <a16:creationId xmlns:a16="http://schemas.microsoft.com/office/drawing/2014/main" id="{00000000-0008-0000-0E00-000031020000}"/>
            </a:ext>
          </a:extLst>
        </xdr:cNvPr>
        <xdr:cNvSpPr/>
      </xdr:nvSpPr>
      <xdr:spPr>
        <a:xfrm>
          <a:off x="21272500" y="1105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131064</xdr:rowOff>
    </xdr:from>
    <xdr:to>
      <xdr:col>116</xdr:col>
      <xdr:colOff>63500</xdr:colOff>
      <xdr:row>64</xdr:row>
      <xdr:rowOff>137541</xdr:rowOff>
    </xdr:to>
    <xdr:cxnSp macro="">
      <xdr:nvCxnSpPr>
        <xdr:cNvPr id="562" name="直線コネクタ 561">
          <a:extLst>
            <a:ext uri="{FF2B5EF4-FFF2-40B4-BE49-F238E27FC236}">
              <a16:creationId xmlns:a16="http://schemas.microsoft.com/office/drawing/2014/main" id="{00000000-0008-0000-0E00-000032020000}"/>
            </a:ext>
          </a:extLst>
        </xdr:cNvPr>
        <xdr:cNvCxnSpPr/>
      </xdr:nvCxnSpPr>
      <xdr:spPr>
        <a:xfrm flipV="1">
          <a:off x="21323300" y="11103864"/>
          <a:ext cx="838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85979</xdr:rowOff>
    </xdr:from>
    <xdr:to>
      <xdr:col>107</xdr:col>
      <xdr:colOff>101600</xdr:colOff>
      <xdr:row>65</xdr:row>
      <xdr:rowOff>16129</xdr:rowOff>
    </xdr:to>
    <xdr:sp macro="" textlink="">
      <xdr:nvSpPr>
        <xdr:cNvPr id="563" name="楕円 562">
          <a:extLst>
            <a:ext uri="{FF2B5EF4-FFF2-40B4-BE49-F238E27FC236}">
              <a16:creationId xmlns:a16="http://schemas.microsoft.com/office/drawing/2014/main" id="{00000000-0008-0000-0E00-000033020000}"/>
            </a:ext>
          </a:extLst>
        </xdr:cNvPr>
        <xdr:cNvSpPr/>
      </xdr:nvSpPr>
      <xdr:spPr>
        <a:xfrm>
          <a:off x="20383500" y="1105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136779</xdr:rowOff>
    </xdr:from>
    <xdr:to>
      <xdr:col>111</xdr:col>
      <xdr:colOff>177800</xdr:colOff>
      <xdr:row>64</xdr:row>
      <xdr:rowOff>137541</xdr:rowOff>
    </xdr:to>
    <xdr:cxnSp macro="">
      <xdr:nvCxnSpPr>
        <xdr:cNvPr id="564" name="直線コネクタ 563">
          <a:extLst>
            <a:ext uri="{FF2B5EF4-FFF2-40B4-BE49-F238E27FC236}">
              <a16:creationId xmlns:a16="http://schemas.microsoft.com/office/drawing/2014/main" id="{00000000-0008-0000-0E00-000034020000}"/>
            </a:ext>
          </a:extLst>
        </xdr:cNvPr>
        <xdr:cNvCxnSpPr/>
      </xdr:nvCxnSpPr>
      <xdr:spPr>
        <a:xfrm>
          <a:off x="20434300" y="11109579"/>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95694</xdr:rowOff>
    </xdr:from>
    <xdr:to>
      <xdr:col>102</xdr:col>
      <xdr:colOff>165100</xdr:colOff>
      <xdr:row>65</xdr:row>
      <xdr:rowOff>25844</xdr:rowOff>
    </xdr:to>
    <xdr:sp macro="" textlink="">
      <xdr:nvSpPr>
        <xdr:cNvPr id="565" name="楕円 564">
          <a:extLst>
            <a:ext uri="{FF2B5EF4-FFF2-40B4-BE49-F238E27FC236}">
              <a16:creationId xmlns:a16="http://schemas.microsoft.com/office/drawing/2014/main" id="{00000000-0008-0000-0E00-000035020000}"/>
            </a:ext>
          </a:extLst>
        </xdr:cNvPr>
        <xdr:cNvSpPr/>
      </xdr:nvSpPr>
      <xdr:spPr>
        <a:xfrm>
          <a:off x="19494500" y="1106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136779</xdr:rowOff>
    </xdr:from>
    <xdr:to>
      <xdr:col>107</xdr:col>
      <xdr:colOff>50800</xdr:colOff>
      <xdr:row>64</xdr:row>
      <xdr:rowOff>146494</xdr:rowOff>
    </xdr:to>
    <xdr:cxnSp macro="">
      <xdr:nvCxnSpPr>
        <xdr:cNvPr id="566" name="直線コネクタ 565">
          <a:extLst>
            <a:ext uri="{FF2B5EF4-FFF2-40B4-BE49-F238E27FC236}">
              <a16:creationId xmlns:a16="http://schemas.microsoft.com/office/drawing/2014/main" id="{00000000-0008-0000-0E00-000036020000}"/>
            </a:ext>
          </a:extLst>
        </xdr:cNvPr>
        <xdr:cNvCxnSpPr/>
      </xdr:nvCxnSpPr>
      <xdr:spPr>
        <a:xfrm flipV="1">
          <a:off x="19545300" y="11109579"/>
          <a:ext cx="889000" cy="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61612</xdr:rowOff>
    </xdr:from>
    <xdr:ext cx="469744" cy="259045"/>
    <xdr:sp macro="" textlink="">
      <xdr:nvSpPr>
        <xdr:cNvPr id="567" name="n_1aveValue【学校施設】&#10;一人当たり面積">
          <a:extLst>
            <a:ext uri="{FF2B5EF4-FFF2-40B4-BE49-F238E27FC236}">
              <a16:creationId xmlns:a16="http://schemas.microsoft.com/office/drawing/2014/main" id="{00000000-0008-0000-0E00-000037020000}"/>
            </a:ext>
          </a:extLst>
        </xdr:cNvPr>
        <xdr:cNvSpPr txBox="1"/>
      </xdr:nvSpPr>
      <xdr:spPr>
        <a:xfrm>
          <a:off x="21075727" y="10520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112095</xdr:rowOff>
    </xdr:from>
    <xdr:ext cx="469744" cy="259045"/>
    <xdr:sp macro="" textlink="">
      <xdr:nvSpPr>
        <xdr:cNvPr id="568" name="n_2aveValue【学校施設】&#10;一人当たり面積">
          <a:extLst>
            <a:ext uri="{FF2B5EF4-FFF2-40B4-BE49-F238E27FC236}">
              <a16:creationId xmlns:a16="http://schemas.microsoft.com/office/drawing/2014/main" id="{00000000-0008-0000-0E00-000038020000}"/>
            </a:ext>
          </a:extLst>
        </xdr:cNvPr>
        <xdr:cNvSpPr txBox="1"/>
      </xdr:nvSpPr>
      <xdr:spPr>
        <a:xfrm>
          <a:off x="20199427" y="10570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98379</xdr:rowOff>
    </xdr:from>
    <xdr:ext cx="469744" cy="259045"/>
    <xdr:sp macro="" textlink="">
      <xdr:nvSpPr>
        <xdr:cNvPr id="569" name="n_3aveValue【学校施設】&#10;一人当たり面積">
          <a:extLst>
            <a:ext uri="{FF2B5EF4-FFF2-40B4-BE49-F238E27FC236}">
              <a16:creationId xmlns:a16="http://schemas.microsoft.com/office/drawing/2014/main" id="{00000000-0008-0000-0E00-000039020000}"/>
            </a:ext>
          </a:extLst>
        </xdr:cNvPr>
        <xdr:cNvSpPr txBox="1"/>
      </xdr:nvSpPr>
      <xdr:spPr>
        <a:xfrm>
          <a:off x="19310427" y="10556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65</xdr:row>
      <xdr:rowOff>8018</xdr:rowOff>
    </xdr:from>
    <xdr:ext cx="469744" cy="259045"/>
    <xdr:sp macro="" textlink="">
      <xdr:nvSpPr>
        <xdr:cNvPr id="570" name="n_1mainValue【学校施設】&#10;一人当たり面積">
          <a:extLst>
            <a:ext uri="{FF2B5EF4-FFF2-40B4-BE49-F238E27FC236}">
              <a16:creationId xmlns:a16="http://schemas.microsoft.com/office/drawing/2014/main" id="{00000000-0008-0000-0E00-00003A020000}"/>
            </a:ext>
          </a:extLst>
        </xdr:cNvPr>
        <xdr:cNvSpPr txBox="1"/>
      </xdr:nvSpPr>
      <xdr:spPr>
        <a:xfrm>
          <a:off x="21075727" y="11152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65</xdr:row>
      <xdr:rowOff>7256</xdr:rowOff>
    </xdr:from>
    <xdr:ext cx="469744" cy="259045"/>
    <xdr:sp macro="" textlink="">
      <xdr:nvSpPr>
        <xdr:cNvPr id="571" name="n_2mainValue【学校施設】&#10;一人当たり面積">
          <a:extLst>
            <a:ext uri="{FF2B5EF4-FFF2-40B4-BE49-F238E27FC236}">
              <a16:creationId xmlns:a16="http://schemas.microsoft.com/office/drawing/2014/main" id="{00000000-0008-0000-0E00-00003B020000}"/>
            </a:ext>
          </a:extLst>
        </xdr:cNvPr>
        <xdr:cNvSpPr txBox="1"/>
      </xdr:nvSpPr>
      <xdr:spPr>
        <a:xfrm>
          <a:off x="20199427" y="1115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65</xdr:row>
      <xdr:rowOff>16971</xdr:rowOff>
    </xdr:from>
    <xdr:ext cx="469744" cy="259045"/>
    <xdr:sp macro="" textlink="">
      <xdr:nvSpPr>
        <xdr:cNvPr id="572" name="n_3mainValue【学校施設】&#10;一人当たり面積">
          <a:extLst>
            <a:ext uri="{FF2B5EF4-FFF2-40B4-BE49-F238E27FC236}">
              <a16:creationId xmlns:a16="http://schemas.microsoft.com/office/drawing/2014/main" id="{00000000-0008-0000-0E00-00003C020000}"/>
            </a:ext>
          </a:extLst>
        </xdr:cNvPr>
        <xdr:cNvSpPr txBox="1"/>
      </xdr:nvSpPr>
      <xdr:spPr>
        <a:xfrm>
          <a:off x="19310427" y="11161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3" name="正方形/長方形 572">
          <a:extLst>
            <a:ext uri="{FF2B5EF4-FFF2-40B4-BE49-F238E27FC236}">
              <a16:creationId xmlns:a16="http://schemas.microsoft.com/office/drawing/2014/main" id="{00000000-0008-0000-0E00-00003D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4" name="正方形/長方形 573">
          <a:extLst>
            <a:ext uri="{FF2B5EF4-FFF2-40B4-BE49-F238E27FC236}">
              <a16:creationId xmlns:a16="http://schemas.microsoft.com/office/drawing/2014/main" id="{00000000-0008-0000-0E00-00003E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5" name="正方形/長方形 574">
          <a:extLst>
            <a:ext uri="{FF2B5EF4-FFF2-40B4-BE49-F238E27FC236}">
              <a16:creationId xmlns:a16="http://schemas.microsoft.com/office/drawing/2014/main" id="{00000000-0008-0000-0E00-00003F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6" name="正方形/長方形 575">
          <a:extLst>
            <a:ext uri="{FF2B5EF4-FFF2-40B4-BE49-F238E27FC236}">
              <a16:creationId xmlns:a16="http://schemas.microsoft.com/office/drawing/2014/main" id="{00000000-0008-0000-0E00-000040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7" name="正方形/長方形 576">
          <a:extLst>
            <a:ext uri="{FF2B5EF4-FFF2-40B4-BE49-F238E27FC236}">
              <a16:creationId xmlns:a16="http://schemas.microsoft.com/office/drawing/2014/main" id="{00000000-0008-0000-0E00-000041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8" name="正方形/長方形 577">
          <a:extLst>
            <a:ext uri="{FF2B5EF4-FFF2-40B4-BE49-F238E27FC236}">
              <a16:creationId xmlns:a16="http://schemas.microsoft.com/office/drawing/2014/main" id="{00000000-0008-0000-0E00-000042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9" name="正方形/長方形 578">
          <a:extLst>
            <a:ext uri="{FF2B5EF4-FFF2-40B4-BE49-F238E27FC236}">
              <a16:creationId xmlns:a16="http://schemas.microsoft.com/office/drawing/2014/main" id="{00000000-0008-0000-0E00-000043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0" name="正方形/長方形 579">
          <a:extLst>
            <a:ext uri="{FF2B5EF4-FFF2-40B4-BE49-F238E27FC236}">
              <a16:creationId xmlns:a16="http://schemas.microsoft.com/office/drawing/2014/main" id="{00000000-0008-0000-0E00-000044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1" name="テキスト ボックス 580">
          <a:extLst>
            <a:ext uri="{FF2B5EF4-FFF2-40B4-BE49-F238E27FC236}">
              <a16:creationId xmlns:a16="http://schemas.microsoft.com/office/drawing/2014/main" id="{00000000-0008-0000-0E00-000045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2" name="直線コネクタ 581">
          <a:extLst>
            <a:ext uri="{FF2B5EF4-FFF2-40B4-BE49-F238E27FC236}">
              <a16:creationId xmlns:a16="http://schemas.microsoft.com/office/drawing/2014/main" id="{00000000-0008-0000-0E00-000046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3" name="直線コネクタ 582">
          <a:extLst>
            <a:ext uri="{FF2B5EF4-FFF2-40B4-BE49-F238E27FC236}">
              <a16:creationId xmlns:a16="http://schemas.microsoft.com/office/drawing/2014/main" id="{00000000-0008-0000-0E00-000047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5" name="直線コネクタ 584">
          <a:extLst>
            <a:ext uri="{FF2B5EF4-FFF2-40B4-BE49-F238E27FC236}">
              <a16:creationId xmlns:a16="http://schemas.microsoft.com/office/drawing/2014/main" id="{00000000-0008-0000-0E00-000049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7" name="直線コネクタ 586">
          <a:extLst>
            <a:ext uri="{FF2B5EF4-FFF2-40B4-BE49-F238E27FC236}">
              <a16:creationId xmlns:a16="http://schemas.microsoft.com/office/drawing/2014/main" id="{00000000-0008-0000-0E00-00004B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8" name="テキスト ボックス 587">
          <a:extLst>
            <a:ext uri="{FF2B5EF4-FFF2-40B4-BE49-F238E27FC236}">
              <a16:creationId xmlns:a16="http://schemas.microsoft.com/office/drawing/2014/main" id="{00000000-0008-0000-0E00-00004C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90" name="テキスト ボックス 589">
          <a:extLst>
            <a:ext uri="{FF2B5EF4-FFF2-40B4-BE49-F238E27FC236}">
              <a16:creationId xmlns:a16="http://schemas.microsoft.com/office/drawing/2014/main" id="{00000000-0008-0000-0E00-00004E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2" name="テキスト ボックス 591">
          <a:extLst>
            <a:ext uri="{FF2B5EF4-FFF2-40B4-BE49-F238E27FC236}">
              <a16:creationId xmlns:a16="http://schemas.microsoft.com/office/drawing/2014/main" id="{00000000-0008-0000-0E00-000050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3" name="直線コネクタ 592">
          <a:extLst>
            <a:ext uri="{FF2B5EF4-FFF2-40B4-BE49-F238E27FC236}">
              <a16:creationId xmlns:a16="http://schemas.microsoft.com/office/drawing/2014/main" id="{00000000-0008-0000-0E00-000051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4" name="テキスト ボックス 593">
          <a:extLst>
            <a:ext uri="{FF2B5EF4-FFF2-40B4-BE49-F238E27FC236}">
              <a16:creationId xmlns:a16="http://schemas.microsoft.com/office/drawing/2014/main" id="{00000000-0008-0000-0E00-00005202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5" name="直線コネクタ 594">
          <a:extLst>
            <a:ext uri="{FF2B5EF4-FFF2-40B4-BE49-F238E27FC236}">
              <a16:creationId xmlns:a16="http://schemas.microsoft.com/office/drawing/2014/main" id="{00000000-0008-0000-0E00-000053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6" name="テキスト ボックス 595">
          <a:extLst>
            <a:ext uri="{FF2B5EF4-FFF2-40B4-BE49-F238E27FC236}">
              <a16:creationId xmlns:a16="http://schemas.microsoft.com/office/drawing/2014/main" id="{00000000-0008-0000-0E00-000054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7" name="【児童館】&#10;有形固定資産減価償却率グラフ枠">
          <a:extLst>
            <a:ext uri="{FF2B5EF4-FFF2-40B4-BE49-F238E27FC236}">
              <a16:creationId xmlns:a16="http://schemas.microsoft.com/office/drawing/2014/main" id="{00000000-0008-0000-0E00-000055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60961</xdr:rowOff>
    </xdr:to>
    <xdr:cxnSp macro="">
      <xdr:nvCxnSpPr>
        <xdr:cNvPr id="598" name="直線コネクタ 597">
          <a:extLst>
            <a:ext uri="{FF2B5EF4-FFF2-40B4-BE49-F238E27FC236}">
              <a16:creationId xmlns:a16="http://schemas.microsoft.com/office/drawing/2014/main" id="{00000000-0008-0000-0E00-000056020000}"/>
            </a:ext>
          </a:extLst>
        </xdr:cNvPr>
        <xdr:cNvCxnSpPr/>
      </xdr:nvCxnSpPr>
      <xdr:spPr>
        <a:xfrm flipV="1">
          <a:off x="16318864" y="13280571"/>
          <a:ext cx="0" cy="1525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64788</xdr:rowOff>
    </xdr:from>
    <xdr:ext cx="340478" cy="259045"/>
    <xdr:sp macro="" textlink="">
      <xdr:nvSpPr>
        <xdr:cNvPr id="599" name="【児童館】&#10;有形固定資産減価償却率最小値テキスト">
          <a:extLst>
            <a:ext uri="{FF2B5EF4-FFF2-40B4-BE49-F238E27FC236}">
              <a16:creationId xmlns:a16="http://schemas.microsoft.com/office/drawing/2014/main" id="{00000000-0008-0000-0E00-000057020000}"/>
            </a:ext>
          </a:extLst>
        </xdr:cNvPr>
        <xdr:cNvSpPr txBox="1"/>
      </xdr:nvSpPr>
      <xdr:spPr>
        <a:xfrm>
          <a:off x="16357600" y="148094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60961</xdr:rowOff>
    </xdr:from>
    <xdr:to>
      <xdr:col>86</xdr:col>
      <xdr:colOff>25400</xdr:colOff>
      <xdr:row>86</xdr:row>
      <xdr:rowOff>60961</xdr:rowOff>
    </xdr:to>
    <xdr:cxnSp macro="">
      <xdr:nvCxnSpPr>
        <xdr:cNvPr id="600" name="直線コネクタ 599">
          <a:extLst>
            <a:ext uri="{FF2B5EF4-FFF2-40B4-BE49-F238E27FC236}">
              <a16:creationId xmlns:a16="http://schemas.microsoft.com/office/drawing/2014/main" id="{00000000-0008-0000-0E00-000058020000}"/>
            </a:ext>
          </a:extLst>
        </xdr:cNvPr>
        <xdr:cNvCxnSpPr/>
      </xdr:nvCxnSpPr>
      <xdr:spPr>
        <a:xfrm>
          <a:off x="16230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01" name="【児童館】&#10;有形固定資産減価償却率最大値テキスト">
          <a:extLst>
            <a:ext uri="{FF2B5EF4-FFF2-40B4-BE49-F238E27FC236}">
              <a16:creationId xmlns:a16="http://schemas.microsoft.com/office/drawing/2014/main" id="{00000000-0008-0000-0E00-00005902000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02" name="直線コネクタ 601">
          <a:extLst>
            <a:ext uri="{FF2B5EF4-FFF2-40B4-BE49-F238E27FC236}">
              <a16:creationId xmlns:a16="http://schemas.microsoft.com/office/drawing/2014/main" id="{00000000-0008-0000-0E00-00005A02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44104</xdr:rowOff>
    </xdr:from>
    <xdr:ext cx="405111" cy="259045"/>
    <xdr:sp macro="" textlink="">
      <xdr:nvSpPr>
        <xdr:cNvPr id="603" name="【児童館】&#10;有形固定資産減価償却率平均値テキスト">
          <a:extLst>
            <a:ext uri="{FF2B5EF4-FFF2-40B4-BE49-F238E27FC236}">
              <a16:creationId xmlns:a16="http://schemas.microsoft.com/office/drawing/2014/main" id="{00000000-0008-0000-0E00-00005B020000}"/>
            </a:ext>
          </a:extLst>
        </xdr:cNvPr>
        <xdr:cNvSpPr txBox="1"/>
      </xdr:nvSpPr>
      <xdr:spPr>
        <a:xfrm>
          <a:off x="16357600" y="137601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65677</xdr:rowOff>
    </xdr:from>
    <xdr:to>
      <xdr:col>85</xdr:col>
      <xdr:colOff>177800</xdr:colOff>
      <xdr:row>80</xdr:row>
      <xdr:rowOff>167277</xdr:rowOff>
    </xdr:to>
    <xdr:sp macro="" textlink="">
      <xdr:nvSpPr>
        <xdr:cNvPr id="604" name="フローチャート: 判断 603">
          <a:extLst>
            <a:ext uri="{FF2B5EF4-FFF2-40B4-BE49-F238E27FC236}">
              <a16:creationId xmlns:a16="http://schemas.microsoft.com/office/drawing/2014/main" id="{00000000-0008-0000-0E00-00005C020000}"/>
            </a:ext>
          </a:extLst>
        </xdr:cNvPr>
        <xdr:cNvSpPr/>
      </xdr:nvSpPr>
      <xdr:spPr>
        <a:xfrm>
          <a:off x="16268700" y="1378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101600</xdr:rowOff>
    </xdr:from>
    <xdr:to>
      <xdr:col>81</xdr:col>
      <xdr:colOff>101600</xdr:colOff>
      <xdr:row>81</xdr:row>
      <xdr:rowOff>31750</xdr:rowOff>
    </xdr:to>
    <xdr:sp macro="" textlink="">
      <xdr:nvSpPr>
        <xdr:cNvPr id="605" name="フローチャート: 判断 604">
          <a:extLst>
            <a:ext uri="{FF2B5EF4-FFF2-40B4-BE49-F238E27FC236}">
              <a16:creationId xmlns:a16="http://schemas.microsoft.com/office/drawing/2014/main" id="{00000000-0008-0000-0E00-00005D020000}"/>
            </a:ext>
          </a:extLst>
        </xdr:cNvPr>
        <xdr:cNvSpPr/>
      </xdr:nvSpPr>
      <xdr:spPr>
        <a:xfrm>
          <a:off x="154305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24856</xdr:rowOff>
    </xdr:from>
    <xdr:to>
      <xdr:col>76</xdr:col>
      <xdr:colOff>165100</xdr:colOff>
      <xdr:row>80</xdr:row>
      <xdr:rowOff>126456</xdr:rowOff>
    </xdr:to>
    <xdr:sp macro="" textlink="">
      <xdr:nvSpPr>
        <xdr:cNvPr id="606" name="フローチャート: 判断 605">
          <a:extLst>
            <a:ext uri="{FF2B5EF4-FFF2-40B4-BE49-F238E27FC236}">
              <a16:creationId xmlns:a16="http://schemas.microsoft.com/office/drawing/2014/main" id="{00000000-0008-0000-0E00-00005E020000}"/>
            </a:ext>
          </a:extLst>
        </xdr:cNvPr>
        <xdr:cNvSpPr/>
      </xdr:nvSpPr>
      <xdr:spPr>
        <a:xfrm>
          <a:off x="14541500" y="1374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80373</xdr:rowOff>
    </xdr:from>
    <xdr:to>
      <xdr:col>72</xdr:col>
      <xdr:colOff>38100</xdr:colOff>
      <xdr:row>82</xdr:row>
      <xdr:rowOff>10523</xdr:rowOff>
    </xdr:to>
    <xdr:sp macro="" textlink="">
      <xdr:nvSpPr>
        <xdr:cNvPr id="607" name="フローチャート: 判断 606">
          <a:extLst>
            <a:ext uri="{FF2B5EF4-FFF2-40B4-BE49-F238E27FC236}">
              <a16:creationId xmlns:a16="http://schemas.microsoft.com/office/drawing/2014/main" id="{00000000-0008-0000-0E00-00005F020000}"/>
            </a:ext>
          </a:extLst>
        </xdr:cNvPr>
        <xdr:cNvSpPr/>
      </xdr:nvSpPr>
      <xdr:spPr>
        <a:xfrm>
          <a:off x="13652500" y="1396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8" name="テキスト ボックス 607">
          <a:extLst>
            <a:ext uri="{FF2B5EF4-FFF2-40B4-BE49-F238E27FC236}">
              <a16:creationId xmlns:a16="http://schemas.microsoft.com/office/drawing/2014/main" id="{00000000-0008-0000-0E00-000060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9" name="テキスト ボックス 608">
          <a:extLst>
            <a:ext uri="{FF2B5EF4-FFF2-40B4-BE49-F238E27FC236}">
              <a16:creationId xmlns:a16="http://schemas.microsoft.com/office/drawing/2014/main" id="{00000000-0008-0000-0E00-000061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0" name="テキスト ボックス 609">
          <a:extLst>
            <a:ext uri="{FF2B5EF4-FFF2-40B4-BE49-F238E27FC236}">
              <a16:creationId xmlns:a16="http://schemas.microsoft.com/office/drawing/2014/main" id="{00000000-0008-0000-0E00-000062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1" name="テキスト ボックス 610">
          <a:extLst>
            <a:ext uri="{FF2B5EF4-FFF2-40B4-BE49-F238E27FC236}">
              <a16:creationId xmlns:a16="http://schemas.microsoft.com/office/drawing/2014/main" id="{00000000-0008-0000-0E00-000063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2" name="テキスト ボックス 611">
          <a:extLst>
            <a:ext uri="{FF2B5EF4-FFF2-40B4-BE49-F238E27FC236}">
              <a16:creationId xmlns:a16="http://schemas.microsoft.com/office/drawing/2014/main" id="{00000000-0008-0000-0E00-000064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130992</xdr:rowOff>
    </xdr:from>
    <xdr:to>
      <xdr:col>85</xdr:col>
      <xdr:colOff>177800</xdr:colOff>
      <xdr:row>80</xdr:row>
      <xdr:rowOff>61142</xdr:rowOff>
    </xdr:to>
    <xdr:sp macro="" textlink="">
      <xdr:nvSpPr>
        <xdr:cNvPr id="613" name="楕円 612">
          <a:extLst>
            <a:ext uri="{FF2B5EF4-FFF2-40B4-BE49-F238E27FC236}">
              <a16:creationId xmlns:a16="http://schemas.microsoft.com/office/drawing/2014/main" id="{00000000-0008-0000-0E00-000065020000}"/>
            </a:ext>
          </a:extLst>
        </xdr:cNvPr>
        <xdr:cNvSpPr/>
      </xdr:nvSpPr>
      <xdr:spPr>
        <a:xfrm>
          <a:off x="16268700" y="1367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153869</xdr:rowOff>
    </xdr:from>
    <xdr:ext cx="405111" cy="259045"/>
    <xdr:sp macro="" textlink="">
      <xdr:nvSpPr>
        <xdr:cNvPr id="614" name="【児童館】&#10;有形固定資産減価償却率該当値テキスト">
          <a:extLst>
            <a:ext uri="{FF2B5EF4-FFF2-40B4-BE49-F238E27FC236}">
              <a16:creationId xmlns:a16="http://schemas.microsoft.com/office/drawing/2014/main" id="{00000000-0008-0000-0E00-000066020000}"/>
            </a:ext>
          </a:extLst>
        </xdr:cNvPr>
        <xdr:cNvSpPr txBox="1"/>
      </xdr:nvSpPr>
      <xdr:spPr>
        <a:xfrm>
          <a:off x="16357600" y="13526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13426</xdr:rowOff>
    </xdr:from>
    <xdr:to>
      <xdr:col>81</xdr:col>
      <xdr:colOff>101600</xdr:colOff>
      <xdr:row>80</xdr:row>
      <xdr:rowOff>115026</xdr:rowOff>
    </xdr:to>
    <xdr:sp macro="" textlink="">
      <xdr:nvSpPr>
        <xdr:cNvPr id="615" name="楕円 614">
          <a:extLst>
            <a:ext uri="{FF2B5EF4-FFF2-40B4-BE49-F238E27FC236}">
              <a16:creationId xmlns:a16="http://schemas.microsoft.com/office/drawing/2014/main" id="{00000000-0008-0000-0E00-000067020000}"/>
            </a:ext>
          </a:extLst>
        </xdr:cNvPr>
        <xdr:cNvSpPr/>
      </xdr:nvSpPr>
      <xdr:spPr>
        <a:xfrm>
          <a:off x="15430500" y="1372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10342</xdr:rowOff>
    </xdr:from>
    <xdr:to>
      <xdr:col>85</xdr:col>
      <xdr:colOff>127000</xdr:colOff>
      <xdr:row>80</xdr:row>
      <xdr:rowOff>64226</xdr:rowOff>
    </xdr:to>
    <xdr:cxnSp macro="">
      <xdr:nvCxnSpPr>
        <xdr:cNvPr id="616" name="直線コネクタ 615">
          <a:extLst>
            <a:ext uri="{FF2B5EF4-FFF2-40B4-BE49-F238E27FC236}">
              <a16:creationId xmlns:a16="http://schemas.microsoft.com/office/drawing/2014/main" id="{00000000-0008-0000-0E00-000068020000}"/>
            </a:ext>
          </a:extLst>
        </xdr:cNvPr>
        <xdr:cNvCxnSpPr/>
      </xdr:nvCxnSpPr>
      <xdr:spPr>
        <a:xfrm flipV="1">
          <a:off x="15481300" y="13726342"/>
          <a:ext cx="8382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44450</xdr:rowOff>
    </xdr:from>
    <xdr:to>
      <xdr:col>76</xdr:col>
      <xdr:colOff>165100</xdr:colOff>
      <xdr:row>80</xdr:row>
      <xdr:rowOff>146050</xdr:rowOff>
    </xdr:to>
    <xdr:sp macro="" textlink="">
      <xdr:nvSpPr>
        <xdr:cNvPr id="617" name="楕円 616">
          <a:extLst>
            <a:ext uri="{FF2B5EF4-FFF2-40B4-BE49-F238E27FC236}">
              <a16:creationId xmlns:a16="http://schemas.microsoft.com/office/drawing/2014/main" id="{00000000-0008-0000-0E00-000069020000}"/>
            </a:ext>
          </a:extLst>
        </xdr:cNvPr>
        <xdr:cNvSpPr/>
      </xdr:nvSpPr>
      <xdr:spPr>
        <a:xfrm>
          <a:off x="145415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64226</xdr:rowOff>
    </xdr:from>
    <xdr:to>
      <xdr:col>81</xdr:col>
      <xdr:colOff>50800</xdr:colOff>
      <xdr:row>80</xdr:row>
      <xdr:rowOff>95250</xdr:rowOff>
    </xdr:to>
    <xdr:cxnSp macro="">
      <xdr:nvCxnSpPr>
        <xdr:cNvPr id="618" name="直線コネクタ 617">
          <a:extLst>
            <a:ext uri="{FF2B5EF4-FFF2-40B4-BE49-F238E27FC236}">
              <a16:creationId xmlns:a16="http://schemas.microsoft.com/office/drawing/2014/main" id="{00000000-0008-0000-0E00-00006A020000}"/>
            </a:ext>
          </a:extLst>
        </xdr:cNvPr>
        <xdr:cNvCxnSpPr/>
      </xdr:nvCxnSpPr>
      <xdr:spPr>
        <a:xfrm flipV="1">
          <a:off x="14592300" y="1378022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44450</xdr:rowOff>
    </xdr:from>
    <xdr:to>
      <xdr:col>72</xdr:col>
      <xdr:colOff>38100</xdr:colOff>
      <xdr:row>80</xdr:row>
      <xdr:rowOff>146050</xdr:rowOff>
    </xdr:to>
    <xdr:sp macro="" textlink="">
      <xdr:nvSpPr>
        <xdr:cNvPr id="619" name="楕円 618">
          <a:extLst>
            <a:ext uri="{FF2B5EF4-FFF2-40B4-BE49-F238E27FC236}">
              <a16:creationId xmlns:a16="http://schemas.microsoft.com/office/drawing/2014/main" id="{00000000-0008-0000-0E00-00006B020000}"/>
            </a:ext>
          </a:extLst>
        </xdr:cNvPr>
        <xdr:cNvSpPr/>
      </xdr:nvSpPr>
      <xdr:spPr>
        <a:xfrm>
          <a:off x="136525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95250</xdr:rowOff>
    </xdr:from>
    <xdr:to>
      <xdr:col>76</xdr:col>
      <xdr:colOff>114300</xdr:colOff>
      <xdr:row>80</xdr:row>
      <xdr:rowOff>95250</xdr:rowOff>
    </xdr:to>
    <xdr:cxnSp macro="">
      <xdr:nvCxnSpPr>
        <xdr:cNvPr id="620" name="直線コネクタ 619">
          <a:extLst>
            <a:ext uri="{FF2B5EF4-FFF2-40B4-BE49-F238E27FC236}">
              <a16:creationId xmlns:a16="http://schemas.microsoft.com/office/drawing/2014/main" id="{00000000-0008-0000-0E00-00006C020000}"/>
            </a:ext>
          </a:extLst>
        </xdr:cNvPr>
        <xdr:cNvCxnSpPr/>
      </xdr:nvCxnSpPr>
      <xdr:spPr>
        <a:xfrm>
          <a:off x="13703300" y="13811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22877</xdr:rowOff>
    </xdr:from>
    <xdr:ext cx="405111" cy="259045"/>
    <xdr:sp macro="" textlink="">
      <xdr:nvSpPr>
        <xdr:cNvPr id="621" name="n_1aveValue【児童館】&#10;有形固定資産減価償却率">
          <a:extLst>
            <a:ext uri="{FF2B5EF4-FFF2-40B4-BE49-F238E27FC236}">
              <a16:creationId xmlns:a16="http://schemas.microsoft.com/office/drawing/2014/main" id="{00000000-0008-0000-0E00-00006D020000}"/>
            </a:ext>
          </a:extLst>
        </xdr:cNvPr>
        <xdr:cNvSpPr txBox="1"/>
      </xdr:nvSpPr>
      <xdr:spPr>
        <a:xfrm>
          <a:off x="15266044" y="1391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142983</xdr:rowOff>
    </xdr:from>
    <xdr:ext cx="405111" cy="259045"/>
    <xdr:sp macro="" textlink="">
      <xdr:nvSpPr>
        <xdr:cNvPr id="622" name="n_2aveValue【児童館】&#10;有形固定資産減価償却率">
          <a:extLst>
            <a:ext uri="{FF2B5EF4-FFF2-40B4-BE49-F238E27FC236}">
              <a16:creationId xmlns:a16="http://schemas.microsoft.com/office/drawing/2014/main" id="{00000000-0008-0000-0E00-00006E020000}"/>
            </a:ext>
          </a:extLst>
        </xdr:cNvPr>
        <xdr:cNvSpPr txBox="1"/>
      </xdr:nvSpPr>
      <xdr:spPr>
        <a:xfrm>
          <a:off x="14389744" y="13516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1650</xdr:rowOff>
    </xdr:from>
    <xdr:ext cx="405111" cy="259045"/>
    <xdr:sp macro="" textlink="">
      <xdr:nvSpPr>
        <xdr:cNvPr id="623" name="n_3aveValue【児童館】&#10;有形固定資産減価償却率">
          <a:extLst>
            <a:ext uri="{FF2B5EF4-FFF2-40B4-BE49-F238E27FC236}">
              <a16:creationId xmlns:a16="http://schemas.microsoft.com/office/drawing/2014/main" id="{00000000-0008-0000-0E00-00006F020000}"/>
            </a:ext>
          </a:extLst>
        </xdr:cNvPr>
        <xdr:cNvSpPr txBox="1"/>
      </xdr:nvSpPr>
      <xdr:spPr>
        <a:xfrm>
          <a:off x="13500744" y="1406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131553</xdr:rowOff>
    </xdr:from>
    <xdr:ext cx="405111" cy="259045"/>
    <xdr:sp macro="" textlink="">
      <xdr:nvSpPr>
        <xdr:cNvPr id="624" name="n_1mainValue【児童館】&#10;有形固定資産減価償却率">
          <a:extLst>
            <a:ext uri="{FF2B5EF4-FFF2-40B4-BE49-F238E27FC236}">
              <a16:creationId xmlns:a16="http://schemas.microsoft.com/office/drawing/2014/main" id="{00000000-0008-0000-0E00-000070020000}"/>
            </a:ext>
          </a:extLst>
        </xdr:cNvPr>
        <xdr:cNvSpPr txBox="1"/>
      </xdr:nvSpPr>
      <xdr:spPr>
        <a:xfrm>
          <a:off x="15266044" y="13504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137177</xdr:rowOff>
    </xdr:from>
    <xdr:ext cx="405111" cy="259045"/>
    <xdr:sp macro="" textlink="">
      <xdr:nvSpPr>
        <xdr:cNvPr id="625" name="n_2mainValue【児童館】&#10;有形固定資産減価償却率">
          <a:extLst>
            <a:ext uri="{FF2B5EF4-FFF2-40B4-BE49-F238E27FC236}">
              <a16:creationId xmlns:a16="http://schemas.microsoft.com/office/drawing/2014/main" id="{00000000-0008-0000-0E00-000071020000}"/>
            </a:ext>
          </a:extLst>
        </xdr:cNvPr>
        <xdr:cNvSpPr txBox="1"/>
      </xdr:nvSpPr>
      <xdr:spPr>
        <a:xfrm>
          <a:off x="14389744" y="1385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162577</xdr:rowOff>
    </xdr:from>
    <xdr:ext cx="405111" cy="259045"/>
    <xdr:sp macro="" textlink="">
      <xdr:nvSpPr>
        <xdr:cNvPr id="626" name="n_3mainValue【児童館】&#10;有形固定資産減価償却率">
          <a:extLst>
            <a:ext uri="{FF2B5EF4-FFF2-40B4-BE49-F238E27FC236}">
              <a16:creationId xmlns:a16="http://schemas.microsoft.com/office/drawing/2014/main" id="{00000000-0008-0000-0E00-000072020000}"/>
            </a:ext>
          </a:extLst>
        </xdr:cNvPr>
        <xdr:cNvSpPr txBox="1"/>
      </xdr:nvSpPr>
      <xdr:spPr>
        <a:xfrm>
          <a:off x="13500744" y="1353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1" name="正方形/長方形 630">
          <a:extLst>
            <a:ext uri="{FF2B5EF4-FFF2-40B4-BE49-F238E27FC236}">
              <a16:creationId xmlns:a16="http://schemas.microsoft.com/office/drawing/2014/main" id="{00000000-0008-0000-0E00-000077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2" name="正方形/長方形 631">
          <a:extLst>
            <a:ext uri="{FF2B5EF4-FFF2-40B4-BE49-F238E27FC236}">
              <a16:creationId xmlns:a16="http://schemas.microsoft.com/office/drawing/2014/main" id="{00000000-0008-0000-0E00-000078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3" name="正方形/長方形 632">
          <a:extLst>
            <a:ext uri="{FF2B5EF4-FFF2-40B4-BE49-F238E27FC236}">
              <a16:creationId xmlns:a16="http://schemas.microsoft.com/office/drawing/2014/main" id="{00000000-0008-0000-0E00-000079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4" name="正方形/長方形 633">
          <a:extLst>
            <a:ext uri="{FF2B5EF4-FFF2-40B4-BE49-F238E27FC236}">
              <a16:creationId xmlns:a16="http://schemas.microsoft.com/office/drawing/2014/main" id="{00000000-0008-0000-0E00-00007A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5" name="テキスト ボックス 634">
          <a:extLst>
            <a:ext uri="{FF2B5EF4-FFF2-40B4-BE49-F238E27FC236}">
              <a16:creationId xmlns:a16="http://schemas.microsoft.com/office/drawing/2014/main" id="{00000000-0008-0000-0E00-00007B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6" name="直線コネクタ 635">
          <a:extLst>
            <a:ext uri="{FF2B5EF4-FFF2-40B4-BE49-F238E27FC236}">
              <a16:creationId xmlns:a16="http://schemas.microsoft.com/office/drawing/2014/main" id="{00000000-0008-0000-0E00-00007C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37" name="直線コネクタ 636">
          <a:extLst>
            <a:ext uri="{FF2B5EF4-FFF2-40B4-BE49-F238E27FC236}">
              <a16:creationId xmlns:a16="http://schemas.microsoft.com/office/drawing/2014/main" id="{00000000-0008-0000-0E00-00007D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38" name="テキスト ボックス 637">
          <a:extLst>
            <a:ext uri="{FF2B5EF4-FFF2-40B4-BE49-F238E27FC236}">
              <a16:creationId xmlns:a16="http://schemas.microsoft.com/office/drawing/2014/main" id="{00000000-0008-0000-0E00-00007E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39" name="直線コネクタ 638">
          <a:extLst>
            <a:ext uri="{FF2B5EF4-FFF2-40B4-BE49-F238E27FC236}">
              <a16:creationId xmlns:a16="http://schemas.microsoft.com/office/drawing/2014/main" id="{00000000-0008-0000-0E00-00007F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0" name="テキスト ボックス 639">
          <a:extLst>
            <a:ext uri="{FF2B5EF4-FFF2-40B4-BE49-F238E27FC236}">
              <a16:creationId xmlns:a16="http://schemas.microsoft.com/office/drawing/2014/main" id="{00000000-0008-0000-0E00-000080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1" name="直線コネクタ 640">
          <a:extLst>
            <a:ext uri="{FF2B5EF4-FFF2-40B4-BE49-F238E27FC236}">
              <a16:creationId xmlns:a16="http://schemas.microsoft.com/office/drawing/2014/main" id="{00000000-0008-0000-0E00-000081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2" name="テキスト ボックス 641">
          <a:extLst>
            <a:ext uri="{FF2B5EF4-FFF2-40B4-BE49-F238E27FC236}">
              <a16:creationId xmlns:a16="http://schemas.microsoft.com/office/drawing/2014/main" id="{00000000-0008-0000-0E00-000082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3" name="直線コネクタ 642">
          <a:extLst>
            <a:ext uri="{FF2B5EF4-FFF2-40B4-BE49-F238E27FC236}">
              <a16:creationId xmlns:a16="http://schemas.microsoft.com/office/drawing/2014/main" id="{00000000-0008-0000-0E00-000083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4" name="テキスト ボックス 643">
          <a:extLst>
            <a:ext uri="{FF2B5EF4-FFF2-40B4-BE49-F238E27FC236}">
              <a16:creationId xmlns:a16="http://schemas.microsoft.com/office/drawing/2014/main" id="{00000000-0008-0000-0E00-000084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5" name="直線コネクタ 644">
          <a:extLst>
            <a:ext uri="{FF2B5EF4-FFF2-40B4-BE49-F238E27FC236}">
              <a16:creationId xmlns:a16="http://schemas.microsoft.com/office/drawing/2014/main" id="{00000000-0008-0000-0E00-000085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46" name="テキスト ボックス 645">
          <a:extLst>
            <a:ext uri="{FF2B5EF4-FFF2-40B4-BE49-F238E27FC236}">
              <a16:creationId xmlns:a16="http://schemas.microsoft.com/office/drawing/2014/main" id="{00000000-0008-0000-0E00-000086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7" name="直線コネクタ 646">
          <a:extLst>
            <a:ext uri="{FF2B5EF4-FFF2-40B4-BE49-F238E27FC236}">
              <a16:creationId xmlns:a16="http://schemas.microsoft.com/office/drawing/2014/main" id="{00000000-0008-0000-0E00-000087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8" name="テキスト ボックス 647">
          <a:extLst>
            <a:ext uri="{FF2B5EF4-FFF2-40B4-BE49-F238E27FC236}">
              <a16:creationId xmlns:a16="http://schemas.microsoft.com/office/drawing/2014/main" id="{00000000-0008-0000-0E00-000088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9" name="【児童館】&#10;一人当たり面積グラフ枠">
          <a:extLst>
            <a:ext uri="{FF2B5EF4-FFF2-40B4-BE49-F238E27FC236}">
              <a16:creationId xmlns:a16="http://schemas.microsoft.com/office/drawing/2014/main" id="{00000000-0008-0000-0E00-000089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85</xdr:row>
      <xdr:rowOff>102870</xdr:rowOff>
    </xdr:to>
    <xdr:cxnSp macro="">
      <xdr:nvCxnSpPr>
        <xdr:cNvPr id="650" name="直線コネクタ 649">
          <a:extLst>
            <a:ext uri="{FF2B5EF4-FFF2-40B4-BE49-F238E27FC236}">
              <a16:creationId xmlns:a16="http://schemas.microsoft.com/office/drawing/2014/main" id="{00000000-0008-0000-0E00-00008A020000}"/>
            </a:ext>
          </a:extLst>
        </xdr:cNvPr>
        <xdr:cNvCxnSpPr/>
      </xdr:nvCxnSpPr>
      <xdr:spPr>
        <a:xfrm flipV="1">
          <a:off x="22160864" y="1329690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106697</xdr:rowOff>
    </xdr:from>
    <xdr:ext cx="469744" cy="259045"/>
    <xdr:sp macro="" textlink="">
      <xdr:nvSpPr>
        <xdr:cNvPr id="651" name="【児童館】&#10;一人当たり面積最小値テキスト">
          <a:extLst>
            <a:ext uri="{FF2B5EF4-FFF2-40B4-BE49-F238E27FC236}">
              <a16:creationId xmlns:a16="http://schemas.microsoft.com/office/drawing/2014/main" id="{00000000-0008-0000-0E00-00008B020000}"/>
            </a:ext>
          </a:extLst>
        </xdr:cNvPr>
        <xdr:cNvSpPr txBox="1"/>
      </xdr:nvSpPr>
      <xdr:spPr>
        <a:xfrm>
          <a:off x="22199600" y="1467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102870</xdr:rowOff>
    </xdr:from>
    <xdr:to>
      <xdr:col>116</xdr:col>
      <xdr:colOff>152400</xdr:colOff>
      <xdr:row>85</xdr:row>
      <xdr:rowOff>102870</xdr:rowOff>
    </xdr:to>
    <xdr:cxnSp macro="">
      <xdr:nvCxnSpPr>
        <xdr:cNvPr id="652" name="直線コネクタ 651">
          <a:extLst>
            <a:ext uri="{FF2B5EF4-FFF2-40B4-BE49-F238E27FC236}">
              <a16:creationId xmlns:a16="http://schemas.microsoft.com/office/drawing/2014/main" id="{00000000-0008-0000-0E00-00008C020000}"/>
            </a:ext>
          </a:extLst>
        </xdr:cNvPr>
        <xdr:cNvCxnSpPr/>
      </xdr:nvCxnSpPr>
      <xdr:spPr>
        <a:xfrm>
          <a:off x="22072600" y="1467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653" name="【児童館】&#10;一人当たり面積最大値テキスト">
          <a:extLst>
            <a:ext uri="{FF2B5EF4-FFF2-40B4-BE49-F238E27FC236}">
              <a16:creationId xmlns:a16="http://schemas.microsoft.com/office/drawing/2014/main" id="{00000000-0008-0000-0E00-00008D020000}"/>
            </a:ext>
          </a:extLst>
        </xdr:cNvPr>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654" name="直線コネクタ 653">
          <a:extLst>
            <a:ext uri="{FF2B5EF4-FFF2-40B4-BE49-F238E27FC236}">
              <a16:creationId xmlns:a16="http://schemas.microsoft.com/office/drawing/2014/main" id="{00000000-0008-0000-0E00-00008E020000}"/>
            </a:ext>
          </a:extLst>
        </xdr:cNvPr>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125747</xdr:rowOff>
    </xdr:from>
    <xdr:ext cx="469744" cy="259045"/>
    <xdr:sp macro="" textlink="">
      <xdr:nvSpPr>
        <xdr:cNvPr id="655" name="【児童館】&#10;一人当たり面積平均値テキスト">
          <a:extLst>
            <a:ext uri="{FF2B5EF4-FFF2-40B4-BE49-F238E27FC236}">
              <a16:creationId xmlns:a16="http://schemas.microsoft.com/office/drawing/2014/main" id="{00000000-0008-0000-0E00-00008F020000}"/>
            </a:ext>
          </a:extLst>
        </xdr:cNvPr>
        <xdr:cNvSpPr txBox="1"/>
      </xdr:nvSpPr>
      <xdr:spPr>
        <a:xfrm>
          <a:off x="22199600" y="1418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147320</xdr:rowOff>
    </xdr:from>
    <xdr:to>
      <xdr:col>116</xdr:col>
      <xdr:colOff>114300</xdr:colOff>
      <xdr:row>83</xdr:row>
      <xdr:rowOff>77470</xdr:rowOff>
    </xdr:to>
    <xdr:sp macro="" textlink="">
      <xdr:nvSpPr>
        <xdr:cNvPr id="656" name="フローチャート: 判断 655">
          <a:extLst>
            <a:ext uri="{FF2B5EF4-FFF2-40B4-BE49-F238E27FC236}">
              <a16:creationId xmlns:a16="http://schemas.microsoft.com/office/drawing/2014/main" id="{00000000-0008-0000-0E00-000090020000}"/>
            </a:ext>
          </a:extLst>
        </xdr:cNvPr>
        <xdr:cNvSpPr/>
      </xdr:nvSpPr>
      <xdr:spPr>
        <a:xfrm>
          <a:off x="22110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154939</xdr:rowOff>
    </xdr:from>
    <xdr:to>
      <xdr:col>112</xdr:col>
      <xdr:colOff>38100</xdr:colOff>
      <xdr:row>83</xdr:row>
      <xdr:rowOff>85089</xdr:rowOff>
    </xdr:to>
    <xdr:sp macro="" textlink="">
      <xdr:nvSpPr>
        <xdr:cNvPr id="657" name="フローチャート: 判断 656">
          <a:extLst>
            <a:ext uri="{FF2B5EF4-FFF2-40B4-BE49-F238E27FC236}">
              <a16:creationId xmlns:a16="http://schemas.microsoft.com/office/drawing/2014/main" id="{00000000-0008-0000-0E00-000091020000}"/>
            </a:ext>
          </a:extLst>
        </xdr:cNvPr>
        <xdr:cNvSpPr/>
      </xdr:nvSpPr>
      <xdr:spPr>
        <a:xfrm>
          <a:off x="212725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139700</xdr:rowOff>
    </xdr:from>
    <xdr:to>
      <xdr:col>107</xdr:col>
      <xdr:colOff>101600</xdr:colOff>
      <xdr:row>83</xdr:row>
      <xdr:rowOff>69850</xdr:rowOff>
    </xdr:to>
    <xdr:sp macro="" textlink="">
      <xdr:nvSpPr>
        <xdr:cNvPr id="658" name="フローチャート: 判断 657">
          <a:extLst>
            <a:ext uri="{FF2B5EF4-FFF2-40B4-BE49-F238E27FC236}">
              <a16:creationId xmlns:a16="http://schemas.microsoft.com/office/drawing/2014/main" id="{00000000-0008-0000-0E00-000092020000}"/>
            </a:ext>
          </a:extLst>
        </xdr:cNvPr>
        <xdr:cNvSpPr/>
      </xdr:nvSpPr>
      <xdr:spPr>
        <a:xfrm>
          <a:off x="20383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36830</xdr:rowOff>
    </xdr:from>
    <xdr:to>
      <xdr:col>102</xdr:col>
      <xdr:colOff>165100</xdr:colOff>
      <xdr:row>83</xdr:row>
      <xdr:rowOff>138430</xdr:rowOff>
    </xdr:to>
    <xdr:sp macro="" textlink="">
      <xdr:nvSpPr>
        <xdr:cNvPr id="659" name="フローチャート: 判断 658">
          <a:extLst>
            <a:ext uri="{FF2B5EF4-FFF2-40B4-BE49-F238E27FC236}">
              <a16:creationId xmlns:a16="http://schemas.microsoft.com/office/drawing/2014/main" id="{00000000-0008-0000-0E00-000093020000}"/>
            </a:ext>
          </a:extLst>
        </xdr:cNvPr>
        <xdr:cNvSpPr/>
      </xdr:nvSpPr>
      <xdr:spPr>
        <a:xfrm>
          <a:off x="19494500" y="1426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E00-000094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E00-000095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E00-000096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0000000-0008-0000-0E00-000097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00000000-0008-0000-0E00-000098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44450</xdr:rowOff>
    </xdr:from>
    <xdr:to>
      <xdr:col>116</xdr:col>
      <xdr:colOff>114300</xdr:colOff>
      <xdr:row>81</xdr:row>
      <xdr:rowOff>146050</xdr:rowOff>
    </xdr:to>
    <xdr:sp macro="" textlink="">
      <xdr:nvSpPr>
        <xdr:cNvPr id="665" name="楕円 664">
          <a:extLst>
            <a:ext uri="{FF2B5EF4-FFF2-40B4-BE49-F238E27FC236}">
              <a16:creationId xmlns:a16="http://schemas.microsoft.com/office/drawing/2014/main" id="{00000000-0008-0000-0E00-000099020000}"/>
            </a:ext>
          </a:extLst>
        </xdr:cNvPr>
        <xdr:cNvSpPr/>
      </xdr:nvSpPr>
      <xdr:spPr>
        <a:xfrm>
          <a:off x="221107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67327</xdr:rowOff>
    </xdr:from>
    <xdr:ext cx="469744" cy="259045"/>
    <xdr:sp macro="" textlink="">
      <xdr:nvSpPr>
        <xdr:cNvPr id="666" name="【児童館】&#10;一人当たり面積該当値テキスト">
          <a:extLst>
            <a:ext uri="{FF2B5EF4-FFF2-40B4-BE49-F238E27FC236}">
              <a16:creationId xmlns:a16="http://schemas.microsoft.com/office/drawing/2014/main" id="{00000000-0008-0000-0E00-00009A020000}"/>
            </a:ext>
          </a:extLst>
        </xdr:cNvPr>
        <xdr:cNvSpPr txBox="1"/>
      </xdr:nvSpPr>
      <xdr:spPr>
        <a:xfrm>
          <a:off x="22199600"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59689</xdr:rowOff>
    </xdr:from>
    <xdr:to>
      <xdr:col>112</xdr:col>
      <xdr:colOff>38100</xdr:colOff>
      <xdr:row>81</xdr:row>
      <xdr:rowOff>161289</xdr:rowOff>
    </xdr:to>
    <xdr:sp macro="" textlink="">
      <xdr:nvSpPr>
        <xdr:cNvPr id="667" name="楕円 666">
          <a:extLst>
            <a:ext uri="{FF2B5EF4-FFF2-40B4-BE49-F238E27FC236}">
              <a16:creationId xmlns:a16="http://schemas.microsoft.com/office/drawing/2014/main" id="{00000000-0008-0000-0E00-00009B020000}"/>
            </a:ext>
          </a:extLst>
        </xdr:cNvPr>
        <xdr:cNvSpPr/>
      </xdr:nvSpPr>
      <xdr:spPr>
        <a:xfrm>
          <a:off x="21272500" y="1394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95250</xdr:rowOff>
    </xdr:from>
    <xdr:to>
      <xdr:col>116</xdr:col>
      <xdr:colOff>63500</xdr:colOff>
      <xdr:row>81</xdr:row>
      <xdr:rowOff>110489</xdr:rowOff>
    </xdr:to>
    <xdr:cxnSp macro="">
      <xdr:nvCxnSpPr>
        <xdr:cNvPr id="668" name="直線コネクタ 667">
          <a:extLst>
            <a:ext uri="{FF2B5EF4-FFF2-40B4-BE49-F238E27FC236}">
              <a16:creationId xmlns:a16="http://schemas.microsoft.com/office/drawing/2014/main" id="{00000000-0008-0000-0E00-00009C020000}"/>
            </a:ext>
          </a:extLst>
        </xdr:cNvPr>
        <xdr:cNvCxnSpPr/>
      </xdr:nvCxnSpPr>
      <xdr:spPr>
        <a:xfrm flipV="1">
          <a:off x="21323300" y="1398270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59689</xdr:rowOff>
    </xdr:from>
    <xdr:to>
      <xdr:col>107</xdr:col>
      <xdr:colOff>101600</xdr:colOff>
      <xdr:row>81</xdr:row>
      <xdr:rowOff>161289</xdr:rowOff>
    </xdr:to>
    <xdr:sp macro="" textlink="">
      <xdr:nvSpPr>
        <xdr:cNvPr id="669" name="楕円 668">
          <a:extLst>
            <a:ext uri="{FF2B5EF4-FFF2-40B4-BE49-F238E27FC236}">
              <a16:creationId xmlns:a16="http://schemas.microsoft.com/office/drawing/2014/main" id="{00000000-0008-0000-0E00-00009D020000}"/>
            </a:ext>
          </a:extLst>
        </xdr:cNvPr>
        <xdr:cNvSpPr/>
      </xdr:nvSpPr>
      <xdr:spPr>
        <a:xfrm>
          <a:off x="20383500" y="1394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110489</xdr:rowOff>
    </xdr:from>
    <xdr:to>
      <xdr:col>111</xdr:col>
      <xdr:colOff>177800</xdr:colOff>
      <xdr:row>81</xdr:row>
      <xdr:rowOff>110489</xdr:rowOff>
    </xdr:to>
    <xdr:cxnSp macro="">
      <xdr:nvCxnSpPr>
        <xdr:cNvPr id="670" name="直線コネクタ 669">
          <a:extLst>
            <a:ext uri="{FF2B5EF4-FFF2-40B4-BE49-F238E27FC236}">
              <a16:creationId xmlns:a16="http://schemas.microsoft.com/office/drawing/2014/main" id="{00000000-0008-0000-0E00-00009E020000}"/>
            </a:ext>
          </a:extLst>
        </xdr:cNvPr>
        <xdr:cNvCxnSpPr/>
      </xdr:nvCxnSpPr>
      <xdr:spPr>
        <a:xfrm>
          <a:off x="20434300" y="139979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162561</xdr:rowOff>
    </xdr:from>
    <xdr:to>
      <xdr:col>102</xdr:col>
      <xdr:colOff>165100</xdr:colOff>
      <xdr:row>83</xdr:row>
      <xdr:rowOff>92711</xdr:rowOff>
    </xdr:to>
    <xdr:sp macro="" textlink="">
      <xdr:nvSpPr>
        <xdr:cNvPr id="671" name="楕円 670">
          <a:extLst>
            <a:ext uri="{FF2B5EF4-FFF2-40B4-BE49-F238E27FC236}">
              <a16:creationId xmlns:a16="http://schemas.microsoft.com/office/drawing/2014/main" id="{00000000-0008-0000-0E00-00009F020000}"/>
            </a:ext>
          </a:extLst>
        </xdr:cNvPr>
        <xdr:cNvSpPr/>
      </xdr:nvSpPr>
      <xdr:spPr>
        <a:xfrm>
          <a:off x="19494500" y="1422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110489</xdr:rowOff>
    </xdr:from>
    <xdr:to>
      <xdr:col>107</xdr:col>
      <xdr:colOff>50800</xdr:colOff>
      <xdr:row>83</xdr:row>
      <xdr:rowOff>41911</xdr:rowOff>
    </xdr:to>
    <xdr:cxnSp macro="">
      <xdr:nvCxnSpPr>
        <xdr:cNvPr id="672" name="直線コネクタ 671">
          <a:extLst>
            <a:ext uri="{FF2B5EF4-FFF2-40B4-BE49-F238E27FC236}">
              <a16:creationId xmlns:a16="http://schemas.microsoft.com/office/drawing/2014/main" id="{00000000-0008-0000-0E00-0000A0020000}"/>
            </a:ext>
          </a:extLst>
        </xdr:cNvPr>
        <xdr:cNvCxnSpPr/>
      </xdr:nvCxnSpPr>
      <xdr:spPr>
        <a:xfrm flipV="1">
          <a:off x="19545300" y="13997939"/>
          <a:ext cx="889000" cy="274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76216</xdr:rowOff>
    </xdr:from>
    <xdr:ext cx="469744" cy="259045"/>
    <xdr:sp macro="" textlink="">
      <xdr:nvSpPr>
        <xdr:cNvPr id="673" name="n_1aveValue【児童館】&#10;一人当たり面積">
          <a:extLst>
            <a:ext uri="{FF2B5EF4-FFF2-40B4-BE49-F238E27FC236}">
              <a16:creationId xmlns:a16="http://schemas.microsoft.com/office/drawing/2014/main" id="{00000000-0008-0000-0E00-0000A1020000}"/>
            </a:ext>
          </a:extLst>
        </xdr:cNvPr>
        <xdr:cNvSpPr txBox="1"/>
      </xdr:nvSpPr>
      <xdr:spPr>
        <a:xfrm>
          <a:off x="21075727" y="1430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60977</xdr:rowOff>
    </xdr:from>
    <xdr:ext cx="469744" cy="259045"/>
    <xdr:sp macro="" textlink="">
      <xdr:nvSpPr>
        <xdr:cNvPr id="674" name="n_2aveValue【児童館】&#10;一人当たり面積">
          <a:extLst>
            <a:ext uri="{FF2B5EF4-FFF2-40B4-BE49-F238E27FC236}">
              <a16:creationId xmlns:a16="http://schemas.microsoft.com/office/drawing/2014/main" id="{00000000-0008-0000-0E00-0000A2020000}"/>
            </a:ext>
          </a:extLst>
        </xdr:cNvPr>
        <xdr:cNvSpPr txBox="1"/>
      </xdr:nvSpPr>
      <xdr:spPr>
        <a:xfrm>
          <a:off x="20199427"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129557</xdr:rowOff>
    </xdr:from>
    <xdr:ext cx="469744" cy="259045"/>
    <xdr:sp macro="" textlink="">
      <xdr:nvSpPr>
        <xdr:cNvPr id="675" name="n_3aveValue【児童館】&#10;一人当たり面積">
          <a:extLst>
            <a:ext uri="{FF2B5EF4-FFF2-40B4-BE49-F238E27FC236}">
              <a16:creationId xmlns:a16="http://schemas.microsoft.com/office/drawing/2014/main" id="{00000000-0008-0000-0E00-0000A3020000}"/>
            </a:ext>
          </a:extLst>
        </xdr:cNvPr>
        <xdr:cNvSpPr txBox="1"/>
      </xdr:nvSpPr>
      <xdr:spPr>
        <a:xfrm>
          <a:off x="19310427" y="1435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6366</xdr:rowOff>
    </xdr:from>
    <xdr:ext cx="469744" cy="259045"/>
    <xdr:sp macro="" textlink="">
      <xdr:nvSpPr>
        <xdr:cNvPr id="676" name="n_1mainValue【児童館】&#10;一人当たり面積">
          <a:extLst>
            <a:ext uri="{FF2B5EF4-FFF2-40B4-BE49-F238E27FC236}">
              <a16:creationId xmlns:a16="http://schemas.microsoft.com/office/drawing/2014/main" id="{00000000-0008-0000-0E00-0000A4020000}"/>
            </a:ext>
          </a:extLst>
        </xdr:cNvPr>
        <xdr:cNvSpPr txBox="1"/>
      </xdr:nvSpPr>
      <xdr:spPr>
        <a:xfrm>
          <a:off x="21075727" y="1372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6366</xdr:rowOff>
    </xdr:from>
    <xdr:ext cx="469744" cy="259045"/>
    <xdr:sp macro="" textlink="">
      <xdr:nvSpPr>
        <xdr:cNvPr id="677" name="n_2mainValue【児童館】&#10;一人当たり面積">
          <a:extLst>
            <a:ext uri="{FF2B5EF4-FFF2-40B4-BE49-F238E27FC236}">
              <a16:creationId xmlns:a16="http://schemas.microsoft.com/office/drawing/2014/main" id="{00000000-0008-0000-0E00-0000A5020000}"/>
            </a:ext>
          </a:extLst>
        </xdr:cNvPr>
        <xdr:cNvSpPr txBox="1"/>
      </xdr:nvSpPr>
      <xdr:spPr>
        <a:xfrm>
          <a:off x="20199427" y="1372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109238</xdr:rowOff>
    </xdr:from>
    <xdr:ext cx="469744" cy="259045"/>
    <xdr:sp macro="" textlink="">
      <xdr:nvSpPr>
        <xdr:cNvPr id="678" name="n_3mainValue【児童館】&#10;一人当たり面積">
          <a:extLst>
            <a:ext uri="{FF2B5EF4-FFF2-40B4-BE49-F238E27FC236}">
              <a16:creationId xmlns:a16="http://schemas.microsoft.com/office/drawing/2014/main" id="{00000000-0008-0000-0E00-0000A6020000}"/>
            </a:ext>
          </a:extLst>
        </xdr:cNvPr>
        <xdr:cNvSpPr txBox="1"/>
      </xdr:nvSpPr>
      <xdr:spPr>
        <a:xfrm>
          <a:off x="19310427" y="1399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9" name="正方形/長方形 678">
          <a:extLst>
            <a:ext uri="{FF2B5EF4-FFF2-40B4-BE49-F238E27FC236}">
              <a16:creationId xmlns:a16="http://schemas.microsoft.com/office/drawing/2014/main" id="{00000000-0008-0000-0E00-0000A7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0" name="正方形/長方形 679">
          <a:extLst>
            <a:ext uri="{FF2B5EF4-FFF2-40B4-BE49-F238E27FC236}">
              <a16:creationId xmlns:a16="http://schemas.microsoft.com/office/drawing/2014/main" id="{00000000-0008-0000-0E00-0000A8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1" name="正方形/長方形 680">
          <a:extLst>
            <a:ext uri="{FF2B5EF4-FFF2-40B4-BE49-F238E27FC236}">
              <a16:creationId xmlns:a16="http://schemas.microsoft.com/office/drawing/2014/main" id="{00000000-0008-0000-0E00-0000A9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2" name="正方形/長方形 681">
          <a:extLst>
            <a:ext uri="{FF2B5EF4-FFF2-40B4-BE49-F238E27FC236}">
              <a16:creationId xmlns:a16="http://schemas.microsoft.com/office/drawing/2014/main" id="{00000000-0008-0000-0E00-0000AA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3" name="正方形/長方形 682">
          <a:extLst>
            <a:ext uri="{FF2B5EF4-FFF2-40B4-BE49-F238E27FC236}">
              <a16:creationId xmlns:a16="http://schemas.microsoft.com/office/drawing/2014/main" id="{00000000-0008-0000-0E00-0000AB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4" name="正方形/長方形 683">
          <a:extLst>
            <a:ext uri="{FF2B5EF4-FFF2-40B4-BE49-F238E27FC236}">
              <a16:creationId xmlns:a16="http://schemas.microsoft.com/office/drawing/2014/main" id="{00000000-0008-0000-0E00-0000AC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5" name="正方形/長方形 684">
          <a:extLst>
            <a:ext uri="{FF2B5EF4-FFF2-40B4-BE49-F238E27FC236}">
              <a16:creationId xmlns:a16="http://schemas.microsoft.com/office/drawing/2014/main" id="{00000000-0008-0000-0E00-0000AD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6" name="正方形/長方形 685">
          <a:extLst>
            <a:ext uri="{FF2B5EF4-FFF2-40B4-BE49-F238E27FC236}">
              <a16:creationId xmlns:a16="http://schemas.microsoft.com/office/drawing/2014/main" id="{00000000-0008-0000-0E00-0000AE020000}"/>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87" name="正方形/長方形 686">
          <a:extLst>
            <a:ext uri="{FF2B5EF4-FFF2-40B4-BE49-F238E27FC236}">
              <a16:creationId xmlns:a16="http://schemas.microsoft.com/office/drawing/2014/main" id="{00000000-0008-0000-0E00-0000AF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8" name="正方形/長方形 687">
          <a:extLst>
            <a:ext uri="{FF2B5EF4-FFF2-40B4-BE49-F238E27FC236}">
              <a16:creationId xmlns:a16="http://schemas.microsoft.com/office/drawing/2014/main" id="{00000000-0008-0000-0E00-0000B0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9" name="正方形/長方形 688">
          <a:extLst>
            <a:ext uri="{FF2B5EF4-FFF2-40B4-BE49-F238E27FC236}">
              <a16:creationId xmlns:a16="http://schemas.microsoft.com/office/drawing/2014/main" id="{00000000-0008-0000-0E00-0000B1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0" name="正方形/長方形 689">
          <a:extLst>
            <a:ext uri="{FF2B5EF4-FFF2-40B4-BE49-F238E27FC236}">
              <a16:creationId xmlns:a16="http://schemas.microsoft.com/office/drawing/2014/main" id="{00000000-0008-0000-0E00-0000B2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1" name="正方形/長方形 690">
          <a:extLst>
            <a:ext uri="{FF2B5EF4-FFF2-40B4-BE49-F238E27FC236}">
              <a16:creationId xmlns:a16="http://schemas.microsoft.com/office/drawing/2014/main" id="{00000000-0008-0000-0E00-0000B3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2" name="正方形/長方形 691">
          <a:extLst>
            <a:ext uri="{FF2B5EF4-FFF2-40B4-BE49-F238E27FC236}">
              <a16:creationId xmlns:a16="http://schemas.microsoft.com/office/drawing/2014/main" id="{00000000-0008-0000-0E00-0000B4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3" name="正方形/長方形 692">
          <a:extLst>
            <a:ext uri="{FF2B5EF4-FFF2-40B4-BE49-F238E27FC236}">
              <a16:creationId xmlns:a16="http://schemas.microsoft.com/office/drawing/2014/main" id="{00000000-0008-0000-0E00-0000B5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4" name="正方形/長方形 693">
          <a:extLst>
            <a:ext uri="{FF2B5EF4-FFF2-40B4-BE49-F238E27FC236}">
              <a16:creationId xmlns:a16="http://schemas.microsoft.com/office/drawing/2014/main" id="{00000000-0008-0000-0E00-0000B6020000}"/>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95" name="正方形/長方形 694">
          <a:extLst>
            <a:ext uri="{FF2B5EF4-FFF2-40B4-BE49-F238E27FC236}">
              <a16:creationId xmlns:a16="http://schemas.microsoft.com/office/drawing/2014/main" id="{00000000-0008-0000-0E00-0000B7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6" name="正方形/長方形 695">
          <a:extLst>
            <a:ext uri="{FF2B5EF4-FFF2-40B4-BE49-F238E27FC236}">
              <a16:creationId xmlns:a16="http://schemas.microsoft.com/office/drawing/2014/main" id="{00000000-0008-0000-0E00-0000B8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7" name="テキスト ボックス 696">
          <a:extLst>
            <a:ext uri="{FF2B5EF4-FFF2-40B4-BE49-F238E27FC236}">
              <a16:creationId xmlns:a16="http://schemas.microsoft.com/office/drawing/2014/main" id="{00000000-0008-0000-0E00-0000B9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道路、橋りょう・トンネル、公営住宅、学校施設、児童館であり、特に低くなっている施設は、保育所である。道路については、整備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を経過した路線が多く、今後、改修コストの増加が見込まれる。通常・定期点検等により、早期に損傷を発見し、適切な対策を講じることで町道の健全性を確保する。橋りょう・トンネルについて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年度に木城町橋梁長寿命化修繕計画を策定し、予防保全型管理を行っている。橋梁の適切な維持管理を継続的に実施し、地域道路の安全性を確保する。公営住宅については、平成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年度に木城町公営住宅等長寿命化計画を策定し、予防保全型管理と長寿命化によるコスト縮減を図る。学校施設については、平成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年度より学校施設等長寿命化計画の策定に取り組んでいる。児童館については、昭和</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年度椎木児童館の整備等によるものであり、予防保全型管理により維持管理費の低減を図る。保育所については、平成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年度にめばえ保育園が新しく設置されたためであり、予防保全型管理による維持管理費の低減を図る。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宮崎県木城町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5,255
5,247
145.96
4,504,082
4,268,148
181,407
2,647,422
1,194,370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00000000-0008-0000-0F00-000029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00000000-0008-0000-0F00-00002A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00000000-0008-0000-0F00-00002B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00000000-0008-0000-0F00-00002C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00000000-0008-0000-0F00-00002D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00000000-0008-0000-0F00-00002E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00000000-0008-0000-0F00-00002F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00000000-0008-0000-0F00-000030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00000000-0008-0000-0F00-000031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00000000-0008-0000-0F00-000032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00000000-0008-0000-0F00-000033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00000000-0008-0000-0F00-000034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00000000-0008-0000-0F00-000035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00000000-0008-0000-0F00-000036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00000000-0008-0000-0F00-000037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00000000-0008-0000-0F00-000038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59" name="テキスト ボックス 58">
          <a:extLst>
            <a:ext uri="{FF2B5EF4-FFF2-40B4-BE49-F238E27FC236}">
              <a16:creationId xmlns:a16="http://schemas.microsoft.com/office/drawing/2014/main" id="{00000000-0008-0000-0F00-00003B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1" name="テキスト ボックス 60">
          <a:extLst>
            <a:ext uri="{FF2B5EF4-FFF2-40B4-BE49-F238E27FC236}">
              <a16:creationId xmlns:a16="http://schemas.microsoft.com/office/drawing/2014/main" id="{00000000-0008-0000-0F00-00003D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3" name="テキスト ボックス 62">
          <a:extLst>
            <a:ext uri="{FF2B5EF4-FFF2-40B4-BE49-F238E27FC236}">
              <a16:creationId xmlns:a16="http://schemas.microsoft.com/office/drawing/2014/main" id="{00000000-0008-0000-0F00-00003F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4" name="直線コネクタ 63">
          <a:extLst>
            <a:ext uri="{FF2B5EF4-FFF2-40B4-BE49-F238E27FC236}">
              <a16:creationId xmlns:a16="http://schemas.microsoft.com/office/drawing/2014/main" id="{00000000-0008-0000-0F00-000040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5" name="テキスト ボックス 64">
          <a:extLst>
            <a:ext uri="{FF2B5EF4-FFF2-40B4-BE49-F238E27FC236}">
              <a16:creationId xmlns:a16="http://schemas.microsoft.com/office/drawing/2014/main" id="{00000000-0008-0000-0F00-000041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6" name="直線コネクタ 65">
          <a:extLst>
            <a:ext uri="{FF2B5EF4-FFF2-40B4-BE49-F238E27FC236}">
              <a16:creationId xmlns:a16="http://schemas.microsoft.com/office/drawing/2014/main" id="{00000000-0008-0000-0F00-000042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68" name="直線コネクタ 67">
          <a:extLst>
            <a:ext uri="{FF2B5EF4-FFF2-40B4-BE49-F238E27FC236}">
              <a16:creationId xmlns:a16="http://schemas.microsoft.com/office/drawing/2014/main" id="{00000000-0008-0000-0F00-000044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00000000-0008-0000-0F00-00004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00000000-0008-0000-0F00-000048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111034</xdr:rowOff>
    </xdr:to>
    <xdr:cxnSp macro="">
      <xdr:nvCxnSpPr>
        <xdr:cNvPr id="73" name="直線コネクタ 72">
          <a:extLst>
            <a:ext uri="{FF2B5EF4-FFF2-40B4-BE49-F238E27FC236}">
              <a16:creationId xmlns:a16="http://schemas.microsoft.com/office/drawing/2014/main" id="{00000000-0008-0000-0F00-000049000000}"/>
            </a:ext>
          </a:extLst>
        </xdr:cNvPr>
        <xdr:cNvCxnSpPr/>
      </xdr:nvCxnSpPr>
      <xdr:spPr>
        <a:xfrm flipV="1">
          <a:off x="4634865" y="9470572"/>
          <a:ext cx="0" cy="1613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114861</xdr:rowOff>
    </xdr:from>
    <xdr:ext cx="340478" cy="259045"/>
    <xdr:sp macro="" textlink="">
      <xdr:nvSpPr>
        <xdr:cNvPr id="74" name="【体育館・プール】&#10;有形固定資産減価償却率最小値テキスト">
          <a:extLst>
            <a:ext uri="{FF2B5EF4-FFF2-40B4-BE49-F238E27FC236}">
              <a16:creationId xmlns:a16="http://schemas.microsoft.com/office/drawing/2014/main" id="{00000000-0008-0000-0F00-00004A000000}"/>
            </a:ext>
          </a:extLst>
        </xdr:cNvPr>
        <xdr:cNvSpPr txBox="1"/>
      </xdr:nvSpPr>
      <xdr:spPr>
        <a:xfrm>
          <a:off x="4673600" y="110876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111034</xdr:rowOff>
    </xdr:from>
    <xdr:to>
      <xdr:col>24</xdr:col>
      <xdr:colOff>152400</xdr:colOff>
      <xdr:row>64</xdr:row>
      <xdr:rowOff>111034</xdr:rowOff>
    </xdr:to>
    <xdr:cxnSp macro="">
      <xdr:nvCxnSpPr>
        <xdr:cNvPr id="75" name="直線コネクタ 74">
          <a:extLst>
            <a:ext uri="{FF2B5EF4-FFF2-40B4-BE49-F238E27FC236}">
              <a16:creationId xmlns:a16="http://schemas.microsoft.com/office/drawing/2014/main" id="{00000000-0008-0000-0F00-00004B000000}"/>
            </a:ext>
          </a:extLst>
        </xdr:cNvPr>
        <xdr:cNvCxnSpPr/>
      </xdr:nvCxnSpPr>
      <xdr:spPr>
        <a:xfrm>
          <a:off x="4546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76" name="【体育館・プール】&#10;有形固定資産減価償却率最大値テキスト">
          <a:extLst>
            <a:ext uri="{FF2B5EF4-FFF2-40B4-BE49-F238E27FC236}">
              <a16:creationId xmlns:a16="http://schemas.microsoft.com/office/drawing/2014/main" id="{00000000-0008-0000-0F00-00004C000000}"/>
            </a:ext>
          </a:extLst>
        </xdr:cNvPr>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130464</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00000000-0008-0000-0F00-00004E000000}"/>
            </a:ext>
          </a:extLst>
        </xdr:cNvPr>
        <xdr:cNvSpPr txBox="1"/>
      </xdr:nvSpPr>
      <xdr:spPr>
        <a:xfrm>
          <a:off x="4673600" y="9903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107587</xdr:rowOff>
    </xdr:from>
    <xdr:to>
      <xdr:col>24</xdr:col>
      <xdr:colOff>114300</xdr:colOff>
      <xdr:row>59</xdr:row>
      <xdr:rowOff>37737</xdr:rowOff>
    </xdr:to>
    <xdr:sp macro="" textlink="">
      <xdr:nvSpPr>
        <xdr:cNvPr id="79" name="フローチャート: 判断 78">
          <a:extLst>
            <a:ext uri="{FF2B5EF4-FFF2-40B4-BE49-F238E27FC236}">
              <a16:creationId xmlns:a16="http://schemas.microsoft.com/office/drawing/2014/main" id="{00000000-0008-0000-0F00-00004F000000}"/>
            </a:ext>
          </a:extLst>
        </xdr:cNvPr>
        <xdr:cNvSpPr/>
      </xdr:nvSpPr>
      <xdr:spPr>
        <a:xfrm>
          <a:off x="4584700" y="1005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86360</xdr:rowOff>
    </xdr:from>
    <xdr:to>
      <xdr:col>20</xdr:col>
      <xdr:colOff>38100</xdr:colOff>
      <xdr:row>59</xdr:row>
      <xdr:rowOff>16510</xdr:rowOff>
    </xdr:to>
    <xdr:sp macro="" textlink="">
      <xdr:nvSpPr>
        <xdr:cNvPr id="80" name="フローチャート: 判断 79">
          <a:extLst>
            <a:ext uri="{FF2B5EF4-FFF2-40B4-BE49-F238E27FC236}">
              <a16:creationId xmlns:a16="http://schemas.microsoft.com/office/drawing/2014/main" id="{00000000-0008-0000-0F00-000050000000}"/>
            </a:ext>
          </a:extLst>
        </xdr:cNvPr>
        <xdr:cNvSpPr/>
      </xdr:nvSpPr>
      <xdr:spPr>
        <a:xfrm>
          <a:off x="37465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33037</xdr:rowOff>
    </xdr:from>
    <xdr:ext cx="405111" cy="259045"/>
    <xdr:sp macro="" textlink="">
      <xdr:nvSpPr>
        <xdr:cNvPr id="81" name="n_1aveValue【体育館・プール】&#10;有形固定資産減価償却率">
          <a:extLst>
            <a:ext uri="{FF2B5EF4-FFF2-40B4-BE49-F238E27FC236}">
              <a16:creationId xmlns:a16="http://schemas.microsoft.com/office/drawing/2014/main" id="{00000000-0008-0000-0F00-000051000000}"/>
            </a:ext>
          </a:extLst>
        </xdr:cNvPr>
        <xdr:cNvSpPr txBox="1"/>
      </xdr:nvSpPr>
      <xdr:spPr>
        <a:xfrm>
          <a:off x="3582044"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117384</xdr:rowOff>
    </xdr:from>
    <xdr:to>
      <xdr:col>15</xdr:col>
      <xdr:colOff>101600</xdr:colOff>
      <xdr:row>59</xdr:row>
      <xdr:rowOff>47534</xdr:rowOff>
    </xdr:to>
    <xdr:sp macro="" textlink="">
      <xdr:nvSpPr>
        <xdr:cNvPr id="82" name="フローチャート: 判断 81">
          <a:extLst>
            <a:ext uri="{FF2B5EF4-FFF2-40B4-BE49-F238E27FC236}">
              <a16:creationId xmlns:a16="http://schemas.microsoft.com/office/drawing/2014/main" id="{00000000-0008-0000-0F00-000052000000}"/>
            </a:ext>
          </a:extLst>
        </xdr:cNvPr>
        <xdr:cNvSpPr/>
      </xdr:nvSpPr>
      <xdr:spPr>
        <a:xfrm>
          <a:off x="2857500" y="1006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64061</xdr:rowOff>
    </xdr:from>
    <xdr:ext cx="405111" cy="259045"/>
    <xdr:sp macro="" textlink="">
      <xdr:nvSpPr>
        <xdr:cNvPr id="83" name="n_2aveValue【体育館・プール】&#10;有形固定資産減価償却率">
          <a:extLst>
            <a:ext uri="{FF2B5EF4-FFF2-40B4-BE49-F238E27FC236}">
              <a16:creationId xmlns:a16="http://schemas.microsoft.com/office/drawing/2014/main" id="{00000000-0008-0000-0F00-000053000000}"/>
            </a:ext>
          </a:extLst>
        </xdr:cNvPr>
        <xdr:cNvSpPr txBox="1"/>
      </xdr:nvSpPr>
      <xdr:spPr>
        <a:xfrm>
          <a:off x="2705744" y="983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9616</xdr:rowOff>
    </xdr:from>
    <xdr:to>
      <xdr:col>10</xdr:col>
      <xdr:colOff>165100</xdr:colOff>
      <xdr:row>58</xdr:row>
      <xdr:rowOff>111216</xdr:rowOff>
    </xdr:to>
    <xdr:sp macro="" textlink="">
      <xdr:nvSpPr>
        <xdr:cNvPr id="84" name="フローチャート: 判断 83">
          <a:extLst>
            <a:ext uri="{FF2B5EF4-FFF2-40B4-BE49-F238E27FC236}">
              <a16:creationId xmlns:a16="http://schemas.microsoft.com/office/drawing/2014/main" id="{00000000-0008-0000-0F00-000054000000}"/>
            </a:ext>
          </a:extLst>
        </xdr:cNvPr>
        <xdr:cNvSpPr/>
      </xdr:nvSpPr>
      <xdr:spPr>
        <a:xfrm>
          <a:off x="1968500" y="995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56</xdr:row>
      <xdr:rowOff>127743</xdr:rowOff>
    </xdr:from>
    <xdr:ext cx="405111" cy="259045"/>
    <xdr:sp macro="" textlink="">
      <xdr:nvSpPr>
        <xdr:cNvPr id="85" name="n_3aveValue【体育館・プール】&#10;有形固定資産減価償却率">
          <a:extLst>
            <a:ext uri="{FF2B5EF4-FFF2-40B4-BE49-F238E27FC236}">
              <a16:creationId xmlns:a16="http://schemas.microsoft.com/office/drawing/2014/main" id="{00000000-0008-0000-0F00-000055000000}"/>
            </a:ext>
          </a:extLst>
        </xdr:cNvPr>
        <xdr:cNvSpPr txBox="1"/>
      </xdr:nvSpPr>
      <xdr:spPr>
        <a:xfrm>
          <a:off x="1816744" y="972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F00-00005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F00-00005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F00-00005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00000000-0008-0000-0F00-00005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90" name="テキスト ボックス 89">
          <a:extLst>
            <a:ext uri="{FF2B5EF4-FFF2-40B4-BE49-F238E27FC236}">
              <a16:creationId xmlns:a16="http://schemas.microsoft.com/office/drawing/2014/main" id="{00000000-0008-0000-0F00-00005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151674</xdr:rowOff>
    </xdr:from>
    <xdr:to>
      <xdr:col>24</xdr:col>
      <xdr:colOff>114300</xdr:colOff>
      <xdr:row>61</xdr:row>
      <xdr:rowOff>81824</xdr:rowOff>
    </xdr:to>
    <xdr:sp macro="" textlink="">
      <xdr:nvSpPr>
        <xdr:cNvPr id="91" name="楕円 90">
          <a:extLst>
            <a:ext uri="{FF2B5EF4-FFF2-40B4-BE49-F238E27FC236}">
              <a16:creationId xmlns:a16="http://schemas.microsoft.com/office/drawing/2014/main" id="{00000000-0008-0000-0F00-00005B000000}"/>
            </a:ext>
          </a:extLst>
        </xdr:cNvPr>
        <xdr:cNvSpPr/>
      </xdr:nvSpPr>
      <xdr:spPr>
        <a:xfrm>
          <a:off x="4584700" y="1043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130101</xdr:rowOff>
    </xdr:from>
    <xdr:ext cx="405111" cy="259045"/>
    <xdr:sp macro="" textlink="">
      <xdr:nvSpPr>
        <xdr:cNvPr id="92" name="【体育館・プール】&#10;有形固定資産減価償却率該当値テキスト">
          <a:extLst>
            <a:ext uri="{FF2B5EF4-FFF2-40B4-BE49-F238E27FC236}">
              <a16:creationId xmlns:a16="http://schemas.microsoft.com/office/drawing/2014/main" id="{00000000-0008-0000-0F00-00005C000000}"/>
            </a:ext>
          </a:extLst>
        </xdr:cNvPr>
        <xdr:cNvSpPr txBox="1"/>
      </xdr:nvSpPr>
      <xdr:spPr>
        <a:xfrm>
          <a:off x="4673600" y="1041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34109</xdr:rowOff>
    </xdr:from>
    <xdr:to>
      <xdr:col>20</xdr:col>
      <xdr:colOff>38100</xdr:colOff>
      <xdr:row>61</xdr:row>
      <xdr:rowOff>135709</xdr:rowOff>
    </xdr:to>
    <xdr:sp macro="" textlink="">
      <xdr:nvSpPr>
        <xdr:cNvPr id="93" name="楕円 92">
          <a:extLst>
            <a:ext uri="{FF2B5EF4-FFF2-40B4-BE49-F238E27FC236}">
              <a16:creationId xmlns:a16="http://schemas.microsoft.com/office/drawing/2014/main" id="{00000000-0008-0000-0F00-00005D000000}"/>
            </a:ext>
          </a:extLst>
        </xdr:cNvPr>
        <xdr:cNvSpPr/>
      </xdr:nvSpPr>
      <xdr:spPr>
        <a:xfrm>
          <a:off x="3746500" y="1049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31024</xdr:rowOff>
    </xdr:from>
    <xdr:to>
      <xdr:col>24</xdr:col>
      <xdr:colOff>63500</xdr:colOff>
      <xdr:row>61</xdr:row>
      <xdr:rowOff>84909</xdr:rowOff>
    </xdr:to>
    <xdr:cxnSp macro="">
      <xdr:nvCxnSpPr>
        <xdr:cNvPr id="94" name="直線コネクタ 93">
          <a:extLst>
            <a:ext uri="{FF2B5EF4-FFF2-40B4-BE49-F238E27FC236}">
              <a16:creationId xmlns:a16="http://schemas.microsoft.com/office/drawing/2014/main" id="{00000000-0008-0000-0F00-00005E000000}"/>
            </a:ext>
          </a:extLst>
        </xdr:cNvPr>
        <xdr:cNvCxnSpPr/>
      </xdr:nvCxnSpPr>
      <xdr:spPr>
        <a:xfrm flipV="1">
          <a:off x="3797300" y="10489474"/>
          <a:ext cx="8382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29210</xdr:rowOff>
    </xdr:from>
    <xdr:to>
      <xdr:col>15</xdr:col>
      <xdr:colOff>101600</xdr:colOff>
      <xdr:row>61</xdr:row>
      <xdr:rowOff>130810</xdr:rowOff>
    </xdr:to>
    <xdr:sp macro="" textlink="">
      <xdr:nvSpPr>
        <xdr:cNvPr id="95" name="楕円 94">
          <a:extLst>
            <a:ext uri="{FF2B5EF4-FFF2-40B4-BE49-F238E27FC236}">
              <a16:creationId xmlns:a16="http://schemas.microsoft.com/office/drawing/2014/main" id="{00000000-0008-0000-0F00-00005F000000}"/>
            </a:ext>
          </a:extLst>
        </xdr:cNvPr>
        <xdr:cNvSpPr/>
      </xdr:nvSpPr>
      <xdr:spPr>
        <a:xfrm>
          <a:off x="2857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80010</xdr:rowOff>
    </xdr:from>
    <xdr:to>
      <xdr:col>19</xdr:col>
      <xdr:colOff>177800</xdr:colOff>
      <xdr:row>61</xdr:row>
      <xdr:rowOff>84909</xdr:rowOff>
    </xdr:to>
    <xdr:cxnSp macro="">
      <xdr:nvCxnSpPr>
        <xdr:cNvPr id="96" name="直線コネクタ 95">
          <a:extLst>
            <a:ext uri="{FF2B5EF4-FFF2-40B4-BE49-F238E27FC236}">
              <a16:creationId xmlns:a16="http://schemas.microsoft.com/office/drawing/2014/main" id="{00000000-0008-0000-0F00-000060000000}"/>
            </a:ext>
          </a:extLst>
        </xdr:cNvPr>
        <xdr:cNvCxnSpPr/>
      </xdr:nvCxnSpPr>
      <xdr:spPr>
        <a:xfrm>
          <a:off x="2908300" y="10538460"/>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140244</xdr:rowOff>
    </xdr:from>
    <xdr:to>
      <xdr:col>10</xdr:col>
      <xdr:colOff>165100</xdr:colOff>
      <xdr:row>60</xdr:row>
      <xdr:rowOff>70394</xdr:rowOff>
    </xdr:to>
    <xdr:sp macro="" textlink="">
      <xdr:nvSpPr>
        <xdr:cNvPr id="97" name="楕円 96">
          <a:extLst>
            <a:ext uri="{FF2B5EF4-FFF2-40B4-BE49-F238E27FC236}">
              <a16:creationId xmlns:a16="http://schemas.microsoft.com/office/drawing/2014/main" id="{00000000-0008-0000-0F00-000061000000}"/>
            </a:ext>
          </a:extLst>
        </xdr:cNvPr>
        <xdr:cNvSpPr/>
      </xdr:nvSpPr>
      <xdr:spPr>
        <a:xfrm>
          <a:off x="1968500" y="1025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19594</xdr:rowOff>
    </xdr:from>
    <xdr:to>
      <xdr:col>15</xdr:col>
      <xdr:colOff>50800</xdr:colOff>
      <xdr:row>61</xdr:row>
      <xdr:rowOff>80010</xdr:rowOff>
    </xdr:to>
    <xdr:cxnSp macro="">
      <xdr:nvCxnSpPr>
        <xdr:cNvPr id="98" name="直線コネクタ 97">
          <a:extLst>
            <a:ext uri="{FF2B5EF4-FFF2-40B4-BE49-F238E27FC236}">
              <a16:creationId xmlns:a16="http://schemas.microsoft.com/office/drawing/2014/main" id="{00000000-0008-0000-0F00-000062000000}"/>
            </a:ext>
          </a:extLst>
        </xdr:cNvPr>
        <xdr:cNvCxnSpPr/>
      </xdr:nvCxnSpPr>
      <xdr:spPr>
        <a:xfrm>
          <a:off x="2019300" y="10306594"/>
          <a:ext cx="889000" cy="23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126836</xdr:rowOff>
    </xdr:from>
    <xdr:ext cx="405111" cy="259045"/>
    <xdr:sp macro="" textlink="">
      <xdr:nvSpPr>
        <xdr:cNvPr id="99" name="n_1mainValue【体育館・プール】&#10;有形固定資産減価償却率">
          <a:extLst>
            <a:ext uri="{FF2B5EF4-FFF2-40B4-BE49-F238E27FC236}">
              <a16:creationId xmlns:a16="http://schemas.microsoft.com/office/drawing/2014/main" id="{00000000-0008-0000-0F00-000063000000}"/>
            </a:ext>
          </a:extLst>
        </xdr:cNvPr>
        <xdr:cNvSpPr txBox="1"/>
      </xdr:nvSpPr>
      <xdr:spPr>
        <a:xfrm>
          <a:off x="3582044" y="10585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121937</xdr:rowOff>
    </xdr:from>
    <xdr:ext cx="405111" cy="259045"/>
    <xdr:sp macro="" textlink="">
      <xdr:nvSpPr>
        <xdr:cNvPr id="100" name="n_2mainValue【体育館・プール】&#10;有形固定資産減価償却率">
          <a:extLst>
            <a:ext uri="{FF2B5EF4-FFF2-40B4-BE49-F238E27FC236}">
              <a16:creationId xmlns:a16="http://schemas.microsoft.com/office/drawing/2014/main" id="{00000000-0008-0000-0F00-000064000000}"/>
            </a:ext>
          </a:extLst>
        </xdr:cNvPr>
        <xdr:cNvSpPr txBox="1"/>
      </xdr:nvSpPr>
      <xdr:spPr>
        <a:xfrm>
          <a:off x="27057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61521</xdr:rowOff>
    </xdr:from>
    <xdr:ext cx="405111" cy="259045"/>
    <xdr:sp macro="" textlink="">
      <xdr:nvSpPr>
        <xdr:cNvPr id="101" name="n_3mainValue【体育館・プール】&#10;有形固定資産減価償却率">
          <a:extLst>
            <a:ext uri="{FF2B5EF4-FFF2-40B4-BE49-F238E27FC236}">
              <a16:creationId xmlns:a16="http://schemas.microsoft.com/office/drawing/2014/main" id="{00000000-0008-0000-0F00-000065000000}"/>
            </a:ext>
          </a:extLst>
        </xdr:cNvPr>
        <xdr:cNvSpPr txBox="1"/>
      </xdr:nvSpPr>
      <xdr:spPr>
        <a:xfrm>
          <a:off x="1816744" y="1034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2" name="正方形/長方形 101">
          <a:extLst>
            <a:ext uri="{FF2B5EF4-FFF2-40B4-BE49-F238E27FC236}">
              <a16:creationId xmlns:a16="http://schemas.microsoft.com/office/drawing/2014/main" id="{00000000-0008-0000-0F00-000066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3" name="正方形/長方形 102">
          <a:extLst>
            <a:ext uri="{FF2B5EF4-FFF2-40B4-BE49-F238E27FC236}">
              <a16:creationId xmlns:a16="http://schemas.microsoft.com/office/drawing/2014/main" id="{00000000-0008-0000-0F00-000067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4" name="正方形/長方形 103">
          <a:extLst>
            <a:ext uri="{FF2B5EF4-FFF2-40B4-BE49-F238E27FC236}">
              <a16:creationId xmlns:a16="http://schemas.microsoft.com/office/drawing/2014/main" id="{00000000-0008-0000-0F00-000068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5" name="正方形/長方形 104">
          <a:extLst>
            <a:ext uri="{FF2B5EF4-FFF2-40B4-BE49-F238E27FC236}">
              <a16:creationId xmlns:a16="http://schemas.microsoft.com/office/drawing/2014/main" id="{00000000-0008-0000-0F00-000069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6" name="正方形/長方形 105">
          <a:extLst>
            <a:ext uri="{FF2B5EF4-FFF2-40B4-BE49-F238E27FC236}">
              <a16:creationId xmlns:a16="http://schemas.microsoft.com/office/drawing/2014/main" id="{00000000-0008-0000-0F00-00006A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7" name="正方形/長方形 106">
          <a:extLst>
            <a:ext uri="{FF2B5EF4-FFF2-40B4-BE49-F238E27FC236}">
              <a16:creationId xmlns:a16="http://schemas.microsoft.com/office/drawing/2014/main" id="{00000000-0008-0000-0F00-00006B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8" name="正方形/長方形 107">
          <a:extLst>
            <a:ext uri="{FF2B5EF4-FFF2-40B4-BE49-F238E27FC236}">
              <a16:creationId xmlns:a16="http://schemas.microsoft.com/office/drawing/2014/main" id="{00000000-0008-0000-0F00-00006C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9" name="正方形/長方形 108">
          <a:extLst>
            <a:ext uri="{FF2B5EF4-FFF2-40B4-BE49-F238E27FC236}">
              <a16:creationId xmlns:a16="http://schemas.microsoft.com/office/drawing/2014/main" id="{00000000-0008-0000-0F00-00006D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0" name="テキスト ボックス 109">
          <a:extLst>
            <a:ext uri="{FF2B5EF4-FFF2-40B4-BE49-F238E27FC236}">
              <a16:creationId xmlns:a16="http://schemas.microsoft.com/office/drawing/2014/main" id="{00000000-0008-0000-0F00-00006E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1" name="直線コネクタ 110">
          <a:extLst>
            <a:ext uri="{FF2B5EF4-FFF2-40B4-BE49-F238E27FC236}">
              <a16:creationId xmlns:a16="http://schemas.microsoft.com/office/drawing/2014/main" id="{00000000-0008-0000-0F00-00006F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4" name="直線コネクタ 113">
          <a:extLst>
            <a:ext uri="{FF2B5EF4-FFF2-40B4-BE49-F238E27FC236}">
              <a16:creationId xmlns:a16="http://schemas.microsoft.com/office/drawing/2014/main" id="{00000000-0008-0000-0F00-000072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5" name="テキスト ボックス 114">
          <a:extLst>
            <a:ext uri="{FF2B5EF4-FFF2-40B4-BE49-F238E27FC236}">
              <a16:creationId xmlns:a16="http://schemas.microsoft.com/office/drawing/2014/main" id="{00000000-0008-0000-0F00-000073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6" name="直線コネクタ 115">
          <a:extLst>
            <a:ext uri="{FF2B5EF4-FFF2-40B4-BE49-F238E27FC236}">
              <a16:creationId xmlns:a16="http://schemas.microsoft.com/office/drawing/2014/main" id="{00000000-0008-0000-0F00-000074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7" name="テキスト ボックス 116">
          <a:extLst>
            <a:ext uri="{FF2B5EF4-FFF2-40B4-BE49-F238E27FC236}">
              <a16:creationId xmlns:a16="http://schemas.microsoft.com/office/drawing/2014/main" id="{00000000-0008-0000-0F00-000075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8" name="直線コネクタ 117">
          <a:extLst>
            <a:ext uri="{FF2B5EF4-FFF2-40B4-BE49-F238E27FC236}">
              <a16:creationId xmlns:a16="http://schemas.microsoft.com/office/drawing/2014/main" id="{00000000-0008-0000-0F00-000076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9" name="テキスト ボックス 118">
          <a:extLst>
            <a:ext uri="{FF2B5EF4-FFF2-40B4-BE49-F238E27FC236}">
              <a16:creationId xmlns:a16="http://schemas.microsoft.com/office/drawing/2014/main" id="{00000000-0008-0000-0F00-000077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0" name="直線コネクタ 119">
          <a:extLst>
            <a:ext uri="{FF2B5EF4-FFF2-40B4-BE49-F238E27FC236}">
              <a16:creationId xmlns:a16="http://schemas.microsoft.com/office/drawing/2014/main" id="{00000000-0008-0000-0F00-000078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1" name="テキスト ボックス 120">
          <a:extLst>
            <a:ext uri="{FF2B5EF4-FFF2-40B4-BE49-F238E27FC236}">
              <a16:creationId xmlns:a16="http://schemas.microsoft.com/office/drawing/2014/main" id="{00000000-0008-0000-0F00-000079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2" name="直線コネクタ 121">
          <a:extLst>
            <a:ext uri="{FF2B5EF4-FFF2-40B4-BE49-F238E27FC236}">
              <a16:creationId xmlns:a16="http://schemas.microsoft.com/office/drawing/2014/main" id="{00000000-0008-0000-0F00-00007A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3" name="テキスト ボックス 122">
          <a:extLst>
            <a:ext uri="{FF2B5EF4-FFF2-40B4-BE49-F238E27FC236}">
              <a16:creationId xmlns:a16="http://schemas.microsoft.com/office/drawing/2014/main" id="{00000000-0008-0000-0F00-00007B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4" name="【体育館・プール】&#10;一人当たり面積グラフ枠">
          <a:extLst>
            <a:ext uri="{FF2B5EF4-FFF2-40B4-BE49-F238E27FC236}">
              <a16:creationId xmlns:a16="http://schemas.microsoft.com/office/drawing/2014/main" id="{00000000-0008-0000-0F00-00007C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86868</xdr:rowOff>
    </xdr:from>
    <xdr:to>
      <xdr:col>54</xdr:col>
      <xdr:colOff>189865</xdr:colOff>
      <xdr:row>64</xdr:row>
      <xdr:rowOff>27432</xdr:rowOff>
    </xdr:to>
    <xdr:cxnSp macro="">
      <xdr:nvCxnSpPr>
        <xdr:cNvPr id="125" name="直線コネクタ 124">
          <a:extLst>
            <a:ext uri="{FF2B5EF4-FFF2-40B4-BE49-F238E27FC236}">
              <a16:creationId xmlns:a16="http://schemas.microsoft.com/office/drawing/2014/main" id="{00000000-0008-0000-0F00-00007D000000}"/>
            </a:ext>
          </a:extLst>
        </xdr:cNvPr>
        <xdr:cNvCxnSpPr/>
      </xdr:nvCxnSpPr>
      <xdr:spPr>
        <a:xfrm flipV="1">
          <a:off x="10476865" y="9516618"/>
          <a:ext cx="0" cy="1483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31259</xdr:rowOff>
    </xdr:from>
    <xdr:ext cx="469744" cy="259045"/>
    <xdr:sp macro="" textlink="">
      <xdr:nvSpPr>
        <xdr:cNvPr id="126" name="【体育館・プール】&#10;一人当たり面積最小値テキスト">
          <a:extLst>
            <a:ext uri="{FF2B5EF4-FFF2-40B4-BE49-F238E27FC236}">
              <a16:creationId xmlns:a16="http://schemas.microsoft.com/office/drawing/2014/main" id="{00000000-0008-0000-0F00-00007E000000}"/>
            </a:ext>
          </a:extLst>
        </xdr:cNvPr>
        <xdr:cNvSpPr txBox="1"/>
      </xdr:nvSpPr>
      <xdr:spPr>
        <a:xfrm>
          <a:off x="10515600" y="1100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27432</xdr:rowOff>
    </xdr:from>
    <xdr:to>
      <xdr:col>55</xdr:col>
      <xdr:colOff>88900</xdr:colOff>
      <xdr:row>64</xdr:row>
      <xdr:rowOff>27432</xdr:rowOff>
    </xdr:to>
    <xdr:cxnSp macro="">
      <xdr:nvCxnSpPr>
        <xdr:cNvPr id="127" name="直線コネクタ 126">
          <a:extLst>
            <a:ext uri="{FF2B5EF4-FFF2-40B4-BE49-F238E27FC236}">
              <a16:creationId xmlns:a16="http://schemas.microsoft.com/office/drawing/2014/main" id="{00000000-0008-0000-0F00-00007F000000}"/>
            </a:ext>
          </a:extLst>
        </xdr:cNvPr>
        <xdr:cNvCxnSpPr/>
      </xdr:nvCxnSpPr>
      <xdr:spPr>
        <a:xfrm>
          <a:off x="10388600" y="1100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33545</xdr:rowOff>
    </xdr:from>
    <xdr:ext cx="469744" cy="259045"/>
    <xdr:sp macro="" textlink="">
      <xdr:nvSpPr>
        <xdr:cNvPr id="128" name="【体育館・プール】&#10;一人当たり面積最大値テキスト">
          <a:extLst>
            <a:ext uri="{FF2B5EF4-FFF2-40B4-BE49-F238E27FC236}">
              <a16:creationId xmlns:a16="http://schemas.microsoft.com/office/drawing/2014/main" id="{00000000-0008-0000-0F00-000080000000}"/>
            </a:ext>
          </a:extLst>
        </xdr:cNvPr>
        <xdr:cNvSpPr txBox="1"/>
      </xdr:nvSpPr>
      <xdr:spPr>
        <a:xfrm>
          <a:off x="10515600" y="9291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86868</xdr:rowOff>
    </xdr:from>
    <xdr:to>
      <xdr:col>55</xdr:col>
      <xdr:colOff>88900</xdr:colOff>
      <xdr:row>55</xdr:row>
      <xdr:rowOff>86868</xdr:rowOff>
    </xdr:to>
    <xdr:cxnSp macro="">
      <xdr:nvCxnSpPr>
        <xdr:cNvPr id="129" name="直線コネクタ 128">
          <a:extLst>
            <a:ext uri="{FF2B5EF4-FFF2-40B4-BE49-F238E27FC236}">
              <a16:creationId xmlns:a16="http://schemas.microsoft.com/office/drawing/2014/main" id="{00000000-0008-0000-0F00-000081000000}"/>
            </a:ext>
          </a:extLst>
        </xdr:cNvPr>
        <xdr:cNvCxnSpPr/>
      </xdr:nvCxnSpPr>
      <xdr:spPr>
        <a:xfrm>
          <a:off x="10388600" y="9516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122699</xdr:rowOff>
    </xdr:from>
    <xdr:ext cx="469744" cy="259045"/>
    <xdr:sp macro="" textlink="">
      <xdr:nvSpPr>
        <xdr:cNvPr id="130" name="【体育館・プール】&#10;一人当たり面積平均値テキスト">
          <a:extLst>
            <a:ext uri="{FF2B5EF4-FFF2-40B4-BE49-F238E27FC236}">
              <a16:creationId xmlns:a16="http://schemas.microsoft.com/office/drawing/2014/main" id="{00000000-0008-0000-0F00-000082000000}"/>
            </a:ext>
          </a:extLst>
        </xdr:cNvPr>
        <xdr:cNvSpPr txBox="1"/>
      </xdr:nvSpPr>
      <xdr:spPr>
        <a:xfrm>
          <a:off x="10515600" y="10409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144272</xdr:rowOff>
    </xdr:from>
    <xdr:to>
      <xdr:col>55</xdr:col>
      <xdr:colOff>50800</xdr:colOff>
      <xdr:row>61</xdr:row>
      <xdr:rowOff>74422</xdr:rowOff>
    </xdr:to>
    <xdr:sp macro="" textlink="">
      <xdr:nvSpPr>
        <xdr:cNvPr id="131" name="フローチャート: 判断 130">
          <a:extLst>
            <a:ext uri="{FF2B5EF4-FFF2-40B4-BE49-F238E27FC236}">
              <a16:creationId xmlns:a16="http://schemas.microsoft.com/office/drawing/2014/main" id="{00000000-0008-0000-0F00-000083000000}"/>
            </a:ext>
          </a:extLst>
        </xdr:cNvPr>
        <xdr:cNvSpPr/>
      </xdr:nvSpPr>
      <xdr:spPr>
        <a:xfrm>
          <a:off x="10426700" y="1043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7874</xdr:rowOff>
    </xdr:from>
    <xdr:to>
      <xdr:col>50</xdr:col>
      <xdr:colOff>165100</xdr:colOff>
      <xdr:row>61</xdr:row>
      <xdr:rowOff>109474</xdr:rowOff>
    </xdr:to>
    <xdr:sp macro="" textlink="">
      <xdr:nvSpPr>
        <xdr:cNvPr id="132" name="フローチャート: 判断 131">
          <a:extLst>
            <a:ext uri="{FF2B5EF4-FFF2-40B4-BE49-F238E27FC236}">
              <a16:creationId xmlns:a16="http://schemas.microsoft.com/office/drawing/2014/main" id="{00000000-0008-0000-0F00-000084000000}"/>
            </a:ext>
          </a:extLst>
        </xdr:cNvPr>
        <xdr:cNvSpPr/>
      </xdr:nvSpPr>
      <xdr:spPr>
        <a:xfrm>
          <a:off x="9588500" y="1046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100601</xdr:rowOff>
    </xdr:from>
    <xdr:ext cx="469744" cy="259045"/>
    <xdr:sp macro="" textlink="">
      <xdr:nvSpPr>
        <xdr:cNvPr id="133" name="n_1aveValue【体育館・プール】&#10;一人当たり面積">
          <a:extLst>
            <a:ext uri="{FF2B5EF4-FFF2-40B4-BE49-F238E27FC236}">
              <a16:creationId xmlns:a16="http://schemas.microsoft.com/office/drawing/2014/main" id="{00000000-0008-0000-0F00-000085000000}"/>
            </a:ext>
          </a:extLst>
        </xdr:cNvPr>
        <xdr:cNvSpPr txBox="1"/>
      </xdr:nvSpPr>
      <xdr:spPr>
        <a:xfrm>
          <a:off x="9391727" y="10559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50546</xdr:rowOff>
    </xdr:from>
    <xdr:to>
      <xdr:col>46</xdr:col>
      <xdr:colOff>38100</xdr:colOff>
      <xdr:row>61</xdr:row>
      <xdr:rowOff>152146</xdr:rowOff>
    </xdr:to>
    <xdr:sp macro="" textlink="">
      <xdr:nvSpPr>
        <xdr:cNvPr id="134" name="フローチャート: 判断 133">
          <a:extLst>
            <a:ext uri="{FF2B5EF4-FFF2-40B4-BE49-F238E27FC236}">
              <a16:creationId xmlns:a16="http://schemas.microsoft.com/office/drawing/2014/main" id="{00000000-0008-0000-0F00-000086000000}"/>
            </a:ext>
          </a:extLst>
        </xdr:cNvPr>
        <xdr:cNvSpPr/>
      </xdr:nvSpPr>
      <xdr:spPr>
        <a:xfrm>
          <a:off x="8699500" y="1050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143273</xdr:rowOff>
    </xdr:from>
    <xdr:ext cx="469744" cy="259045"/>
    <xdr:sp macro="" textlink="">
      <xdr:nvSpPr>
        <xdr:cNvPr id="135" name="n_2aveValue【体育館・プール】&#10;一人当たり面積">
          <a:extLst>
            <a:ext uri="{FF2B5EF4-FFF2-40B4-BE49-F238E27FC236}">
              <a16:creationId xmlns:a16="http://schemas.microsoft.com/office/drawing/2014/main" id="{00000000-0008-0000-0F00-000087000000}"/>
            </a:ext>
          </a:extLst>
        </xdr:cNvPr>
        <xdr:cNvSpPr txBox="1"/>
      </xdr:nvSpPr>
      <xdr:spPr>
        <a:xfrm>
          <a:off x="8515427" y="10601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42164</xdr:rowOff>
    </xdr:from>
    <xdr:to>
      <xdr:col>41</xdr:col>
      <xdr:colOff>101600</xdr:colOff>
      <xdr:row>61</xdr:row>
      <xdr:rowOff>143764</xdr:rowOff>
    </xdr:to>
    <xdr:sp macro="" textlink="">
      <xdr:nvSpPr>
        <xdr:cNvPr id="136" name="フローチャート: 判断 135">
          <a:extLst>
            <a:ext uri="{FF2B5EF4-FFF2-40B4-BE49-F238E27FC236}">
              <a16:creationId xmlns:a16="http://schemas.microsoft.com/office/drawing/2014/main" id="{00000000-0008-0000-0F00-000088000000}"/>
            </a:ext>
          </a:extLst>
        </xdr:cNvPr>
        <xdr:cNvSpPr/>
      </xdr:nvSpPr>
      <xdr:spPr>
        <a:xfrm>
          <a:off x="7810500" y="1050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59</xdr:row>
      <xdr:rowOff>160291</xdr:rowOff>
    </xdr:from>
    <xdr:ext cx="469744" cy="259045"/>
    <xdr:sp macro="" textlink="">
      <xdr:nvSpPr>
        <xdr:cNvPr id="137" name="n_3aveValue【体育館・プール】&#10;一人当たり面積">
          <a:extLst>
            <a:ext uri="{FF2B5EF4-FFF2-40B4-BE49-F238E27FC236}">
              <a16:creationId xmlns:a16="http://schemas.microsoft.com/office/drawing/2014/main" id="{00000000-0008-0000-0F00-000089000000}"/>
            </a:ext>
          </a:extLst>
        </xdr:cNvPr>
        <xdr:cNvSpPr txBox="1"/>
      </xdr:nvSpPr>
      <xdr:spPr>
        <a:xfrm>
          <a:off x="7626427" y="1027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00000000-0008-0000-0F00-00008A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00000000-0008-0000-0F00-00008B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F00-00008C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00000000-0008-0000-0F00-00008D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00000000-0008-0000-0F00-00008E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49784</xdr:rowOff>
    </xdr:from>
    <xdr:to>
      <xdr:col>55</xdr:col>
      <xdr:colOff>50800</xdr:colOff>
      <xdr:row>59</xdr:row>
      <xdr:rowOff>151384</xdr:rowOff>
    </xdr:to>
    <xdr:sp macro="" textlink="">
      <xdr:nvSpPr>
        <xdr:cNvPr id="143" name="楕円 142">
          <a:extLst>
            <a:ext uri="{FF2B5EF4-FFF2-40B4-BE49-F238E27FC236}">
              <a16:creationId xmlns:a16="http://schemas.microsoft.com/office/drawing/2014/main" id="{00000000-0008-0000-0F00-00008F000000}"/>
            </a:ext>
          </a:extLst>
        </xdr:cNvPr>
        <xdr:cNvSpPr/>
      </xdr:nvSpPr>
      <xdr:spPr>
        <a:xfrm>
          <a:off x="10426700" y="1016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72661</xdr:rowOff>
    </xdr:from>
    <xdr:ext cx="469744" cy="259045"/>
    <xdr:sp macro="" textlink="">
      <xdr:nvSpPr>
        <xdr:cNvPr id="144" name="【体育館・プール】&#10;一人当たり面積該当値テキスト">
          <a:extLst>
            <a:ext uri="{FF2B5EF4-FFF2-40B4-BE49-F238E27FC236}">
              <a16:creationId xmlns:a16="http://schemas.microsoft.com/office/drawing/2014/main" id="{00000000-0008-0000-0F00-000090000000}"/>
            </a:ext>
          </a:extLst>
        </xdr:cNvPr>
        <xdr:cNvSpPr txBox="1"/>
      </xdr:nvSpPr>
      <xdr:spPr>
        <a:xfrm>
          <a:off x="10515600" y="1001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65786</xdr:rowOff>
    </xdr:from>
    <xdr:to>
      <xdr:col>50</xdr:col>
      <xdr:colOff>165100</xdr:colOff>
      <xdr:row>59</xdr:row>
      <xdr:rowOff>167386</xdr:rowOff>
    </xdr:to>
    <xdr:sp macro="" textlink="">
      <xdr:nvSpPr>
        <xdr:cNvPr id="145" name="楕円 144">
          <a:extLst>
            <a:ext uri="{FF2B5EF4-FFF2-40B4-BE49-F238E27FC236}">
              <a16:creationId xmlns:a16="http://schemas.microsoft.com/office/drawing/2014/main" id="{00000000-0008-0000-0F00-000091000000}"/>
            </a:ext>
          </a:extLst>
        </xdr:cNvPr>
        <xdr:cNvSpPr/>
      </xdr:nvSpPr>
      <xdr:spPr>
        <a:xfrm>
          <a:off x="9588500" y="1018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100584</xdr:rowOff>
    </xdr:from>
    <xdr:to>
      <xdr:col>55</xdr:col>
      <xdr:colOff>0</xdr:colOff>
      <xdr:row>59</xdr:row>
      <xdr:rowOff>116586</xdr:rowOff>
    </xdr:to>
    <xdr:cxnSp macro="">
      <xdr:nvCxnSpPr>
        <xdr:cNvPr id="146" name="直線コネクタ 145">
          <a:extLst>
            <a:ext uri="{FF2B5EF4-FFF2-40B4-BE49-F238E27FC236}">
              <a16:creationId xmlns:a16="http://schemas.microsoft.com/office/drawing/2014/main" id="{00000000-0008-0000-0F00-000092000000}"/>
            </a:ext>
          </a:extLst>
        </xdr:cNvPr>
        <xdr:cNvCxnSpPr/>
      </xdr:nvCxnSpPr>
      <xdr:spPr>
        <a:xfrm flipV="1">
          <a:off x="9639300" y="10216134"/>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64262</xdr:rowOff>
    </xdr:from>
    <xdr:to>
      <xdr:col>46</xdr:col>
      <xdr:colOff>38100</xdr:colOff>
      <xdr:row>59</xdr:row>
      <xdr:rowOff>165862</xdr:rowOff>
    </xdr:to>
    <xdr:sp macro="" textlink="">
      <xdr:nvSpPr>
        <xdr:cNvPr id="147" name="楕円 146">
          <a:extLst>
            <a:ext uri="{FF2B5EF4-FFF2-40B4-BE49-F238E27FC236}">
              <a16:creationId xmlns:a16="http://schemas.microsoft.com/office/drawing/2014/main" id="{00000000-0008-0000-0F00-000093000000}"/>
            </a:ext>
          </a:extLst>
        </xdr:cNvPr>
        <xdr:cNvSpPr/>
      </xdr:nvSpPr>
      <xdr:spPr>
        <a:xfrm>
          <a:off x="8699500" y="1017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115062</xdr:rowOff>
    </xdr:from>
    <xdr:to>
      <xdr:col>50</xdr:col>
      <xdr:colOff>114300</xdr:colOff>
      <xdr:row>59</xdr:row>
      <xdr:rowOff>116586</xdr:rowOff>
    </xdr:to>
    <xdr:cxnSp macro="">
      <xdr:nvCxnSpPr>
        <xdr:cNvPr id="148" name="直線コネクタ 147">
          <a:extLst>
            <a:ext uri="{FF2B5EF4-FFF2-40B4-BE49-F238E27FC236}">
              <a16:creationId xmlns:a16="http://schemas.microsoft.com/office/drawing/2014/main" id="{00000000-0008-0000-0F00-000094000000}"/>
            </a:ext>
          </a:extLst>
        </xdr:cNvPr>
        <xdr:cNvCxnSpPr/>
      </xdr:nvCxnSpPr>
      <xdr:spPr>
        <a:xfrm>
          <a:off x="8750300" y="10230612"/>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17018</xdr:rowOff>
    </xdr:from>
    <xdr:to>
      <xdr:col>41</xdr:col>
      <xdr:colOff>101600</xdr:colOff>
      <xdr:row>63</xdr:row>
      <xdr:rowOff>118618</xdr:rowOff>
    </xdr:to>
    <xdr:sp macro="" textlink="">
      <xdr:nvSpPr>
        <xdr:cNvPr id="149" name="楕円 148">
          <a:extLst>
            <a:ext uri="{FF2B5EF4-FFF2-40B4-BE49-F238E27FC236}">
              <a16:creationId xmlns:a16="http://schemas.microsoft.com/office/drawing/2014/main" id="{00000000-0008-0000-0F00-000095000000}"/>
            </a:ext>
          </a:extLst>
        </xdr:cNvPr>
        <xdr:cNvSpPr/>
      </xdr:nvSpPr>
      <xdr:spPr>
        <a:xfrm>
          <a:off x="7810500" y="1081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115062</xdr:rowOff>
    </xdr:from>
    <xdr:to>
      <xdr:col>45</xdr:col>
      <xdr:colOff>177800</xdr:colOff>
      <xdr:row>63</xdr:row>
      <xdr:rowOff>67818</xdr:rowOff>
    </xdr:to>
    <xdr:cxnSp macro="">
      <xdr:nvCxnSpPr>
        <xdr:cNvPr id="150" name="直線コネクタ 149">
          <a:extLst>
            <a:ext uri="{FF2B5EF4-FFF2-40B4-BE49-F238E27FC236}">
              <a16:creationId xmlns:a16="http://schemas.microsoft.com/office/drawing/2014/main" id="{00000000-0008-0000-0F00-000096000000}"/>
            </a:ext>
          </a:extLst>
        </xdr:cNvPr>
        <xdr:cNvCxnSpPr/>
      </xdr:nvCxnSpPr>
      <xdr:spPr>
        <a:xfrm flipV="1">
          <a:off x="7861300" y="10230612"/>
          <a:ext cx="889000" cy="638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12463</xdr:rowOff>
    </xdr:from>
    <xdr:ext cx="469744" cy="259045"/>
    <xdr:sp macro="" textlink="">
      <xdr:nvSpPr>
        <xdr:cNvPr id="151" name="n_1mainValue【体育館・プール】&#10;一人当たり面積">
          <a:extLst>
            <a:ext uri="{FF2B5EF4-FFF2-40B4-BE49-F238E27FC236}">
              <a16:creationId xmlns:a16="http://schemas.microsoft.com/office/drawing/2014/main" id="{00000000-0008-0000-0F00-000097000000}"/>
            </a:ext>
          </a:extLst>
        </xdr:cNvPr>
        <xdr:cNvSpPr txBox="1"/>
      </xdr:nvSpPr>
      <xdr:spPr>
        <a:xfrm>
          <a:off x="9391727" y="9956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10939</xdr:rowOff>
    </xdr:from>
    <xdr:ext cx="469744" cy="259045"/>
    <xdr:sp macro="" textlink="">
      <xdr:nvSpPr>
        <xdr:cNvPr id="152" name="n_2mainValue【体育館・プール】&#10;一人当たり面積">
          <a:extLst>
            <a:ext uri="{FF2B5EF4-FFF2-40B4-BE49-F238E27FC236}">
              <a16:creationId xmlns:a16="http://schemas.microsoft.com/office/drawing/2014/main" id="{00000000-0008-0000-0F00-000098000000}"/>
            </a:ext>
          </a:extLst>
        </xdr:cNvPr>
        <xdr:cNvSpPr txBox="1"/>
      </xdr:nvSpPr>
      <xdr:spPr>
        <a:xfrm>
          <a:off x="8515427" y="9955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109745</xdr:rowOff>
    </xdr:from>
    <xdr:ext cx="469744" cy="259045"/>
    <xdr:sp macro="" textlink="">
      <xdr:nvSpPr>
        <xdr:cNvPr id="153" name="n_3mainValue【体育館・プール】&#10;一人当たり面積">
          <a:extLst>
            <a:ext uri="{FF2B5EF4-FFF2-40B4-BE49-F238E27FC236}">
              <a16:creationId xmlns:a16="http://schemas.microsoft.com/office/drawing/2014/main" id="{00000000-0008-0000-0F00-000099000000}"/>
            </a:ext>
          </a:extLst>
        </xdr:cNvPr>
        <xdr:cNvSpPr txBox="1"/>
      </xdr:nvSpPr>
      <xdr:spPr>
        <a:xfrm>
          <a:off x="7626427" y="10911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7" name="正方形/長方形 156">
          <a:extLst>
            <a:ext uri="{FF2B5EF4-FFF2-40B4-BE49-F238E27FC236}">
              <a16:creationId xmlns:a16="http://schemas.microsoft.com/office/drawing/2014/main" id="{00000000-0008-0000-0F00-00009D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8" name="正方形/長方形 157">
          <a:extLst>
            <a:ext uri="{FF2B5EF4-FFF2-40B4-BE49-F238E27FC236}">
              <a16:creationId xmlns:a16="http://schemas.microsoft.com/office/drawing/2014/main" id="{00000000-0008-0000-0F00-00009E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9" name="正方形/長方形 158">
          <a:extLst>
            <a:ext uri="{FF2B5EF4-FFF2-40B4-BE49-F238E27FC236}">
              <a16:creationId xmlns:a16="http://schemas.microsoft.com/office/drawing/2014/main" id="{00000000-0008-0000-0F00-00009F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0" name="正方形/長方形 159">
          <a:extLst>
            <a:ext uri="{FF2B5EF4-FFF2-40B4-BE49-F238E27FC236}">
              <a16:creationId xmlns:a16="http://schemas.microsoft.com/office/drawing/2014/main" id="{00000000-0008-0000-0F00-0000A0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1" name="正方形/長方形 160">
          <a:extLst>
            <a:ext uri="{FF2B5EF4-FFF2-40B4-BE49-F238E27FC236}">
              <a16:creationId xmlns:a16="http://schemas.microsoft.com/office/drawing/2014/main" id="{00000000-0008-0000-0F00-0000A1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2" name="テキスト ボックス 161">
          <a:extLst>
            <a:ext uri="{FF2B5EF4-FFF2-40B4-BE49-F238E27FC236}">
              <a16:creationId xmlns:a16="http://schemas.microsoft.com/office/drawing/2014/main" id="{00000000-0008-0000-0F00-0000A2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3" name="直線コネクタ 162">
          <a:extLst>
            <a:ext uri="{FF2B5EF4-FFF2-40B4-BE49-F238E27FC236}">
              <a16:creationId xmlns:a16="http://schemas.microsoft.com/office/drawing/2014/main" id="{00000000-0008-0000-0F00-0000A3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73" name="テキスト ボックス 172">
          <a:extLst>
            <a:ext uri="{FF2B5EF4-FFF2-40B4-BE49-F238E27FC236}">
              <a16:creationId xmlns:a16="http://schemas.microsoft.com/office/drawing/2014/main" id="{00000000-0008-0000-0F00-0000AD00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75" name="テキスト ボックス 174">
          <a:extLst>
            <a:ext uri="{FF2B5EF4-FFF2-40B4-BE49-F238E27FC236}">
              <a16:creationId xmlns:a16="http://schemas.microsoft.com/office/drawing/2014/main" id="{00000000-0008-0000-0F00-0000AF000000}"/>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6" name="直線コネクタ 175">
          <a:extLst>
            <a:ext uri="{FF2B5EF4-FFF2-40B4-BE49-F238E27FC236}">
              <a16:creationId xmlns:a16="http://schemas.microsoft.com/office/drawing/2014/main" id="{00000000-0008-0000-0F00-0000B0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7" name="テキスト ボックス 176">
          <a:extLst>
            <a:ext uri="{FF2B5EF4-FFF2-40B4-BE49-F238E27FC236}">
              <a16:creationId xmlns:a16="http://schemas.microsoft.com/office/drawing/2014/main" id="{00000000-0008-0000-0F00-0000B1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8" name="【福祉施設】&#10;有形固定資産減価償却率グラフ枠">
          <a:extLst>
            <a:ext uri="{FF2B5EF4-FFF2-40B4-BE49-F238E27FC236}">
              <a16:creationId xmlns:a16="http://schemas.microsoft.com/office/drawing/2014/main" id="{00000000-0008-0000-0F00-0000B2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136071</xdr:rowOff>
    </xdr:to>
    <xdr:cxnSp macro="">
      <xdr:nvCxnSpPr>
        <xdr:cNvPr id="179" name="直線コネクタ 178">
          <a:extLst>
            <a:ext uri="{FF2B5EF4-FFF2-40B4-BE49-F238E27FC236}">
              <a16:creationId xmlns:a16="http://schemas.microsoft.com/office/drawing/2014/main" id="{00000000-0008-0000-0F00-0000B3000000}"/>
            </a:ext>
          </a:extLst>
        </xdr:cNvPr>
        <xdr:cNvCxnSpPr/>
      </xdr:nvCxnSpPr>
      <xdr:spPr>
        <a:xfrm flipV="1">
          <a:off x="4634865" y="13280571"/>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139898</xdr:rowOff>
    </xdr:from>
    <xdr:ext cx="340478" cy="259045"/>
    <xdr:sp macro="" textlink="">
      <xdr:nvSpPr>
        <xdr:cNvPr id="180" name="【福祉施設】&#10;有形固定資産減価償却率最小値テキスト">
          <a:extLst>
            <a:ext uri="{FF2B5EF4-FFF2-40B4-BE49-F238E27FC236}">
              <a16:creationId xmlns:a16="http://schemas.microsoft.com/office/drawing/2014/main" id="{00000000-0008-0000-0F00-0000B4000000}"/>
            </a:ext>
          </a:extLst>
        </xdr:cNvPr>
        <xdr:cNvSpPr txBox="1"/>
      </xdr:nvSpPr>
      <xdr:spPr>
        <a:xfrm>
          <a:off x="46736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136071</xdr:rowOff>
    </xdr:from>
    <xdr:to>
      <xdr:col>24</xdr:col>
      <xdr:colOff>152400</xdr:colOff>
      <xdr:row>86</xdr:row>
      <xdr:rowOff>136071</xdr:rowOff>
    </xdr:to>
    <xdr:cxnSp macro="">
      <xdr:nvCxnSpPr>
        <xdr:cNvPr id="181" name="直線コネクタ 180">
          <a:extLst>
            <a:ext uri="{FF2B5EF4-FFF2-40B4-BE49-F238E27FC236}">
              <a16:creationId xmlns:a16="http://schemas.microsoft.com/office/drawing/2014/main" id="{00000000-0008-0000-0F00-0000B5000000}"/>
            </a:ext>
          </a:extLst>
        </xdr:cNvPr>
        <xdr:cNvCxnSpPr/>
      </xdr:nvCxnSpPr>
      <xdr:spPr>
        <a:xfrm>
          <a:off x="4546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82" name="【福祉施設】&#10;有形固定資産減価償却率最大値テキスト">
          <a:extLst>
            <a:ext uri="{FF2B5EF4-FFF2-40B4-BE49-F238E27FC236}">
              <a16:creationId xmlns:a16="http://schemas.microsoft.com/office/drawing/2014/main" id="{00000000-0008-0000-0F00-0000B6000000}"/>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83" name="直線コネクタ 182">
          <a:extLst>
            <a:ext uri="{FF2B5EF4-FFF2-40B4-BE49-F238E27FC236}">
              <a16:creationId xmlns:a16="http://schemas.microsoft.com/office/drawing/2014/main" id="{00000000-0008-0000-0F00-0000B7000000}"/>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70593</xdr:rowOff>
    </xdr:from>
    <xdr:ext cx="405111" cy="259045"/>
    <xdr:sp macro="" textlink="">
      <xdr:nvSpPr>
        <xdr:cNvPr id="184" name="【福祉施設】&#10;有形固定資産減価償却率平均値テキスト">
          <a:extLst>
            <a:ext uri="{FF2B5EF4-FFF2-40B4-BE49-F238E27FC236}">
              <a16:creationId xmlns:a16="http://schemas.microsoft.com/office/drawing/2014/main" id="{00000000-0008-0000-0F00-0000B8000000}"/>
            </a:ext>
          </a:extLst>
        </xdr:cNvPr>
        <xdr:cNvSpPr txBox="1"/>
      </xdr:nvSpPr>
      <xdr:spPr>
        <a:xfrm>
          <a:off x="4673600" y="13958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47716</xdr:rowOff>
    </xdr:from>
    <xdr:to>
      <xdr:col>24</xdr:col>
      <xdr:colOff>114300</xdr:colOff>
      <xdr:row>82</xdr:row>
      <xdr:rowOff>149316</xdr:rowOff>
    </xdr:to>
    <xdr:sp macro="" textlink="">
      <xdr:nvSpPr>
        <xdr:cNvPr id="185" name="フローチャート: 判断 184">
          <a:extLst>
            <a:ext uri="{FF2B5EF4-FFF2-40B4-BE49-F238E27FC236}">
              <a16:creationId xmlns:a16="http://schemas.microsoft.com/office/drawing/2014/main" id="{00000000-0008-0000-0F00-0000B9000000}"/>
            </a:ext>
          </a:extLst>
        </xdr:cNvPr>
        <xdr:cNvSpPr/>
      </xdr:nvSpPr>
      <xdr:spPr>
        <a:xfrm>
          <a:off x="4584700" y="141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15058</xdr:rowOff>
    </xdr:from>
    <xdr:to>
      <xdr:col>20</xdr:col>
      <xdr:colOff>38100</xdr:colOff>
      <xdr:row>82</xdr:row>
      <xdr:rowOff>116658</xdr:rowOff>
    </xdr:to>
    <xdr:sp macro="" textlink="">
      <xdr:nvSpPr>
        <xdr:cNvPr id="186" name="フローチャート: 判断 185">
          <a:extLst>
            <a:ext uri="{FF2B5EF4-FFF2-40B4-BE49-F238E27FC236}">
              <a16:creationId xmlns:a16="http://schemas.microsoft.com/office/drawing/2014/main" id="{00000000-0008-0000-0F00-0000BA000000}"/>
            </a:ext>
          </a:extLst>
        </xdr:cNvPr>
        <xdr:cNvSpPr/>
      </xdr:nvSpPr>
      <xdr:spPr>
        <a:xfrm>
          <a:off x="3746500" y="140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133185</xdr:rowOff>
    </xdr:from>
    <xdr:ext cx="405111" cy="259045"/>
    <xdr:sp macro="" textlink="">
      <xdr:nvSpPr>
        <xdr:cNvPr id="187" name="n_1aveValue【福祉施設】&#10;有形固定資産減価償却率">
          <a:extLst>
            <a:ext uri="{FF2B5EF4-FFF2-40B4-BE49-F238E27FC236}">
              <a16:creationId xmlns:a16="http://schemas.microsoft.com/office/drawing/2014/main" id="{00000000-0008-0000-0F00-0000BB000000}"/>
            </a:ext>
          </a:extLst>
        </xdr:cNvPr>
        <xdr:cNvSpPr txBox="1"/>
      </xdr:nvSpPr>
      <xdr:spPr>
        <a:xfrm>
          <a:off x="3582044" y="1384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162016</xdr:rowOff>
    </xdr:from>
    <xdr:to>
      <xdr:col>15</xdr:col>
      <xdr:colOff>101600</xdr:colOff>
      <xdr:row>82</xdr:row>
      <xdr:rowOff>92166</xdr:rowOff>
    </xdr:to>
    <xdr:sp macro="" textlink="">
      <xdr:nvSpPr>
        <xdr:cNvPr id="188" name="フローチャート: 判断 187">
          <a:extLst>
            <a:ext uri="{FF2B5EF4-FFF2-40B4-BE49-F238E27FC236}">
              <a16:creationId xmlns:a16="http://schemas.microsoft.com/office/drawing/2014/main" id="{00000000-0008-0000-0F00-0000BC000000}"/>
            </a:ext>
          </a:extLst>
        </xdr:cNvPr>
        <xdr:cNvSpPr/>
      </xdr:nvSpPr>
      <xdr:spPr>
        <a:xfrm>
          <a:off x="2857500" y="1404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108693</xdr:rowOff>
    </xdr:from>
    <xdr:ext cx="405111" cy="259045"/>
    <xdr:sp macro="" textlink="">
      <xdr:nvSpPr>
        <xdr:cNvPr id="189" name="n_2aveValue【福祉施設】&#10;有形固定資産減価償却率">
          <a:extLst>
            <a:ext uri="{FF2B5EF4-FFF2-40B4-BE49-F238E27FC236}">
              <a16:creationId xmlns:a16="http://schemas.microsoft.com/office/drawing/2014/main" id="{00000000-0008-0000-0F00-0000BD000000}"/>
            </a:ext>
          </a:extLst>
        </xdr:cNvPr>
        <xdr:cNvSpPr txBox="1"/>
      </xdr:nvSpPr>
      <xdr:spPr>
        <a:xfrm>
          <a:off x="2705744" y="1382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81</xdr:row>
      <xdr:rowOff>116295</xdr:rowOff>
    </xdr:from>
    <xdr:to>
      <xdr:col>10</xdr:col>
      <xdr:colOff>165100</xdr:colOff>
      <xdr:row>82</xdr:row>
      <xdr:rowOff>46445</xdr:rowOff>
    </xdr:to>
    <xdr:sp macro="" textlink="">
      <xdr:nvSpPr>
        <xdr:cNvPr id="190" name="フローチャート: 判断 189">
          <a:extLst>
            <a:ext uri="{FF2B5EF4-FFF2-40B4-BE49-F238E27FC236}">
              <a16:creationId xmlns:a16="http://schemas.microsoft.com/office/drawing/2014/main" id="{00000000-0008-0000-0F00-0000BE000000}"/>
            </a:ext>
          </a:extLst>
        </xdr:cNvPr>
        <xdr:cNvSpPr/>
      </xdr:nvSpPr>
      <xdr:spPr>
        <a:xfrm>
          <a:off x="1968500" y="1400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80</xdr:row>
      <xdr:rowOff>62972</xdr:rowOff>
    </xdr:from>
    <xdr:ext cx="405111" cy="259045"/>
    <xdr:sp macro="" textlink="">
      <xdr:nvSpPr>
        <xdr:cNvPr id="191" name="n_3aveValue【福祉施設】&#10;有形固定資産減価償却率">
          <a:extLst>
            <a:ext uri="{FF2B5EF4-FFF2-40B4-BE49-F238E27FC236}">
              <a16:creationId xmlns:a16="http://schemas.microsoft.com/office/drawing/2014/main" id="{00000000-0008-0000-0F00-0000BF000000}"/>
            </a:ext>
          </a:extLst>
        </xdr:cNvPr>
        <xdr:cNvSpPr txBox="1"/>
      </xdr:nvSpPr>
      <xdr:spPr>
        <a:xfrm>
          <a:off x="1816744" y="1377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92" name="テキスト ボックス 191">
          <a:extLst>
            <a:ext uri="{FF2B5EF4-FFF2-40B4-BE49-F238E27FC236}">
              <a16:creationId xmlns:a16="http://schemas.microsoft.com/office/drawing/2014/main" id="{00000000-0008-0000-0F00-0000C0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3" name="テキスト ボックス 192">
          <a:extLst>
            <a:ext uri="{FF2B5EF4-FFF2-40B4-BE49-F238E27FC236}">
              <a16:creationId xmlns:a16="http://schemas.microsoft.com/office/drawing/2014/main" id="{00000000-0008-0000-0F00-0000C1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4" name="テキスト ボックス 193">
          <a:extLst>
            <a:ext uri="{FF2B5EF4-FFF2-40B4-BE49-F238E27FC236}">
              <a16:creationId xmlns:a16="http://schemas.microsoft.com/office/drawing/2014/main" id="{00000000-0008-0000-0F00-0000C2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5" name="テキスト ボックス 194">
          <a:extLst>
            <a:ext uri="{FF2B5EF4-FFF2-40B4-BE49-F238E27FC236}">
              <a16:creationId xmlns:a16="http://schemas.microsoft.com/office/drawing/2014/main" id="{00000000-0008-0000-0F00-0000C3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6" name="テキスト ボックス 195">
          <a:extLst>
            <a:ext uri="{FF2B5EF4-FFF2-40B4-BE49-F238E27FC236}">
              <a16:creationId xmlns:a16="http://schemas.microsoft.com/office/drawing/2014/main" id="{00000000-0008-0000-0F00-0000C4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59145</xdr:rowOff>
    </xdr:from>
    <xdr:to>
      <xdr:col>24</xdr:col>
      <xdr:colOff>114300</xdr:colOff>
      <xdr:row>84</xdr:row>
      <xdr:rowOff>160745</xdr:rowOff>
    </xdr:to>
    <xdr:sp macro="" textlink="">
      <xdr:nvSpPr>
        <xdr:cNvPr id="197" name="楕円 196">
          <a:extLst>
            <a:ext uri="{FF2B5EF4-FFF2-40B4-BE49-F238E27FC236}">
              <a16:creationId xmlns:a16="http://schemas.microsoft.com/office/drawing/2014/main" id="{00000000-0008-0000-0F00-0000C5000000}"/>
            </a:ext>
          </a:extLst>
        </xdr:cNvPr>
        <xdr:cNvSpPr/>
      </xdr:nvSpPr>
      <xdr:spPr>
        <a:xfrm>
          <a:off x="4584700" y="1446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37572</xdr:rowOff>
    </xdr:from>
    <xdr:ext cx="405111" cy="259045"/>
    <xdr:sp macro="" textlink="">
      <xdr:nvSpPr>
        <xdr:cNvPr id="198" name="【福祉施設】&#10;有形固定資産減価償却率該当値テキスト">
          <a:extLst>
            <a:ext uri="{FF2B5EF4-FFF2-40B4-BE49-F238E27FC236}">
              <a16:creationId xmlns:a16="http://schemas.microsoft.com/office/drawing/2014/main" id="{00000000-0008-0000-0F00-0000C6000000}"/>
            </a:ext>
          </a:extLst>
        </xdr:cNvPr>
        <xdr:cNvSpPr txBox="1"/>
      </xdr:nvSpPr>
      <xdr:spPr>
        <a:xfrm>
          <a:off x="4673600" y="1443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46082</xdr:rowOff>
    </xdr:from>
    <xdr:to>
      <xdr:col>20</xdr:col>
      <xdr:colOff>38100</xdr:colOff>
      <xdr:row>84</xdr:row>
      <xdr:rowOff>147682</xdr:rowOff>
    </xdr:to>
    <xdr:sp macro="" textlink="">
      <xdr:nvSpPr>
        <xdr:cNvPr id="199" name="楕円 198">
          <a:extLst>
            <a:ext uri="{FF2B5EF4-FFF2-40B4-BE49-F238E27FC236}">
              <a16:creationId xmlns:a16="http://schemas.microsoft.com/office/drawing/2014/main" id="{00000000-0008-0000-0F00-0000C7000000}"/>
            </a:ext>
          </a:extLst>
        </xdr:cNvPr>
        <xdr:cNvSpPr/>
      </xdr:nvSpPr>
      <xdr:spPr>
        <a:xfrm>
          <a:off x="3746500" y="1444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96882</xdr:rowOff>
    </xdr:from>
    <xdr:to>
      <xdr:col>24</xdr:col>
      <xdr:colOff>63500</xdr:colOff>
      <xdr:row>84</xdr:row>
      <xdr:rowOff>109945</xdr:rowOff>
    </xdr:to>
    <xdr:cxnSp macro="">
      <xdr:nvCxnSpPr>
        <xdr:cNvPr id="200" name="直線コネクタ 199">
          <a:extLst>
            <a:ext uri="{FF2B5EF4-FFF2-40B4-BE49-F238E27FC236}">
              <a16:creationId xmlns:a16="http://schemas.microsoft.com/office/drawing/2014/main" id="{00000000-0008-0000-0F00-0000C8000000}"/>
            </a:ext>
          </a:extLst>
        </xdr:cNvPr>
        <xdr:cNvCxnSpPr/>
      </xdr:nvCxnSpPr>
      <xdr:spPr>
        <a:xfrm>
          <a:off x="3797300" y="14498682"/>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6894</xdr:rowOff>
    </xdr:from>
    <xdr:to>
      <xdr:col>15</xdr:col>
      <xdr:colOff>101600</xdr:colOff>
      <xdr:row>82</xdr:row>
      <xdr:rowOff>108494</xdr:rowOff>
    </xdr:to>
    <xdr:sp macro="" textlink="">
      <xdr:nvSpPr>
        <xdr:cNvPr id="201" name="楕円 200">
          <a:extLst>
            <a:ext uri="{FF2B5EF4-FFF2-40B4-BE49-F238E27FC236}">
              <a16:creationId xmlns:a16="http://schemas.microsoft.com/office/drawing/2014/main" id="{00000000-0008-0000-0F00-0000C9000000}"/>
            </a:ext>
          </a:extLst>
        </xdr:cNvPr>
        <xdr:cNvSpPr/>
      </xdr:nvSpPr>
      <xdr:spPr>
        <a:xfrm>
          <a:off x="2857500" y="1406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57694</xdr:rowOff>
    </xdr:from>
    <xdr:to>
      <xdr:col>19</xdr:col>
      <xdr:colOff>177800</xdr:colOff>
      <xdr:row>84</xdr:row>
      <xdr:rowOff>96882</xdr:rowOff>
    </xdr:to>
    <xdr:cxnSp macro="">
      <xdr:nvCxnSpPr>
        <xdr:cNvPr id="202" name="直線コネクタ 201">
          <a:extLst>
            <a:ext uri="{FF2B5EF4-FFF2-40B4-BE49-F238E27FC236}">
              <a16:creationId xmlns:a16="http://schemas.microsoft.com/office/drawing/2014/main" id="{00000000-0008-0000-0F00-0000CA000000}"/>
            </a:ext>
          </a:extLst>
        </xdr:cNvPr>
        <xdr:cNvCxnSpPr/>
      </xdr:nvCxnSpPr>
      <xdr:spPr>
        <a:xfrm>
          <a:off x="2908300" y="14116594"/>
          <a:ext cx="889000" cy="38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47716</xdr:rowOff>
    </xdr:from>
    <xdr:to>
      <xdr:col>10</xdr:col>
      <xdr:colOff>165100</xdr:colOff>
      <xdr:row>82</xdr:row>
      <xdr:rowOff>149316</xdr:rowOff>
    </xdr:to>
    <xdr:sp macro="" textlink="">
      <xdr:nvSpPr>
        <xdr:cNvPr id="203" name="楕円 202">
          <a:extLst>
            <a:ext uri="{FF2B5EF4-FFF2-40B4-BE49-F238E27FC236}">
              <a16:creationId xmlns:a16="http://schemas.microsoft.com/office/drawing/2014/main" id="{00000000-0008-0000-0F00-0000CB000000}"/>
            </a:ext>
          </a:extLst>
        </xdr:cNvPr>
        <xdr:cNvSpPr/>
      </xdr:nvSpPr>
      <xdr:spPr>
        <a:xfrm>
          <a:off x="1968500" y="1410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57694</xdr:rowOff>
    </xdr:from>
    <xdr:to>
      <xdr:col>15</xdr:col>
      <xdr:colOff>50800</xdr:colOff>
      <xdr:row>82</xdr:row>
      <xdr:rowOff>98516</xdr:rowOff>
    </xdr:to>
    <xdr:cxnSp macro="">
      <xdr:nvCxnSpPr>
        <xdr:cNvPr id="204" name="直線コネクタ 203">
          <a:extLst>
            <a:ext uri="{FF2B5EF4-FFF2-40B4-BE49-F238E27FC236}">
              <a16:creationId xmlns:a16="http://schemas.microsoft.com/office/drawing/2014/main" id="{00000000-0008-0000-0F00-0000CC000000}"/>
            </a:ext>
          </a:extLst>
        </xdr:cNvPr>
        <xdr:cNvCxnSpPr/>
      </xdr:nvCxnSpPr>
      <xdr:spPr>
        <a:xfrm flipV="1">
          <a:off x="2019300" y="14116594"/>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138809</xdr:rowOff>
    </xdr:from>
    <xdr:ext cx="405111" cy="259045"/>
    <xdr:sp macro="" textlink="">
      <xdr:nvSpPr>
        <xdr:cNvPr id="205" name="n_1mainValue【福祉施設】&#10;有形固定資産減価償却率">
          <a:extLst>
            <a:ext uri="{FF2B5EF4-FFF2-40B4-BE49-F238E27FC236}">
              <a16:creationId xmlns:a16="http://schemas.microsoft.com/office/drawing/2014/main" id="{00000000-0008-0000-0F00-0000CD000000}"/>
            </a:ext>
          </a:extLst>
        </xdr:cNvPr>
        <xdr:cNvSpPr txBox="1"/>
      </xdr:nvSpPr>
      <xdr:spPr>
        <a:xfrm>
          <a:off x="3582044" y="14540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99621</xdr:rowOff>
    </xdr:from>
    <xdr:ext cx="405111" cy="259045"/>
    <xdr:sp macro="" textlink="">
      <xdr:nvSpPr>
        <xdr:cNvPr id="206" name="n_2mainValue【福祉施設】&#10;有形固定資産減価償却率">
          <a:extLst>
            <a:ext uri="{FF2B5EF4-FFF2-40B4-BE49-F238E27FC236}">
              <a16:creationId xmlns:a16="http://schemas.microsoft.com/office/drawing/2014/main" id="{00000000-0008-0000-0F00-0000CE000000}"/>
            </a:ext>
          </a:extLst>
        </xdr:cNvPr>
        <xdr:cNvSpPr txBox="1"/>
      </xdr:nvSpPr>
      <xdr:spPr>
        <a:xfrm>
          <a:off x="2705744" y="1415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140443</xdr:rowOff>
    </xdr:from>
    <xdr:ext cx="405111" cy="259045"/>
    <xdr:sp macro="" textlink="">
      <xdr:nvSpPr>
        <xdr:cNvPr id="207" name="n_3mainValue【福祉施設】&#10;有形固定資産減価償却率">
          <a:extLst>
            <a:ext uri="{FF2B5EF4-FFF2-40B4-BE49-F238E27FC236}">
              <a16:creationId xmlns:a16="http://schemas.microsoft.com/office/drawing/2014/main" id="{00000000-0008-0000-0F00-0000CF000000}"/>
            </a:ext>
          </a:extLst>
        </xdr:cNvPr>
        <xdr:cNvSpPr txBox="1"/>
      </xdr:nvSpPr>
      <xdr:spPr>
        <a:xfrm>
          <a:off x="1816744" y="1419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5" name="正方形/長方形 214">
          <a:extLst>
            <a:ext uri="{FF2B5EF4-FFF2-40B4-BE49-F238E27FC236}">
              <a16:creationId xmlns:a16="http://schemas.microsoft.com/office/drawing/2014/main" id="{00000000-0008-0000-0F00-0000D7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24" name="直線コネクタ 223">
          <a:extLst>
            <a:ext uri="{FF2B5EF4-FFF2-40B4-BE49-F238E27FC236}">
              <a16:creationId xmlns:a16="http://schemas.microsoft.com/office/drawing/2014/main" id="{00000000-0008-0000-0F00-0000E000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25" name="テキスト ボックス 224">
          <a:extLst>
            <a:ext uri="{FF2B5EF4-FFF2-40B4-BE49-F238E27FC236}">
              <a16:creationId xmlns:a16="http://schemas.microsoft.com/office/drawing/2014/main" id="{00000000-0008-0000-0F00-0000E100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6" name="直線コネクタ 225">
          <a:extLst>
            <a:ext uri="{FF2B5EF4-FFF2-40B4-BE49-F238E27FC236}">
              <a16:creationId xmlns:a16="http://schemas.microsoft.com/office/drawing/2014/main" id="{00000000-0008-0000-0F00-0000E2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7" name="テキスト ボックス 226">
          <a:extLst>
            <a:ext uri="{FF2B5EF4-FFF2-40B4-BE49-F238E27FC236}">
              <a16:creationId xmlns:a16="http://schemas.microsoft.com/office/drawing/2014/main" id="{00000000-0008-0000-0F00-0000E3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8" name="【福祉施設】&#10;一人当たり面積グラフ枠">
          <a:extLst>
            <a:ext uri="{FF2B5EF4-FFF2-40B4-BE49-F238E27FC236}">
              <a16:creationId xmlns:a16="http://schemas.microsoft.com/office/drawing/2014/main" id="{00000000-0008-0000-0F00-0000E4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61418</xdr:rowOff>
    </xdr:from>
    <xdr:to>
      <xdr:col>54</xdr:col>
      <xdr:colOff>189865</xdr:colOff>
      <xdr:row>86</xdr:row>
      <xdr:rowOff>32156</xdr:rowOff>
    </xdr:to>
    <xdr:cxnSp macro="">
      <xdr:nvCxnSpPr>
        <xdr:cNvPr id="229" name="直線コネクタ 228">
          <a:extLst>
            <a:ext uri="{FF2B5EF4-FFF2-40B4-BE49-F238E27FC236}">
              <a16:creationId xmlns:a16="http://schemas.microsoft.com/office/drawing/2014/main" id="{00000000-0008-0000-0F00-0000E5000000}"/>
            </a:ext>
          </a:extLst>
        </xdr:cNvPr>
        <xdr:cNvCxnSpPr/>
      </xdr:nvCxnSpPr>
      <xdr:spPr>
        <a:xfrm flipV="1">
          <a:off x="10476865" y="13434518"/>
          <a:ext cx="0" cy="1342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35983</xdr:rowOff>
    </xdr:from>
    <xdr:ext cx="469744" cy="259045"/>
    <xdr:sp macro="" textlink="">
      <xdr:nvSpPr>
        <xdr:cNvPr id="230" name="【福祉施設】&#10;一人当たり面積最小値テキスト">
          <a:extLst>
            <a:ext uri="{FF2B5EF4-FFF2-40B4-BE49-F238E27FC236}">
              <a16:creationId xmlns:a16="http://schemas.microsoft.com/office/drawing/2014/main" id="{00000000-0008-0000-0F00-0000E6000000}"/>
            </a:ext>
          </a:extLst>
        </xdr:cNvPr>
        <xdr:cNvSpPr txBox="1"/>
      </xdr:nvSpPr>
      <xdr:spPr>
        <a:xfrm>
          <a:off x="10515600" y="14780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32156</xdr:rowOff>
    </xdr:from>
    <xdr:to>
      <xdr:col>55</xdr:col>
      <xdr:colOff>88900</xdr:colOff>
      <xdr:row>86</xdr:row>
      <xdr:rowOff>32156</xdr:rowOff>
    </xdr:to>
    <xdr:cxnSp macro="">
      <xdr:nvCxnSpPr>
        <xdr:cNvPr id="231" name="直線コネクタ 230">
          <a:extLst>
            <a:ext uri="{FF2B5EF4-FFF2-40B4-BE49-F238E27FC236}">
              <a16:creationId xmlns:a16="http://schemas.microsoft.com/office/drawing/2014/main" id="{00000000-0008-0000-0F00-0000E7000000}"/>
            </a:ext>
          </a:extLst>
        </xdr:cNvPr>
        <xdr:cNvCxnSpPr/>
      </xdr:nvCxnSpPr>
      <xdr:spPr>
        <a:xfrm>
          <a:off x="10388600" y="1477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8095</xdr:rowOff>
    </xdr:from>
    <xdr:ext cx="469744" cy="259045"/>
    <xdr:sp macro="" textlink="">
      <xdr:nvSpPr>
        <xdr:cNvPr id="232" name="【福祉施設】&#10;一人当たり面積最大値テキスト">
          <a:extLst>
            <a:ext uri="{FF2B5EF4-FFF2-40B4-BE49-F238E27FC236}">
              <a16:creationId xmlns:a16="http://schemas.microsoft.com/office/drawing/2014/main" id="{00000000-0008-0000-0F00-0000E8000000}"/>
            </a:ext>
          </a:extLst>
        </xdr:cNvPr>
        <xdr:cNvSpPr txBox="1"/>
      </xdr:nvSpPr>
      <xdr:spPr>
        <a:xfrm>
          <a:off x="10515600" y="13209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61418</xdr:rowOff>
    </xdr:from>
    <xdr:to>
      <xdr:col>55</xdr:col>
      <xdr:colOff>88900</xdr:colOff>
      <xdr:row>78</xdr:row>
      <xdr:rowOff>61418</xdr:rowOff>
    </xdr:to>
    <xdr:cxnSp macro="">
      <xdr:nvCxnSpPr>
        <xdr:cNvPr id="233" name="直線コネクタ 232">
          <a:extLst>
            <a:ext uri="{FF2B5EF4-FFF2-40B4-BE49-F238E27FC236}">
              <a16:creationId xmlns:a16="http://schemas.microsoft.com/office/drawing/2014/main" id="{00000000-0008-0000-0F00-0000E9000000}"/>
            </a:ext>
          </a:extLst>
        </xdr:cNvPr>
        <xdr:cNvCxnSpPr/>
      </xdr:nvCxnSpPr>
      <xdr:spPr>
        <a:xfrm>
          <a:off x="10388600" y="1343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17035</xdr:rowOff>
    </xdr:from>
    <xdr:ext cx="469744" cy="259045"/>
    <xdr:sp macro="" textlink="">
      <xdr:nvSpPr>
        <xdr:cNvPr id="234" name="【福祉施設】&#10;一人当たり面積平均値テキスト">
          <a:extLst>
            <a:ext uri="{FF2B5EF4-FFF2-40B4-BE49-F238E27FC236}">
              <a16:creationId xmlns:a16="http://schemas.microsoft.com/office/drawing/2014/main" id="{00000000-0008-0000-0F00-0000EA000000}"/>
            </a:ext>
          </a:extLst>
        </xdr:cNvPr>
        <xdr:cNvSpPr txBox="1"/>
      </xdr:nvSpPr>
      <xdr:spPr>
        <a:xfrm>
          <a:off x="10515600" y="14418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165608</xdr:rowOff>
    </xdr:from>
    <xdr:to>
      <xdr:col>55</xdr:col>
      <xdr:colOff>50800</xdr:colOff>
      <xdr:row>85</xdr:row>
      <xdr:rowOff>95758</xdr:rowOff>
    </xdr:to>
    <xdr:sp macro="" textlink="">
      <xdr:nvSpPr>
        <xdr:cNvPr id="235" name="フローチャート: 判断 234">
          <a:extLst>
            <a:ext uri="{FF2B5EF4-FFF2-40B4-BE49-F238E27FC236}">
              <a16:creationId xmlns:a16="http://schemas.microsoft.com/office/drawing/2014/main" id="{00000000-0008-0000-0F00-0000EB000000}"/>
            </a:ext>
          </a:extLst>
        </xdr:cNvPr>
        <xdr:cNvSpPr/>
      </xdr:nvSpPr>
      <xdr:spPr>
        <a:xfrm>
          <a:off x="104267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164236</xdr:rowOff>
    </xdr:from>
    <xdr:to>
      <xdr:col>50</xdr:col>
      <xdr:colOff>165100</xdr:colOff>
      <xdr:row>85</xdr:row>
      <xdr:rowOff>94386</xdr:rowOff>
    </xdr:to>
    <xdr:sp macro="" textlink="">
      <xdr:nvSpPr>
        <xdr:cNvPr id="236" name="フローチャート: 判断 235">
          <a:extLst>
            <a:ext uri="{FF2B5EF4-FFF2-40B4-BE49-F238E27FC236}">
              <a16:creationId xmlns:a16="http://schemas.microsoft.com/office/drawing/2014/main" id="{00000000-0008-0000-0F00-0000EC000000}"/>
            </a:ext>
          </a:extLst>
        </xdr:cNvPr>
        <xdr:cNvSpPr/>
      </xdr:nvSpPr>
      <xdr:spPr>
        <a:xfrm>
          <a:off x="9588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85513</xdr:rowOff>
    </xdr:from>
    <xdr:ext cx="469744" cy="259045"/>
    <xdr:sp macro="" textlink="">
      <xdr:nvSpPr>
        <xdr:cNvPr id="237" name="n_1aveValue【福祉施設】&#10;一人当たり面積">
          <a:extLst>
            <a:ext uri="{FF2B5EF4-FFF2-40B4-BE49-F238E27FC236}">
              <a16:creationId xmlns:a16="http://schemas.microsoft.com/office/drawing/2014/main" id="{00000000-0008-0000-0F00-0000ED000000}"/>
            </a:ext>
          </a:extLst>
        </xdr:cNvPr>
        <xdr:cNvSpPr txBox="1"/>
      </xdr:nvSpPr>
      <xdr:spPr>
        <a:xfrm>
          <a:off x="9391727" y="1465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4217</xdr:rowOff>
    </xdr:from>
    <xdr:to>
      <xdr:col>46</xdr:col>
      <xdr:colOff>38100</xdr:colOff>
      <xdr:row>85</xdr:row>
      <xdr:rowOff>105817</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8699500" y="1457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122344</xdr:rowOff>
    </xdr:from>
    <xdr:ext cx="469744" cy="259045"/>
    <xdr:sp macro="" textlink="">
      <xdr:nvSpPr>
        <xdr:cNvPr id="239" name="n_2aveValue【福祉施設】&#10;一人当たり面積">
          <a:extLst>
            <a:ext uri="{FF2B5EF4-FFF2-40B4-BE49-F238E27FC236}">
              <a16:creationId xmlns:a16="http://schemas.microsoft.com/office/drawing/2014/main" id="{00000000-0008-0000-0F00-0000EF000000}"/>
            </a:ext>
          </a:extLst>
        </xdr:cNvPr>
        <xdr:cNvSpPr txBox="1"/>
      </xdr:nvSpPr>
      <xdr:spPr>
        <a:xfrm>
          <a:off x="8515427" y="1435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155550</xdr:rowOff>
    </xdr:from>
    <xdr:to>
      <xdr:col>41</xdr:col>
      <xdr:colOff>101600</xdr:colOff>
      <xdr:row>85</xdr:row>
      <xdr:rowOff>85700</xdr:rowOff>
    </xdr:to>
    <xdr:sp macro="" textlink="">
      <xdr:nvSpPr>
        <xdr:cNvPr id="240" name="フローチャート: 判断 239">
          <a:extLst>
            <a:ext uri="{FF2B5EF4-FFF2-40B4-BE49-F238E27FC236}">
              <a16:creationId xmlns:a16="http://schemas.microsoft.com/office/drawing/2014/main" id="{00000000-0008-0000-0F00-0000F0000000}"/>
            </a:ext>
          </a:extLst>
        </xdr:cNvPr>
        <xdr:cNvSpPr/>
      </xdr:nvSpPr>
      <xdr:spPr>
        <a:xfrm>
          <a:off x="7810500" y="1455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102227</xdr:rowOff>
    </xdr:from>
    <xdr:ext cx="469744" cy="259045"/>
    <xdr:sp macro="" textlink="">
      <xdr:nvSpPr>
        <xdr:cNvPr id="241" name="n_3aveValue【福祉施設】&#10;一人当たり面積">
          <a:extLst>
            <a:ext uri="{FF2B5EF4-FFF2-40B4-BE49-F238E27FC236}">
              <a16:creationId xmlns:a16="http://schemas.microsoft.com/office/drawing/2014/main" id="{00000000-0008-0000-0F00-0000F1000000}"/>
            </a:ext>
          </a:extLst>
        </xdr:cNvPr>
        <xdr:cNvSpPr txBox="1"/>
      </xdr:nvSpPr>
      <xdr:spPr>
        <a:xfrm>
          <a:off x="7626427" y="1433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id="{00000000-0008-0000-0F00-0000F600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6502</xdr:rowOff>
    </xdr:from>
    <xdr:to>
      <xdr:col>55</xdr:col>
      <xdr:colOff>50800</xdr:colOff>
      <xdr:row>85</xdr:row>
      <xdr:rowOff>108102</xdr:rowOff>
    </xdr:to>
    <xdr:sp macro="" textlink="">
      <xdr:nvSpPr>
        <xdr:cNvPr id="247" name="楕円 246">
          <a:extLst>
            <a:ext uri="{FF2B5EF4-FFF2-40B4-BE49-F238E27FC236}">
              <a16:creationId xmlns:a16="http://schemas.microsoft.com/office/drawing/2014/main" id="{00000000-0008-0000-0F00-0000F7000000}"/>
            </a:ext>
          </a:extLst>
        </xdr:cNvPr>
        <xdr:cNvSpPr/>
      </xdr:nvSpPr>
      <xdr:spPr>
        <a:xfrm>
          <a:off x="10426700" y="1457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156379</xdr:rowOff>
    </xdr:from>
    <xdr:ext cx="469744" cy="259045"/>
    <xdr:sp macro="" textlink="">
      <xdr:nvSpPr>
        <xdr:cNvPr id="248" name="【福祉施設】&#10;一人当たり面積該当値テキスト">
          <a:extLst>
            <a:ext uri="{FF2B5EF4-FFF2-40B4-BE49-F238E27FC236}">
              <a16:creationId xmlns:a16="http://schemas.microsoft.com/office/drawing/2014/main" id="{00000000-0008-0000-0F00-0000F8000000}"/>
            </a:ext>
          </a:extLst>
        </xdr:cNvPr>
        <xdr:cNvSpPr txBox="1"/>
      </xdr:nvSpPr>
      <xdr:spPr>
        <a:xfrm>
          <a:off x="10515600" y="14558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128118</xdr:rowOff>
    </xdr:from>
    <xdr:to>
      <xdr:col>50</xdr:col>
      <xdr:colOff>165100</xdr:colOff>
      <xdr:row>85</xdr:row>
      <xdr:rowOff>58268</xdr:rowOff>
    </xdr:to>
    <xdr:sp macro="" textlink="">
      <xdr:nvSpPr>
        <xdr:cNvPr id="249" name="楕円 248">
          <a:extLst>
            <a:ext uri="{FF2B5EF4-FFF2-40B4-BE49-F238E27FC236}">
              <a16:creationId xmlns:a16="http://schemas.microsoft.com/office/drawing/2014/main" id="{00000000-0008-0000-0F00-0000F9000000}"/>
            </a:ext>
          </a:extLst>
        </xdr:cNvPr>
        <xdr:cNvSpPr/>
      </xdr:nvSpPr>
      <xdr:spPr>
        <a:xfrm>
          <a:off x="9588500" y="1452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7468</xdr:rowOff>
    </xdr:from>
    <xdr:to>
      <xdr:col>55</xdr:col>
      <xdr:colOff>0</xdr:colOff>
      <xdr:row>85</xdr:row>
      <xdr:rowOff>57302</xdr:rowOff>
    </xdr:to>
    <xdr:cxnSp macro="">
      <xdr:nvCxnSpPr>
        <xdr:cNvPr id="250" name="直線コネクタ 249">
          <a:extLst>
            <a:ext uri="{FF2B5EF4-FFF2-40B4-BE49-F238E27FC236}">
              <a16:creationId xmlns:a16="http://schemas.microsoft.com/office/drawing/2014/main" id="{00000000-0008-0000-0F00-0000FA000000}"/>
            </a:ext>
          </a:extLst>
        </xdr:cNvPr>
        <xdr:cNvCxnSpPr/>
      </xdr:nvCxnSpPr>
      <xdr:spPr>
        <a:xfrm>
          <a:off x="9639300" y="14580718"/>
          <a:ext cx="838200" cy="49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12903</xdr:rowOff>
    </xdr:from>
    <xdr:to>
      <xdr:col>46</xdr:col>
      <xdr:colOff>38100</xdr:colOff>
      <xdr:row>85</xdr:row>
      <xdr:rowOff>114503</xdr:rowOff>
    </xdr:to>
    <xdr:sp macro="" textlink="">
      <xdr:nvSpPr>
        <xdr:cNvPr id="251" name="楕円 250">
          <a:extLst>
            <a:ext uri="{FF2B5EF4-FFF2-40B4-BE49-F238E27FC236}">
              <a16:creationId xmlns:a16="http://schemas.microsoft.com/office/drawing/2014/main" id="{00000000-0008-0000-0F00-0000FB000000}"/>
            </a:ext>
          </a:extLst>
        </xdr:cNvPr>
        <xdr:cNvSpPr/>
      </xdr:nvSpPr>
      <xdr:spPr>
        <a:xfrm>
          <a:off x="8699500" y="1458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7468</xdr:rowOff>
    </xdr:from>
    <xdr:to>
      <xdr:col>50</xdr:col>
      <xdr:colOff>114300</xdr:colOff>
      <xdr:row>85</xdr:row>
      <xdr:rowOff>63703</xdr:rowOff>
    </xdr:to>
    <xdr:cxnSp macro="">
      <xdr:nvCxnSpPr>
        <xdr:cNvPr id="252" name="直線コネクタ 251">
          <a:extLst>
            <a:ext uri="{FF2B5EF4-FFF2-40B4-BE49-F238E27FC236}">
              <a16:creationId xmlns:a16="http://schemas.microsoft.com/office/drawing/2014/main" id="{00000000-0008-0000-0F00-0000FC000000}"/>
            </a:ext>
          </a:extLst>
        </xdr:cNvPr>
        <xdr:cNvCxnSpPr/>
      </xdr:nvCxnSpPr>
      <xdr:spPr>
        <a:xfrm flipV="1">
          <a:off x="8750300" y="14580718"/>
          <a:ext cx="889000" cy="56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111658</xdr:rowOff>
    </xdr:from>
    <xdr:to>
      <xdr:col>41</xdr:col>
      <xdr:colOff>101600</xdr:colOff>
      <xdr:row>86</xdr:row>
      <xdr:rowOff>41808</xdr:rowOff>
    </xdr:to>
    <xdr:sp macro="" textlink="">
      <xdr:nvSpPr>
        <xdr:cNvPr id="253" name="楕円 252">
          <a:extLst>
            <a:ext uri="{FF2B5EF4-FFF2-40B4-BE49-F238E27FC236}">
              <a16:creationId xmlns:a16="http://schemas.microsoft.com/office/drawing/2014/main" id="{00000000-0008-0000-0F00-0000FD000000}"/>
            </a:ext>
          </a:extLst>
        </xdr:cNvPr>
        <xdr:cNvSpPr/>
      </xdr:nvSpPr>
      <xdr:spPr>
        <a:xfrm>
          <a:off x="7810500" y="1468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63703</xdr:rowOff>
    </xdr:from>
    <xdr:to>
      <xdr:col>45</xdr:col>
      <xdr:colOff>177800</xdr:colOff>
      <xdr:row>85</xdr:row>
      <xdr:rowOff>162458</xdr:rowOff>
    </xdr:to>
    <xdr:cxnSp macro="">
      <xdr:nvCxnSpPr>
        <xdr:cNvPr id="254" name="直線コネクタ 253">
          <a:extLst>
            <a:ext uri="{FF2B5EF4-FFF2-40B4-BE49-F238E27FC236}">
              <a16:creationId xmlns:a16="http://schemas.microsoft.com/office/drawing/2014/main" id="{00000000-0008-0000-0F00-0000FE000000}"/>
            </a:ext>
          </a:extLst>
        </xdr:cNvPr>
        <xdr:cNvCxnSpPr/>
      </xdr:nvCxnSpPr>
      <xdr:spPr>
        <a:xfrm flipV="1">
          <a:off x="7861300" y="14636953"/>
          <a:ext cx="889000" cy="9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74795</xdr:rowOff>
    </xdr:from>
    <xdr:ext cx="469744" cy="259045"/>
    <xdr:sp macro="" textlink="">
      <xdr:nvSpPr>
        <xdr:cNvPr id="255" name="n_1mainValue【福祉施設】&#10;一人当たり面積">
          <a:extLst>
            <a:ext uri="{FF2B5EF4-FFF2-40B4-BE49-F238E27FC236}">
              <a16:creationId xmlns:a16="http://schemas.microsoft.com/office/drawing/2014/main" id="{00000000-0008-0000-0F00-0000FF000000}"/>
            </a:ext>
          </a:extLst>
        </xdr:cNvPr>
        <xdr:cNvSpPr txBox="1"/>
      </xdr:nvSpPr>
      <xdr:spPr>
        <a:xfrm>
          <a:off x="9391727" y="1430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105630</xdr:rowOff>
    </xdr:from>
    <xdr:ext cx="469744" cy="259045"/>
    <xdr:sp macro="" textlink="">
      <xdr:nvSpPr>
        <xdr:cNvPr id="256" name="n_2mainValue【福祉施設】&#10;一人当たり面積">
          <a:extLst>
            <a:ext uri="{FF2B5EF4-FFF2-40B4-BE49-F238E27FC236}">
              <a16:creationId xmlns:a16="http://schemas.microsoft.com/office/drawing/2014/main" id="{00000000-0008-0000-0F00-000000010000}"/>
            </a:ext>
          </a:extLst>
        </xdr:cNvPr>
        <xdr:cNvSpPr txBox="1"/>
      </xdr:nvSpPr>
      <xdr:spPr>
        <a:xfrm>
          <a:off x="8515427" y="14678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32935</xdr:rowOff>
    </xdr:from>
    <xdr:ext cx="469744" cy="259045"/>
    <xdr:sp macro="" textlink="">
      <xdr:nvSpPr>
        <xdr:cNvPr id="257" name="n_3mainValue【福祉施設】&#10;一人当たり面積">
          <a:extLst>
            <a:ext uri="{FF2B5EF4-FFF2-40B4-BE49-F238E27FC236}">
              <a16:creationId xmlns:a16="http://schemas.microsoft.com/office/drawing/2014/main" id="{00000000-0008-0000-0F00-000001010000}"/>
            </a:ext>
          </a:extLst>
        </xdr:cNvPr>
        <xdr:cNvSpPr txBox="1"/>
      </xdr:nvSpPr>
      <xdr:spPr>
        <a:xfrm>
          <a:off x="7626427" y="14777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58" name="正方形/長方形 257">
          <a:extLst>
            <a:ext uri="{FF2B5EF4-FFF2-40B4-BE49-F238E27FC236}">
              <a16:creationId xmlns:a16="http://schemas.microsoft.com/office/drawing/2014/main" id="{00000000-0008-0000-0F00-000002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9" name="正方形/長方形 258">
          <a:extLst>
            <a:ext uri="{FF2B5EF4-FFF2-40B4-BE49-F238E27FC236}">
              <a16:creationId xmlns:a16="http://schemas.microsoft.com/office/drawing/2014/main" id="{00000000-0008-0000-0F00-000003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0" name="正方形/長方形 259">
          <a:extLst>
            <a:ext uri="{FF2B5EF4-FFF2-40B4-BE49-F238E27FC236}">
              <a16:creationId xmlns:a16="http://schemas.microsoft.com/office/drawing/2014/main" id="{00000000-0008-0000-0F00-000004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1" name="正方形/長方形 260">
          <a:extLst>
            <a:ext uri="{FF2B5EF4-FFF2-40B4-BE49-F238E27FC236}">
              <a16:creationId xmlns:a16="http://schemas.microsoft.com/office/drawing/2014/main" id="{00000000-0008-0000-0F00-000005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2" name="正方形/長方形 261">
          <a:extLst>
            <a:ext uri="{FF2B5EF4-FFF2-40B4-BE49-F238E27FC236}">
              <a16:creationId xmlns:a16="http://schemas.microsoft.com/office/drawing/2014/main" id="{00000000-0008-0000-0F00-000006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3" name="正方形/長方形 262">
          <a:extLst>
            <a:ext uri="{FF2B5EF4-FFF2-40B4-BE49-F238E27FC236}">
              <a16:creationId xmlns:a16="http://schemas.microsoft.com/office/drawing/2014/main" id="{00000000-0008-0000-0F00-000007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3" name="正方形/長方形 272">
          <a:extLst>
            <a:ext uri="{FF2B5EF4-FFF2-40B4-BE49-F238E27FC236}">
              <a16:creationId xmlns:a16="http://schemas.microsoft.com/office/drawing/2014/main" id="{00000000-0008-0000-0F00-000011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4" name="正方形/長方形 273">
          <a:extLst>
            <a:ext uri="{FF2B5EF4-FFF2-40B4-BE49-F238E27FC236}">
              <a16:creationId xmlns:a16="http://schemas.microsoft.com/office/drawing/2014/main" id="{00000000-0008-0000-0F00-000012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5" name="正方形/長方形 274">
          <a:extLst>
            <a:ext uri="{FF2B5EF4-FFF2-40B4-BE49-F238E27FC236}">
              <a16:creationId xmlns:a16="http://schemas.microsoft.com/office/drawing/2014/main" id="{00000000-0008-0000-0F00-000013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6" name="正方形/長方形 275">
          <a:extLst>
            <a:ext uri="{FF2B5EF4-FFF2-40B4-BE49-F238E27FC236}">
              <a16:creationId xmlns:a16="http://schemas.microsoft.com/office/drawing/2014/main" id="{00000000-0008-0000-0F00-000014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7" name="正方形/長方形 276">
          <a:extLst>
            <a:ext uri="{FF2B5EF4-FFF2-40B4-BE49-F238E27FC236}">
              <a16:creationId xmlns:a16="http://schemas.microsoft.com/office/drawing/2014/main" id="{00000000-0008-0000-0F00-000015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78" name="正方形/長方形 277">
          <a:extLst>
            <a:ext uri="{FF2B5EF4-FFF2-40B4-BE49-F238E27FC236}">
              <a16:creationId xmlns:a16="http://schemas.microsoft.com/office/drawing/2014/main" id="{00000000-0008-0000-0F00-000016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79" name="正方形/長方形 278">
          <a:extLst>
            <a:ext uri="{FF2B5EF4-FFF2-40B4-BE49-F238E27FC236}">
              <a16:creationId xmlns:a16="http://schemas.microsoft.com/office/drawing/2014/main" id="{00000000-0008-0000-0F00-000017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0" name="正方形/長方形 279">
          <a:extLst>
            <a:ext uri="{FF2B5EF4-FFF2-40B4-BE49-F238E27FC236}">
              <a16:creationId xmlns:a16="http://schemas.microsoft.com/office/drawing/2014/main" id="{00000000-0008-0000-0F00-000018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1" name="正方形/長方形 280">
          <a:extLst>
            <a:ext uri="{FF2B5EF4-FFF2-40B4-BE49-F238E27FC236}">
              <a16:creationId xmlns:a16="http://schemas.microsoft.com/office/drawing/2014/main" id="{00000000-0008-0000-0F00-000019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82" name="正方形/長方形 281">
          <a:extLst>
            <a:ext uri="{FF2B5EF4-FFF2-40B4-BE49-F238E27FC236}">
              <a16:creationId xmlns:a16="http://schemas.microsoft.com/office/drawing/2014/main" id="{00000000-0008-0000-0F00-00001A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83" name="正方形/長方形 282">
          <a:extLst>
            <a:ext uri="{FF2B5EF4-FFF2-40B4-BE49-F238E27FC236}">
              <a16:creationId xmlns:a16="http://schemas.microsoft.com/office/drawing/2014/main" id="{00000000-0008-0000-0F00-00001B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84" name="正方形/長方形 283">
          <a:extLst>
            <a:ext uri="{FF2B5EF4-FFF2-40B4-BE49-F238E27FC236}">
              <a16:creationId xmlns:a16="http://schemas.microsoft.com/office/drawing/2014/main" id="{00000000-0008-0000-0F00-00001C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85" name="正方形/長方形 284">
          <a:extLst>
            <a:ext uri="{FF2B5EF4-FFF2-40B4-BE49-F238E27FC236}">
              <a16:creationId xmlns:a16="http://schemas.microsoft.com/office/drawing/2014/main" id="{00000000-0008-0000-0F00-00001D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86" name="正方形/長方形 285">
          <a:extLst>
            <a:ext uri="{FF2B5EF4-FFF2-40B4-BE49-F238E27FC236}">
              <a16:creationId xmlns:a16="http://schemas.microsoft.com/office/drawing/2014/main" id="{00000000-0008-0000-0F00-00001E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87" name="正方形/長方形 286">
          <a:extLst>
            <a:ext uri="{FF2B5EF4-FFF2-40B4-BE49-F238E27FC236}">
              <a16:creationId xmlns:a16="http://schemas.microsoft.com/office/drawing/2014/main" id="{00000000-0008-0000-0F00-00001F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88" name="正方形/長方形 287">
          <a:extLst>
            <a:ext uri="{FF2B5EF4-FFF2-40B4-BE49-F238E27FC236}">
              <a16:creationId xmlns:a16="http://schemas.microsoft.com/office/drawing/2014/main" id="{00000000-0008-0000-0F00-000020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89" name="正方形/長方形 288">
          <a:extLst>
            <a:ext uri="{FF2B5EF4-FFF2-40B4-BE49-F238E27FC236}">
              <a16:creationId xmlns:a16="http://schemas.microsoft.com/office/drawing/2014/main" id="{00000000-0008-0000-0F00-000021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90" name="正方形/長方形 289">
          <a:extLst>
            <a:ext uri="{FF2B5EF4-FFF2-40B4-BE49-F238E27FC236}">
              <a16:creationId xmlns:a16="http://schemas.microsoft.com/office/drawing/2014/main" id="{00000000-0008-0000-0F00-000022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91" name="正方形/長方形 290">
          <a:extLst>
            <a:ext uri="{FF2B5EF4-FFF2-40B4-BE49-F238E27FC236}">
              <a16:creationId xmlns:a16="http://schemas.microsoft.com/office/drawing/2014/main" id="{00000000-0008-0000-0F00-000023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92" name="正方形/長方形 291">
          <a:extLst>
            <a:ext uri="{FF2B5EF4-FFF2-40B4-BE49-F238E27FC236}">
              <a16:creationId xmlns:a16="http://schemas.microsoft.com/office/drawing/2014/main" id="{00000000-0008-0000-0F00-000024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93" name="正方形/長方形 292">
          <a:extLst>
            <a:ext uri="{FF2B5EF4-FFF2-40B4-BE49-F238E27FC236}">
              <a16:creationId xmlns:a16="http://schemas.microsoft.com/office/drawing/2014/main" id="{00000000-0008-0000-0F00-000025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94" name="正方形/長方形 293">
          <a:extLst>
            <a:ext uri="{FF2B5EF4-FFF2-40B4-BE49-F238E27FC236}">
              <a16:creationId xmlns:a16="http://schemas.microsoft.com/office/drawing/2014/main" id="{00000000-0008-0000-0F00-000026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95" name="正方形/長方形 294">
          <a:extLst>
            <a:ext uri="{FF2B5EF4-FFF2-40B4-BE49-F238E27FC236}">
              <a16:creationId xmlns:a16="http://schemas.microsoft.com/office/drawing/2014/main" id="{00000000-0008-0000-0F00-000027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96" name="正方形/長方形 295">
          <a:extLst>
            <a:ext uri="{FF2B5EF4-FFF2-40B4-BE49-F238E27FC236}">
              <a16:creationId xmlns:a16="http://schemas.microsoft.com/office/drawing/2014/main" id="{00000000-0008-0000-0F00-000028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97" name="正方形/長方形 296">
          <a:extLst>
            <a:ext uri="{FF2B5EF4-FFF2-40B4-BE49-F238E27FC236}">
              <a16:creationId xmlns:a16="http://schemas.microsoft.com/office/drawing/2014/main" id="{00000000-0008-0000-0F00-000029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98" name="テキスト ボックス 297">
          <a:extLst>
            <a:ext uri="{FF2B5EF4-FFF2-40B4-BE49-F238E27FC236}">
              <a16:creationId xmlns:a16="http://schemas.microsoft.com/office/drawing/2014/main" id="{00000000-0008-0000-0F00-00002A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99" name="直線コネクタ 298">
          <a:extLst>
            <a:ext uri="{FF2B5EF4-FFF2-40B4-BE49-F238E27FC236}">
              <a16:creationId xmlns:a16="http://schemas.microsoft.com/office/drawing/2014/main" id="{00000000-0008-0000-0F00-00002B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300" name="直線コネクタ 299">
          <a:extLst>
            <a:ext uri="{FF2B5EF4-FFF2-40B4-BE49-F238E27FC236}">
              <a16:creationId xmlns:a16="http://schemas.microsoft.com/office/drawing/2014/main" id="{00000000-0008-0000-0F00-00002C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02" name="直線コネクタ 301">
          <a:extLst>
            <a:ext uri="{FF2B5EF4-FFF2-40B4-BE49-F238E27FC236}">
              <a16:creationId xmlns:a16="http://schemas.microsoft.com/office/drawing/2014/main" id="{00000000-0008-0000-0F00-00002E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04" name="直線コネクタ 303">
          <a:extLst>
            <a:ext uri="{FF2B5EF4-FFF2-40B4-BE49-F238E27FC236}">
              <a16:creationId xmlns:a16="http://schemas.microsoft.com/office/drawing/2014/main" id="{00000000-0008-0000-0F00-000030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05" name="テキスト ボックス 304">
          <a:extLst>
            <a:ext uri="{FF2B5EF4-FFF2-40B4-BE49-F238E27FC236}">
              <a16:creationId xmlns:a16="http://schemas.microsoft.com/office/drawing/2014/main" id="{00000000-0008-0000-0F00-000031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06" name="直線コネクタ 305">
          <a:extLst>
            <a:ext uri="{FF2B5EF4-FFF2-40B4-BE49-F238E27FC236}">
              <a16:creationId xmlns:a16="http://schemas.microsoft.com/office/drawing/2014/main" id="{00000000-0008-0000-0F00-000032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07" name="テキスト ボックス 306">
          <a:extLst>
            <a:ext uri="{FF2B5EF4-FFF2-40B4-BE49-F238E27FC236}">
              <a16:creationId xmlns:a16="http://schemas.microsoft.com/office/drawing/2014/main" id="{00000000-0008-0000-0F00-000033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09" name="テキスト ボックス 308">
          <a:extLst>
            <a:ext uri="{FF2B5EF4-FFF2-40B4-BE49-F238E27FC236}">
              <a16:creationId xmlns:a16="http://schemas.microsoft.com/office/drawing/2014/main" id="{00000000-0008-0000-0F00-000035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10" name="直線コネクタ 309">
          <a:extLst>
            <a:ext uri="{FF2B5EF4-FFF2-40B4-BE49-F238E27FC236}">
              <a16:creationId xmlns:a16="http://schemas.microsoft.com/office/drawing/2014/main" id="{00000000-0008-0000-0F00-000036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11" name="テキスト ボックス 310">
          <a:extLst>
            <a:ext uri="{FF2B5EF4-FFF2-40B4-BE49-F238E27FC236}">
              <a16:creationId xmlns:a16="http://schemas.microsoft.com/office/drawing/2014/main" id="{00000000-0008-0000-0F00-000037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12" name="【保健センター・保健所】&#10;有形固定資産減価償却率グラフ枠">
          <a:extLst>
            <a:ext uri="{FF2B5EF4-FFF2-40B4-BE49-F238E27FC236}">
              <a16:creationId xmlns:a16="http://schemas.microsoft.com/office/drawing/2014/main" id="{00000000-0008-0000-0F00-000038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68580</xdr:rowOff>
    </xdr:from>
    <xdr:to>
      <xdr:col>85</xdr:col>
      <xdr:colOff>126364</xdr:colOff>
      <xdr:row>64</xdr:row>
      <xdr:rowOff>11430</xdr:rowOff>
    </xdr:to>
    <xdr:cxnSp macro="">
      <xdr:nvCxnSpPr>
        <xdr:cNvPr id="313" name="直線コネクタ 312">
          <a:extLst>
            <a:ext uri="{FF2B5EF4-FFF2-40B4-BE49-F238E27FC236}">
              <a16:creationId xmlns:a16="http://schemas.microsoft.com/office/drawing/2014/main" id="{00000000-0008-0000-0F00-000039010000}"/>
            </a:ext>
          </a:extLst>
        </xdr:cNvPr>
        <xdr:cNvCxnSpPr/>
      </xdr:nvCxnSpPr>
      <xdr:spPr>
        <a:xfrm flipV="1">
          <a:off x="16318864" y="949833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15257</xdr:rowOff>
    </xdr:from>
    <xdr:ext cx="340478" cy="259045"/>
    <xdr:sp macro="" textlink="">
      <xdr:nvSpPr>
        <xdr:cNvPr id="314" name="【保健センター・保健所】&#10;有形固定資産減価償却率最小値テキスト">
          <a:extLst>
            <a:ext uri="{FF2B5EF4-FFF2-40B4-BE49-F238E27FC236}">
              <a16:creationId xmlns:a16="http://schemas.microsoft.com/office/drawing/2014/main" id="{00000000-0008-0000-0F00-00003A010000}"/>
            </a:ext>
          </a:extLst>
        </xdr:cNvPr>
        <xdr:cNvSpPr txBox="1"/>
      </xdr:nvSpPr>
      <xdr:spPr>
        <a:xfrm>
          <a:off x="16357600" y="109880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11430</xdr:rowOff>
    </xdr:from>
    <xdr:to>
      <xdr:col>86</xdr:col>
      <xdr:colOff>25400</xdr:colOff>
      <xdr:row>64</xdr:row>
      <xdr:rowOff>11430</xdr:rowOff>
    </xdr:to>
    <xdr:cxnSp macro="">
      <xdr:nvCxnSpPr>
        <xdr:cNvPr id="315" name="直線コネクタ 314">
          <a:extLst>
            <a:ext uri="{FF2B5EF4-FFF2-40B4-BE49-F238E27FC236}">
              <a16:creationId xmlns:a16="http://schemas.microsoft.com/office/drawing/2014/main" id="{00000000-0008-0000-0F00-00003B010000}"/>
            </a:ext>
          </a:extLst>
        </xdr:cNvPr>
        <xdr:cNvCxnSpPr/>
      </xdr:nvCxnSpPr>
      <xdr:spPr>
        <a:xfrm>
          <a:off x="16230600" y="1098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15257</xdr:rowOff>
    </xdr:from>
    <xdr:ext cx="405111" cy="259045"/>
    <xdr:sp macro="" textlink="">
      <xdr:nvSpPr>
        <xdr:cNvPr id="316" name="【保健センター・保健所】&#10;有形固定資産減価償却率最大値テキスト">
          <a:extLst>
            <a:ext uri="{FF2B5EF4-FFF2-40B4-BE49-F238E27FC236}">
              <a16:creationId xmlns:a16="http://schemas.microsoft.com/office/drawing/2014/main" id="{00000000-0008-0000-0F00-00003C010000}"/>
            </a:ext>
          </a:extLst>
        </xdr:cNvPr>
        <xdr:cNvSpPr txBox="1"/>
      </xdr:nvSpPr>
      <xdr:spPr>
        <a:xfrm>
          <a:off x="16357600" y="927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68580</xdr:rowOff>
    </xdr:from>
    <xdr:to>
      <xdr:col>86</xdr:col>
      <xdr:colOff>25400</xdr:colOff>
      <xdr:row>55</xdr:row>
      <xdr:rowOff>68580</xdr:rowOff>
    </xdr:to>
    <xdr:cxnSp macro="">
      <xdr:nvCxnSpPr>
        <xdr:cNvPr id="317" name="直線コネクタ 316">
          <a:extLst>
            <a:ext uri="{FF2B5EF4-FFF2-40B4-BE49-F238E27FC236}">
              <a16:creationId xmlns:a16="http://schemas.microsoft.com/office/drawing/2014/main" id="{00000000-0008-0000-0F00-00003D010000}"/>
            </a:ext>
          </a:extLst>
        </xdr:cNvPr>
        <xdr:cNvCxnSpPr/>
      </xdr:nvCxnSpPr>
      <xdr:spPr>
        <a:xfrm>
          <a:off x="16230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52087</xdr:rowOff>
    </xdr:from>
    <xdr:ext cx="405111" cy="259045"/>
    <xdr:sp macro="" textlink="">
      <xdr:nvSpPr>
        <xdr:cNvPr id="318" name="【保健センター・保健所】&#10;有形固定資産減価償却率平均値テキスト">
          <a:extLst>
            <a:ext uri="{FF2B5EF4-FFF2-40B4-BE49-F238E27FC236}">
              <a16:creationId xmlns:a16="http://schemas.microsoft.com/office/drawing/2014/main" id="{00000000-0008-0000-0F00-00003E010000}"/>
            </a:ext>
          </a:extLst>
        </xdr:cNvPr>
        <xdr:cNvSpPr txBox="1"/>
      </xdr:nvSpPr>
      <xdr:spPr>
        <a:xfrm>
          <a:off x="16357600" y="9996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319" name="フローチャート: 判断 318">
          <a:extLst>
            <a:ext uri="{FF2B5EF4-FFF2-40B4-BE49-F238E27FC236}">
              <a16:creationId xmlns:a16="http://schemas.microsoft.com/office/drawing/2014/main" id="{00000000-0008-0000-0F00-00003F010000}"/>
            </a:ext>
          </a:extLst>
        </xdr:cNvPr>
        <xdr:cNvSpPr/>
      </xdr:nvSpPr>
      <xdr:spPr>
        <a:xfrm>
          <a:off x="16268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27305</xdr:rowOff>
    </xdr:from>
    <xdr:to>
      <xdr:col>81</xdr:col>
      <xdr:colOff>101600</xdr:colOff>
      <xdr:row>59</xdr:row>
      <xdr:rowOff>128905</xdr:rowOff>
    </xdr:to>
    <xdr:sp macro="" textlink="">
      <xdr:nvSpPr>
        <xdr:cNvPr id="320" name="フローチャート: 判断 319">
          <a:extLst>
            <a:ext uri="{FF2B5EF4-FFF2-40B4-BE49-F238E27FC236}">
              <a16:creationId xmlns:a16="http://schemas.microsoft.com/office/drawing/2014/main" id="{00000000-0008-0000-0F00-000040010000}"/>
            </a:ext>
          </a:extLst>
        </xdr:cNvPr>
        <xdr:cNvSpPr/>
      </xdr:nvSpPr>
      <xdr:spPr>
        <a:xfrm>
          <a:off x="15430500" y="1014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145432</xdr:rowOff>
    </xdr:from>
    <xdr:ext cx="405111" cy="259045"/>
    <xdr:sp macro="" textlink="">
      <xdr:nvSpPr>
        <xdr:cNvPr id="321" name="n_1aveValue【保健センター・保健所】&#10;有形固定資産減価償却率">
          <a:extLst>
            <a:ext uri="{FF2B5EF4-FFF2-40B4-BE49-F238E27FC236}">
              <a16:creationId xmlns:a16="http://schemas.microsoft.com/office/drawing/2014/main" id="{00000000-0008-0000-0F00-000041010000}"/>
            </a:ext>
          </a:extLst>
        </xdr:cNvPr>
        <xdr:cNvSpPr txBox="1"/>
      </xdr:nvSpPr>
      <xdr:spPr>
        <a:xfrm>
          <a:off x="15266044" y="991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10160</xdr:rowOff>
    </xdr:from>
    <xdr:to>
      <xdr:col>76</xdr:col>
      <xdr:colOff>165100</xdr:colOff>
      <xdr:row>59</xdr:row>
      <xdr:rowOff>111760</xdr:rowOff>
    </xdr:to>
    <xdr:sp macro="" textlink="">
      <xdr:nvSpPr>
        <xdr:cNvPr id="322" name="フローチャート: 判断 321">
          <a:extLst>
            <a:ext uri="{FF2B5EF4-FFF2-40B4-BE49-F238E27FC236}">
              <a16:creationId xmlns:a16="http://schemas.microsoft.com/office/drawing/2014/main" id="{00000000-0008-0000-0F00-000042010000}"/>
            </a:ext>
          </a:extLst>
        </xdr:cNvPr>
        <xdr:cNvSpPr/>
      </xdr:nvSpPr>
      <xdr:spPr>
        <a:xfrm>
          <a:off x="145415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57</xdr:row>
      <xdr:rowOff>128287</xdr:rowOff>
    </xdr:from>
    <xdr:ext cx="405111" cy="259045"/>
    <xdr:sp macro="" textlink="">
      <xdr:nvSpPr>
        <xdr:cNvPr id="323" name="n_2aveValue【保健センター・保健所】&#10;有形固定資産減価償却率">
          <a:extLst>
            <a:ext uri="{FF2B5EF4-FFF2-40B4-BE49-F238E27FC236}">
              <a16:creationId xmlns:a16="http://schemas.microsoft.com/office/drawing/2014/main" id="{00000000-0008-0000-0F00-000043010000}"/>
            </a:ext>
          </a:extLst>
        </xdr:cNvPr>
        <xdr:cNvSpPr txBox="1"/>
      </xdr:nvSpPr>
      <xdr:spPr>
        <a:xfrm>
          <a:off x="14389744" y="990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19685</xdr:rowOff>
    </xdr:from>
    <xdr:to>
      <xdr:col>72</xdr:col>
      <xdr:colOff>38100</xdr:colOff>
      <xdr:row>59</xdr:row>
      <xdr:rowOff>121285</xdr:rowOff>
    </xdr:to>
    <xdr:sp macro="" textlink="">
      <xdr:nvSpPr>
        <xdr:cNvPr id="324" name="フローチャート: 判断 323">
          <a:extLst>
            <a:ext uri="{FF2B5EF4-FFF2-40B4-BE49-F238E27FC236}">
              <a16:creationId xmlns:a16="http://schemas.microsoft.com/office/drawing/2014/main" id="{00000000-0008-0000-0F00-000044010000}"/>
            </a:ext>
          </a:extLst>
        </xdr:cNvPr>
        <xdr:cNvSpPr/>
      </xdr:nvSpPr>
      <xdr:spPr>
        <a:xfrm>
          <a:off x="13652500" y="101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57</xdr:row>
      <xdr:rowOff>137812</xdr:rowOff>
    </xdr:from>
    <xdr:ext cx="405111" cy="259045"/>
    <xdr:sp macro="" textlink="">
      <xdr:nvSpPr>
        <xdr:cNvPr id="325" name="n_3aveValue【保健センター・保健所】&#10;有形固定資産減価償却率">
          <a:extLst>
            <a:ext uri="{FF2B5EF4-FFF2-40B4-BE49-F238E27FC236}">
              <a16:creationId xmlns:a16="http://schemas.microsoft.com/office/drawing/2014/main" id="{00000000-0008-0000-0F00-000045010000}"/>
            </a:ext>
          </a:extLst>
        </xdr:cNvPr>
        <xdr:cNvSpPr txBox="1"/>
      </xdr:nvSpPr>
      <xdr:spPr>
        <a:xfrm>
          <a:off x="13500744" y="991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26" name="テキスト ボックス 325">
          <a:extLst>
            <a:ext uri="{FF2B5EF4-FFF2-40B4-BE49-F238E27FC236}">
              <a16:creationId xmlns:a16="http://schemas.microsoft.com/office/drawing/2014/main" id="{00000000-0008-0000-0F00-000046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27" name="テキスト ボックス 326">
          <a:extLst>
            <a:ext uri="{FF2B5EF4-FFF2-40B4-BE49-F238E27FC236}">
              <a16:creationId xmlns:a16="http://schemas.microsoft.com/office/drawing/2014/main" id="{00000000-0008-0000-0F00-000047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28" name="テキスト ボックス 327">
          <a:extLst>
            <a:ext uri="{FF2B5EF4-FFF2-40B4-BE49-F238E27FC236}">
              <a16:creationId xmlns:a16="http://schemas.microsoft.com/office/drawing/2014/main" id="{00000000-0008-0000-0F00-000048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29" name="テキスト ボックス 328">
          <a:extLst>
            <a:ext uri="{FF2B5EF4-FFF2-40B4-BE49-F238E27FC236}">
              <a16:creationId xmlns:a16="http://schemas.microsoft.com/office/drawing/2014/main" id="{00000000-0008-0000-0F00-000049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30" name="テキスト ボックス 329">
          <a:extLst>
            <a:ext uri="{FF2B5EF4-FFF2-40B4-BE49-F238E27FC236}">
              <a16:creationId xmlns:a16="http://schemas.microsoft.com/office/drawing/2014/main" id="{00000000-0008-0000-0F00-00004A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44450</xdr:rowOff>
    </xdr:from>
    <xdr:to>
      <xdr:col>85</xdr:col>
      <xdr:colOff>177800</xdr:colOff>
      <xdr:row>59</xdr:row>
      <xdr:rowOff>146050</xdr:rowOff>
    </xdr:to>
    <xdr:sp macro="" textlink="">
      <xdr:nvSpPr>
        <xdr:cNvPr id="331" name="楕円 330">
          <a:extLst>
            <a:ext uri="{FF2B5EF4-FFF2-40B4-BE49-F238E27FC236}">
              <a16:creationId xmlns:a16="http://schemas.microsoft.com/office/drawing/2014/main" id="{00000000-0008-0000-0F00-00004B010000}"/>
            </a:ext>
          </a:extLst>
        </xdr:cNvPr>
        <xdr:cNvSpPr/>
      </xdr:nvSpPr>
      <xdr:spPr>
        <a:xfrm>
          <a:off x="162687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22877</xdr:rowOff>
    </xdr:from>
    <xdr:ext cx="405111" cy="259045"/>
    <xdr:sp macro="" textlink="">
      <xdr:nvSpPr>
        <xdr:cNvPr id="332" name="【保健センター・保健所】&#10;有形固定資産減価償却率該当値テキスト">
          <a:extLst>
            <a:ext uri="{FF2B5EF4-FFF2-40B4-BE49-F238E27FC236}">
              <a16:creationId xmlns:a16="http://schemas.microsoft.com/office/drawing/2014/main" id="{00000000-0008-0000-0F00-00004C010000}"/>
            </a:ext>
          </a:extLst>
        </xdr:cNvPr>
        <xdr:cNvSpPr txBox="1"/>
      </xdr:nvSpPr>
      <xdr:spPr>
        <a:xfrm>
          <a:off x="16357600" y="1013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82550</xdr:rowOff>
    </xdr:from>
    <xdr:to>
      <xdr:col>81</xdr:col>
      <xdr:colOff>101600</xdr:colOff>
      <xdr:row>60</xdr:row>
      <xdr:rowOff>12700</xdr:rowOff>
    </xdr:to>
    <xdr:sp macro="" textlink="">
      <xdr:nvSpPr>
        <xdr:cNvPr id="333" name="楕円 332">
          <a:extLst>
            <a:ext uri="{FF2B5EF4-FFF2-40B4-BE49-F238E27FC236}">
              <a16:creationId xmlns:a16="http://schemas.microsoft.com/office/drawing/2014/main" id="{00000000-0008-0000-0F00-00004D010000}"/>
            </a:ext>
          </a:extLst>
        </xdr:cNvPr>
        <xdr:cNvSpPr/>
      </xdr:nvSpPr>
      <xdr:spPr>
        <a:xfrm>
          <a:off x="154305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95250</xdr:rowOff>
    </xdr:from>
    <xdr:to>
      <xdr:col>85</xdr:col>
      <xdr:colOff>127000</xdr:colOff>
      <xdr:row>59</xdr:row>
      <xdr:rowOff>133350</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flipV="1">
          <a:off x="15481300" y="10210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120650</xdr:rowOff>
    </xdr:from>
    <xdr:to>
      <xdr:col>76</xdr:col>
      <xdr:colOff>165100</xdr:colOff>
      <xdr:row>60</xdr:row>
      <xdr:rowOff>50800</xdr:rowOff>
    </xdr:to>
    <xdr:sp macro="" textlink="">
      <xdr:nvSpPr>
        <xdr:cNvPr id="335" name="楕円 334">
          <a:extLst>
            <a:ext uri="{FF2B5EF4-FFF2-40B4-BE49-F238E27FC236}">
              <a16:creationId xmlns:a16="http://schemas.microsoft.com/office/drawing/2014/main" id="{00000000-0008-0000-0F00-00004F010000}"/>
            </a:ext>
          </a:extLst>
        </xdr:cNvPr>
        <xdr:cNvSpPr/>
      </xdr:nvSpPr>
      <xdr:spPr>
        <a:xfrm>
          <a:off x="14541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133350</xdr:rowOff>
    </xdr:from>
    <xdr:to>
      <xdr:col>81</xdr:col>
      <xdr:colOff>50800</xdr:colOff>
      <xdr:row>60</xdr:row>
      <xdr:rowOff>0</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flipV="1">
          <a:off x="14592300" y="10248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158750</xdr:rowOff>
    </xdr:from>
    <xdr:to>
      <xdr:col>72</xdr:col>
      <xdr:colOff>38100</xdr:colOff>
      <xdr:row>60</xdr:row>
      <xdr:rowOff>88900</xdr:rowOff>
    </xdr:to>
    <xdr:sp macro="" textlink="">
      <xdr:nvSpPr>
        <xdr:cNvPr id="337" name="楕円 336">
          <a:extLst>
            <a:ext uri="{FF2B5EF4-FFF2-40B4-BE49-F238E27FC236}">
              <a16:creationId xmlns:a16="http://schemas.microsoft.com/office/drawing/2014/main" id="{00000000-0008-0000-0F00-000051010000}"/>
            </a:ext>
          </a:extLst>
        </xdr:cNvPr>
        <xdr:cNvSpPr/>
      </xdr:nvSpPr>
      <xdr:spPr>
        <a:xfrm>
          <a:off x="136525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0</xdr:rowOff>
    </xdr:from>
    <xdr:to>
      <xdr:col>76</xdr:col>
      <xdr:colOff>114300</xdr:colOff>
      <xdr:row>60</xdr:row>
      <xdr:rowOff>38100</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flipV="1">
          <a:off x="13703300" y="10287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3827</xdr:rowOff>
    </xdr:from>
    <xdr:ext cx="405111" cy="259045"/>
    <xdr:sp macro="" textlink="">
      <xdr:nvSpPr>
        <xdr:cNvPr id="339" name="n_1mainValue【保健センター・保健所】&#10;有形固定資産減価償却率">
          <a:extLst>
            <a:ext uri="{FF2B5EF4-FFF2-40B4-BE49-F238E27FC236}">
              <a16:creationId xmlns:a16="http://schemas.microsoft.com/office/drawing/2014/main" id="{00000000-0008-0000-0F00-000053010000}"/>
            </a:ext>
          </a:extLst>
        </xdr:cNvPr>
        <xdr:cNvSpPr txBox="1"/>
      </xdr:nvSpPr>
      <xdr:spPr>
        <a:xfrm>
          <a:off x="15266044"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41927</xdr:rowOff>
    </xdr:from>
    <xdr:ext cx="405111" cy="259045"/>
    <xdr:sp macro="" textlink="">
      <xdr:nvSpPr>
        <xdr:cNvPr id="340" name="n_2mainValue【保健センター・保健所】&#10;有形固定資産減価償却率">
          <a:extLst>
            <a:ext uri="{FF2B5EF4-FFF2-40B4-BE49-F238E27FC236}">
              <a16:creationId xmlns:a16="http://schemas.microsoft.com/office/drawing/2014/main" id="{00000000-0008-0000-0F00-000054010000}"/>
            </a:ext>
          </a:extLst>
        </xdr:cNvPr>
        <xdr:cNvSpPr txBox="1"/>
      </xdr:nvSpPr>
      <xdr:spPr>
        <a:xfrm>
          <a:off x="14389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80027</xdr:rowOff>
    </xdr:from>
    <xdr:ext cx="405111" cy="259045"/>
    <xdr:sp macro="" textlink="">
      <xdr:nvSpPr>
        <xdr:cNvPr id="341" name="n_3mainValue【保健センター・保健所】&#10;有形固定資産減価償却率">
          <a:extLst>
            <a:ext uri="{FF2B5EF4-FFF2-40B4-BE49-F238E27FC236}">
              <a16:creationId xmlns:a16="http://schemas.microsoft.com/office/drawing/2014/main" id="{00000000-0008-0000-0F00-000055010000}"/>
            </a:ext>
          </a:extLst>
        </xdr:cNvPr>
        <xdr:cNvSpPr txBox="1"/>
      </xdr:nvSpPr>
      <xdr:spPr>
        <a:xfrm>
          <a:off x="135007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42" name="正方形/長方形 341">
          <a:extLst>
            <a:ext uri="{FF2B5EF4-FFF2-40B4-BE49-F238E27FC236}">
              <a16:creationId xmlns:a16="http://schemas.microsoft.com/office/drawing/2014/main" id="{00000000-0008-0000-0F00-000056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43" name="正方形/長方形 342">
          <a:extLst>
            <a:ext uri="{FF2B5EF4-FFF2-40B4-BE49-F238E27FC236}">
              <a16:creationId xmlns:a16="http://schemas.microsoft.com/office/drawing/2014/main" id="{00000000-0008-0000-0F00-000057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44" name="正方形/長方形 343">
          <a:extLst>
            <a:ext uri="{FF2B5EF4-FFF2-40B4-BE49-F238E27FC236}">
              <a16:creationId xmlns:a16="http://schemas.microsoft.com/office/drawing/2014/main" id="{00000000-0008-0000-0F00-000058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45" name="正方形/長方形 344">
          <a:extLst>
            <a:ext uri="{FF2B5EF4-FFF2-40B4-BE49-F238E27FC236}">
              <a16:creationId xmlns:a16="http://schemas.microsoft.com/office/drawing/2014/main" id="{00000000-0008-0000-0F00-000059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46" name="正方形/長方形 345">
          <a:extLst>
            <a:ext uri="{FF2B5EF4-FFF2-40B4-BE49-F238E27FC236}">
              <a16:creationId xmlns:a16="http://schemas.microsoft.com/office/drawing/2014/main" id="{00000000-0008-0000-0F00-00005A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47" name="正方形/長方形 346">
          <a:extLst>
            <a:ext uri="{FF2B5EF4-FFF2-40B4-BE49-F238E27FC236}">
              <a16:creationId xmlns:a16="http://schemas.microsoft.com/office/drawing/2014/main" id="{00000000-0008-0000-0F00-00005B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48" name="正方形/長方形 347">
          <a:extLst>
            <a:ext uri="{FF2B5EF4-FFF2-40B4-BE49-F238E27FC236}">
              <a16:creationId xmlns:a16="http://schemas.microsoft.com/office/drawing/2014/main" id="{00000000-0008-0000-0F00-00005C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49" name="正方形/長方形 348">
          <a:extLst>
            <a:ext uri="{FF2B5EF4-FFF2-40B4-BE49-F238E27FC236}">
              <a16:creationId xmlns:a16="http://schemas.microsoft.com/office/drawing/2014/main" id="{00000000-0008-0000-0F00-00005D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50" name="テキスト ボックス 349">
          <a:extLst>
            <a:ext uri="{FF2B5EF4-FFF2-40B4-BE49-F238E27FC236}">
              <a16:creationId xmlns:a16="http://schemas.microsoft.com/office/drawing/2014/main" id="{00000000-0008-0000-0F00-00005E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51" name="直線コネクタ 350">
          <a:extLst>
            <a:ext uri="{FF2B5EF4-FFF2-40B4-BE49-F238E27FC236}">
              <a16:creationId xmlns:a16="http://schemas.microsoft.com/office/drawing/2014/main" id="{00000000-0008-0000-0F00-00005F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352" name="直線コネクタ 351">
          <a:extLst>
            <a:ext uri="{FF2B5EF4-FFF2-40B4-BE49-F238E27FC236}">
              <a16:creationId xmlns:a16="http://schemas.microsoft.com/office/drawing/2014/main" id="{00000000-0008-0000-0F00-00006001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53" name="テキスト ボックス 352">
          <a:extLst>
            <a:ext uri="{FF2B5EF4-FFF2-40B4-BE49-F238E27FC236}">
              <a16:creationId xmlns:a16="http://schemas.microsoft.com/office/drawing/2014/main" id="{00000000-0008-0000-0F00-00006101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54" name="直線コネクタ 353">
          <a:extLst>
            <a:ext uri="{FF2B5EF4-FFF2-40B4-BE49-F238E27FC236}">
              <a16:creationId xmlns:a16="http://schemas.microsoft.com/office/drawing/2014/main" id="{00000000-0008-0000-0F00-00006201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56" name="直線コネクタ 355">
          <a:extLst>
            <a:ext uri="{FF2B5EF4-FFF2-40B4-BE49-F238E27FC236}">
              <a16:creationId xmlns:a16="http://schemas.microsoft.com/office/drawing/2014/main" id="{00000000-0008-0000-0F00-00006401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58" name="直線コネクタ 357">
          <a:extLst>
            <a:ext uri="{FF2B5EF4-FFF2-40B4-BE49-F238E27FC236}">
              <a16:creationId xmlns:a16="http://schemas.microsoft.com/office/drawing/2014/main" id="{00000000-0008-0000-0F00-00006601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60" name="直線コネクタ 359">
          <a:extLst>
            <a:ext uri="{FF2B5EF4-FFF2-40B4-BE49-F238E27FC236}">
              <a16:creationId xmlns:a16="http://schemas.microsoft.com/office/drawing/2014/main" id="{00000000-0008-0000-0F00-000068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61" name="テキスト ボックス 360">
          <a:extLst>
            <a:ext uri="{FF2B5EF4-FFF2-40B4-BE49-F238E27FC236}">
              <a16:creationId xmlns:a16="http://schemas.microsoft.com/office/drawing/2014/main" id="{00000000-0008-0000-0F00-000069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62" name="【保健センター・保健所】&#10;一人当たり面積グラフ枠">
          <a:extLst>
            <a:ext uri="{FF2B5EF4-FFF2-40B4-BE49-F238E27FC236}">
              <a16:creationId xmlns:a16="http://schemas.microsoft.com/office/drawing/2014/main" id="{00000000-0008-0000-0F00-00006A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48006</xdr:rowOff>
    </xdr:from>
    <xdr:to>
      <xdr:col>116</xdr:col>
      <xdr:colOff>62864</xdr:colOff>
      <xdr:row>63</xdr:row>
      <xdr:rowOff>68580</xdr:rowOff>
    </xdr:to>
    <xdr:cxnSp macro="">
      <xdr:nvCxnSpPr>
        <xdr:cNvPr id="363" name="直線コネクタ 362">
          <a:extLst>
            <a:ext uri="{FF2B5EF4-FFF2-40B4-BE49-F238E27FC236}">
              <a16:creationId xmlns:a16="http://schemas.microsoft.com/office/drawing/2014/main" id="{00000000-0008-0000-0F00-00006B010000}"/>
            </a:ext>
          </a:extLst>
        </xdr:cNvPr>
        <xdr:cNvCxnSpPr/>
      </xdr:nvCxnSpPr>
      <xdr:spPr>
        <a:xfrm flipV="1">
          <a:off x="22160864" y="9649206"/>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72407</xdr:rowOff>
    </xdr:from>
    <xdr:ext cx="469744" cy="259045"/>
    <xdr:sp macro="" textlink="">
      <xdr:nvSpPr>
        <xdr:cNvPr id="364" name="【保健センター・保健所】&#10;一人当たり面積最小値テキスト">
          <a:extLst>
            <a:ext uri="{FF2B5EF4-FFF2-40B4-BE49-F238E27FC236}">
              <a16:creationId xmlns:a16="http://schemas.microsoft.com/office/drawing/2014/main" id="{00000000-0008-0000-0F00-00006C010000}"/>
            </a:ext>
          </a:extLst>
        </xdr:cNvPr>
        <xdr:cNvSpPr txBox="1"/>
      </xdr:nvSpPr>
      <xdr:spPr>
        <a:xfrm>
          <a:off x="22199600" y="108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68580</xdr:rowOff>
    </xdr:from>
    <xdr:to>
      <xdr:col>116</xdr:col>
      <xdr:colOff>152400</xdr:colOff>
      <xdr:row>63</xdr:row>
      <xdr:rowOff>68580</xdr:rowOff>
    </xdr:to>
    <xdr:cxnSp macro="">
      <xdr:nvCxnSpPr>
        <xdr:cNvPr id="365" name="直線コネクタ 364">
          <a:extLst>
            <a:ext uri="{FF2B5EF4-FFF2-40B4-BE49-F238E27FC236}">
              <a16:creationId xmlns:a16="http://schemas.microsoft.com/office/drawing/2014/main" id="{00000000-0008-0000-0F00-00006D010000}"/>
            </a:ext>
          </a:extLst>
        </xdr:cNvPr>
        <xdr:cNvCxnSpPr/>
      </xdr:nvCxnSpPr>
      <xdr:spPr>
        <a:xfrm>
          <a:off x="22072600" y="1086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166133</xdr:rowOff>
    </xdr:from>
    <xdr:ext cx="469744" cy="259045"/>
    <xdr:sp macro="" textlink="">
      <xdr:nvSpPr>
        <xdr:cNvPr id="366" name="【保健センター・保健所】&#10;一人当たり面積最大値テキスト">
          <a:extLst>
            <a:ext uri="{FF2B5EF4-FFF2-40B4-BE49-F238E27FC236}">
              <a16:creationId xmlns:a16="http://schemas.microsoft.com/office/drawing/2014/main" id="{00000000-0008-0000-0F00-00006E010000}"/>
            </a:ext>
          </a:extLst>
        </xdr:cNvPr>
        <xdr:cNvSpPr txBox="1"/>
      </xdr:nvSpPr>
      <xdr:spPr>
        <a:xfrm>
          <a:off x="22199600" y="9424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48006</xdr:rowOff>
    </xdr:from>
    <xdr:to>
      <xdr:col>116</xdr:col>
      <xdr:colOff>152400</xdr:colOff>
      <xdr:row>56</xdr:row>
      <xdr:rowOff>48006</xdr:rowOff>
    </xdr:to>
    <xdr:cxnSp macro="">
      <xdr:nvCxnSpPr>
        <xdr:cNvPr id="367" name="直線コネクタ 366">
          <a:extLst>
            <a:ext uri="{FF2B5EF4-FFF2-40B4-BE49-F238E27FC236}">
              <a16:creationId xmlns:a16="http://schemas.microsoft.com/office/drawing/2014/main" id="{00000000-0008-0000-0F00-00006F010000}"/>
            </a:ext>
          </a:extLst>
        </xdr:cNvPr>
        <xdr:cNvCxnSpPr/>
      </xdr:nvCxnSpPr>
      <xdr:spPr>
        <a:xfrm>
          <a:off x="22072600" y="964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13225</xdr:rowOff>
    </xdr:from>
    <xdr:ext cx="469744" cy="259045"/>
    <xdr:sp macro="" textlink="">
      <xdr:nvSpPr>
        <xdr:cNvPr id="368" name="【保健センター・保健所】&#10;一人当たり面積平均値テキスト">
          <a:extLst>
            <a:ext uri="{FF2B5EF4-FFF2-40B4-BE49-F238E27FC236}">
              <a16:creationId xmlns:a16="http://schemas.microsoft.com/office/drawing/2014/main" id="{00000000-0008-0000-0F00-000070010000}"/>
            </a:ext>
          </a:extLst>
        </xdr:cNvPr>
        <xdr:cNvSpPr txBox="1"/>
      </xdr:nvSpPr>
      <xdr:spPr>
        <a:xfrm>
          <a:off x="22199600" y="103002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161798</xdr:rowOff>
    </xdr:from>
    <xdr:to>
      <xdr:col>116</xdr:col>
      <xdr:colOff>114300</xdr:colOff>
      <xdr:row>61</xdr:row>
      <xdr:rowOff>91948</xdr:rowOff>
    </xdr:to>
    <xdr:sp macro="" textlink="">
      <xdr:nvSpPr>
        <xdr:cNvPr id="369" name="フローチャート: 判断 368">
          <a:extLst>
            <a:ext uri="{FF2B5EF4-FFF2-40B4-BE49-F238E27FC236}">
              <a16:creationId xmlns:a16="http://schemas.microsoft.com/office/drawing/2014/main" id="{00000000-0008-0000-0F00-000071010000}"/>
            </a:ext>
          </a:extLst>
        </xdr:cNvPr>
        <xdr:cNvSpPr/>
      </xdr:nvSpPr>
      <xdr:spPr>
        <a:xfrm>
          <a:off x="22110700" y="1044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13208</xdr:rowOff>
    </xdr:from>
    <xdr:to>
      <xdr:col>112</xdr:col>
      <xdr:colOff>38100</xdr:colOff>
      <xdr:row>61</xdr:row>
      <xdr:rowOff>114808</xdr:rowOff>
    </xdr:to>
    <xdr:sp macro="" textlink="">
      <xdr:nvSpPr>
        <xdr:cNvPr id="370" name="フローチャート: 判断 369">
          <a:extLst>
            <a:ext uri="{FF2B5EF4-FFF2-40B4-BE49-F238E27FC236}">
              <a16:creationId xmlns:a16="http://schemas.microsoft.com/office/drawing/2014/main" id="{00000000-0008-0000-0F00-000072010000}"/>
            </a:ext>
          </a:extLst>
        </xdr:cNvPr>
        <xdr:cNvSpPr/>
      </xdr:nvSpPr>
      <xdr:spPr>
        <a:xfrm>
          <a:off x="21272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131335</xdr:rowOff>
    </xdr:from>
    <xdr:ext cx="469744" cy="259045"/>
    <xdr:sp macro="" textlink="">
      <xdr:nvSpPr>
        <xdr:cNvPr id="371" name="n_1aveValue【保健センター・保健所】&#10;一人当たり面積">
          <a:extLst>
            <a:ext uri="{FF2B5EF4-FFF2-40B4-BE49-F238E27FC236}">
              <a16:creationId xmlns:a16="http://schemas.microsoft.com/office/drawing/2014/main" id="{00000000-0008-0000-0F00-000073010000}"/>
            </a:ext>
          </a:extLst>
        </xdr:cNvPr>
        <xdr:cNvSpPr txBox="1"/>
      </xdr:nvSpPr>
      <xdr:spPr>
        <a:xfrm>
          <a:off x="21075727" y="1024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61214</xdr:rowOff>
    </xdr:from>
    <xdr:to>
      <xdr:col>107</xdr:col>
      <xdr:colOff>101600</xdr:colOff>
      <xdr:row>61</xdr:row>
      <xdr:rowOff>162814</xdr:rowOff>
    </xdr:to>
    <xdr:sp macro="" textlink="">
      <xdr:nvSpPr>
        <xdr:cNvPr id="372" name="フローチャート: 判断 371">
          <a:extLst>
            <a:ext uri="{FF2B5EF4-FFF2-40B4-BE49-F238E27FC236}">
              <a16:creationId xmlns:a16="http://schemas.microsoft.com/office/drawing/2014/main" id="{00000000-0008-0000-0F00-000074010000}"/>
            </a:ext>
          </a:extLst>
        </xdr:cNvPr>
        <xdr:cNvSpPr/>
      </xdr:nvSpPr>
      <xdr:spPr>
        <a:xfrm>
          <a:off x="20383500" y="1051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7891</xdr:rowOff>
    </xdr:from>
    <xdr:ext cx="469744" cy="259045"/>
    <xdr:sp macro="" textlink="">
      <xdr:nvSpPr>
        <xdr:cNvPr id="373" name="n_2aveValue【保健センター・保健所】&#10;一人当たり面積">
          <a:extLst>
            <a:ext uri="{FF2B5EF4-FFF2-40B4-BE49-F238E27FC236}">
              <a16:creationId xmlns:a16="http://schemas.microsoft.com/office/drawing/2014/main" id="{00000000-0008-0000-0F00-000075010000}"/>
            </a:ext>
          </a:extLst>
        </xdr:cNvPr>
        <xdr:cNvSpPr txBox="1"/>
      </xdr:nvSpPr>
      <xdr:spPr>
        <a:xfrm>
          <a:off x="20199427" y="1029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61</xdr:row>
      <xdr:rowOff>31496</xdr:rowOff>
    </xdr:from>
    <xdr:to>
      <xdr:col>102</xdr:col>
      <xdr:colOff>165100</xdr:colOff>
      <xdr:row>61</xdr:row>
      <xdr:rowOff>133096</xdr:rowOff>
    </xdr:to>
    <xdr:sp macro="" textlink="">
      <xdr:nvSpPr>
        <xdr:cNvPr id="374" name="フローチャート: 判断 373">
          <a:extLst>
            <a:ext uri="{FF2B5EF4-FFF2-40B4-BE49-F238E27FC236}">
              <a16:creationId xmlns:a16="http://schemas.microsoft.com/office/drawing/2014/main" id="{00000000-0008-0000-0F00-000076010000}"/>
            </a:ext>
          </a:extLst>
        </xdr:cNvPr>
        <xdr:cNvSpPr/>
      </xdr:nvSpPr>
      <xdr:spPr>
        <a:xfrm>
          <a:off x="19494500" y="1048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59</xdr:row>
      <xdr:rowOff>149623</xdr:rowOff>
    </xdr:from>
    <xdr:ext cx="469744" cy="259045"/>
    <xdr:sp macro="" textlink="">
      <xdr:nvSpPr>
        <xdr:cNvPr id="375" name="n_3aveValue【保健センター・保健所】&#10;一人当たり面積">
          <a:extLst>
            <a:ext uri="{FF2B5EF4-FFF2-40B4-BE49-F238E27FC236}">
              <a16:creationId xmlns:a16="http://schemas.microsoft.com/office/drawing/2014/main" id="{00000000-0008-0000-0F00-000077010000}"/>
            </a:ext>
          </a:extLst>
        </xdr:cNvPr>
        <xdr:cNvSpPr txBox="1"/>
      </xdr:nvSpPr>
      <xdr:spPr>
        <a:xfrm>
          <a:off x="19310427" y="10265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376" name="テキスト ボックス 375">
          <a:extLst>
            <a:ext uri="{FF2B5EF4-FFF2-40B4-BE49-F238E27FC236}">
              <a16:creationId xmlns:a16="http://schemas.microsoft.com/office/drawing/2014/main" id="{00000000-0008-0000-0F00-000078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77" name="テキスト ボックス 376">
          <a:extLst>
            <a:ext uri="{FF2B5EF4-FFF2-40B4-BE49-F238E27FC236}">
              <a16:creationId xmlns:a16="http://schemas.microsoft.com/office/drawing/2014/main" id="{00000000-0008-0000-0F00-000079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78" name="テキスト ボックス 377">
          <a:extLst>
            <a:ext uri="{FF2B5EF4-FFF2-40B4-BE49-F238E27FC236}">
              <a16:creationId xmlns:a16="http://schemas.microsoft.com/office/drawing/2014/main" id="{00000000-0008-0000-0F00-00007A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79" name="テキスト ボックス 378">
          <a:extLst>
            <a:ext uri="{FF2B5EF4-FFF2-40B4-BE49-F238E27FC236}">
              <a16:creationId xmlns:a16="http://schemas.microsoft.com/office/drawing/2014/main" id="{00000000-0008-0000-0F00-00007B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80" name="テキスト ボックス 379">
          <a:extLst>
            <a:ext uri="{FF2B5EF4-FFF2-40B4-BE49-F238E27FC236}">
              <a16:creationId xmlns:a16="http://schemas.microsoft.com/office/drawing/2014/main" id="{00000000-0008-0000-0F00-00007C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150368</xdr:rowOff>
    </xdr:from>
    <xdr:to>
      <xdr:col>116</xdr:col>
      <xdr:colOff>114300</xdr:colOff>
      <xdr:row>62</xdr:row>
      <xdr:rowOff>80518</xdr:rowOff>
    </xdr:to>
    <xdr:sp macro="" textlink="">
      <xdr:nvSpPr>
        <xdr:cNvPr id="381" name="楕円 380">
          <a:extLst>
            <a:ext uri="{FF2B5EF4-FFF2-40B4-BE49-F238E27FC236}">
              <a16:creationId xmlns:a16="http://schemas.microsoft.com/office/drawing/2014/main" id="{00000000-0008-0000-0F00-00007D010000}"/>
            </a:ext>
          </a:extLst>
        </xdr:cNvPr>
        <xdr:cNvSpPr/>
      </xdr:nvSpPr>
      <xdr:spPr>
        <a:xfrm>
          <a:off x="22110700" y="1060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128795</xdr:rowOff>
    </xdr:from>
    <xdr:ext cx="469744" cy="259045"/>
    <xdr:sp macro="" textlink="">
      <xdr:nvSpPr>
        <xdr:cNvPr id="382" name="【保健センター・保健所】&#10;一人当たり面積該当値テキスト">
          <a:extLst>
            <a:ext uri="{FF2B5EF4-FFF2-40B4-BE49-F238E27FC236}">
              <a16:creationId xmlns:a16="http://schemas.microsoft.com/office/drawing/2014/main" id="{00000000-0008-0000-0F00-00007E010000}"/>
            </a:ext>
          </a:extLst>
        </xdr:cNvPr>
        <xdr:cNvSpPr txBox="1"/>
      </xdr:nvSpPr>
      <xdr:spPr>
        <a:xfrm>
          <a:off x="22199600" y="1058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157226</xdr:rowOff>
    </xdr:from>
    <xdr:to>
      <xdr:col>112</xdr:col>
      <xdr:colOff>38100</xdr:colOff>
      <xdr:row>62</xdr:row>
      <xdr:rowOff>87376</xdr:rowOff>
    </xdr:to>
    <xdr:sp macro="" textlink="">
      <xdr:nvSpPr>
        <xdr:cNvPr id="383" name="楕円 382">
          <a:extLst>
            <a:ext uri="{FF2B5EF4-FFF2-40B4-BE49-F238E27FC236}">
              <a16:creationId xmlns:a16="http://schemas.microsoft.com/office/drawing/2014/main" id="{00000000-0008-0000-0F00-00007F010000}"/>
            </a:ext>
          </a:extLst>
        </xdr:cNvPr>
        <xdr:cNvSpPr/>
      </xdr:nvSpPr>
      <xdr:spPr>
        <a:xfrm>
          <a:off x="21272500" y="1061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29718</xdr:rowOff>
    </xdr:from>
    <xdr:to>
      <xdr:col>116</xdr:col>
      <xdr:colOff>63500</xdr:colOff>
      <xdr:row>62</xdr:row>
      <xdr:rowOff>36576</xdr:rowOff>
    </xdr:to>
    <xdr:cxnSp macro="">
      <xdr:nvCxnSpPr>
        <xdr:cNvPr id="384" name="直線コネクタ 383">
          <a:extLst>
            <a:ext uri="{FF2B5EF4-FFF2-40B4-BE49-F238E27FC236}">
              <a16:creationId xmlns:a16="http://schemas.microsoft.com/office/drawing/2014/main" id="{00000000-0008-0000-0F00-000080010000}"/>
            </a:ext>
          </a:extLst>
        </xdr:cNvPr>
        <xdr:cNvCxnSpPr/>
      </xdr:nvCxnSpPr>
      <xdr:spPr>
        <a:xfrm flipV="1">
          <a:off x="21323300" y="10659618"/>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154940</xdr:rowOff>
    </xdr:from>
    <xdr:to>
      <xdr:col>107</xdr:col>
      <xdr:colOff>101600</xdr:colOff>
      <xdr:row>62</xdr:row>
      <xdr:rowOff>85090</xdr:rowOff>
    </xdr:to>
    <xdr:sp macro="" textlink="">
      <xdr:nvSpPr>
        <xdr:cNvPr id="385" name="楕円 384">
          <a:extLst>
            <a:ext uri="{FF2B5EF4-FFF2-40B4-BE49-F238E27FC236}">
              <a16:creationId xmlns:a16="http://schemas.microsoft.com/office/drawing/2014/main" id="{00000000-0008-0000-0F00-000081010000}"/>
            </a:ext>
          </a:extLst>
        </xdr:cNvPr>
        <xdr:cNvSpPr/>
      </xdr:nvSpPr>
      <xdr:spPr>
        <a:xfrm>
          <a:off x="20383500" y="1061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34290</xdr:rowOff>
    </xdr:from>
    <xdr:to>
      <xdr:col>111</xdr:col>
      <xdr:colOff>177800</xdr:colOff>
      <xdr:row>62</xdr:row>
      <xdr:rowOff>36576</xdr:rowOff>
    </xdr:to>
    <xdr:cxnSp macro="">
      <xdr:nvCxnSpPr>
        <xdr:cNvPr id="386" name="直線コネクタ 385">
          <a:extLst>
            <a:ext uri="{FF2B5EF4-FFF2-40B4-BE49-F238E27FC236}">
              <a16:creationId xmlns:a16="http://schemas.microsoft.com/office/drawing/2014/main" id="{00000000-0008-0000-0F00-000082010000}"/>
            </a:ext>
          </a:extLst>
        </xdr:cNvPr>
        <xdr:cNvCxnSpPr/>
      </xdr:nvCxnSpPr>
      <xdr:spPr>
        <a:xfrm>
          <a:off x="20434300" y="1066419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159512</xdr:rowOff>
    </xdr:from>
    <xdr:to>
      <xdr:col>102</xdr:col>
      <xdr:colOff>165100</xdr:colOff>
      <xdr:row>62</xdr:row>
      <xdr:rowOff>89662</xdr:rowOff>
    </xdr:to>
    <xdr:sp macro="" textlink="">
      <xdr:nvSpPr>
        <xdr:cNvPr id="387" name="楕円 386">
          <a:extLst>
            <a:ext uri="{FF2B5EF4-FFF2-40B4-BE49-F238E27FC236}">
              <a16:creationId xmlns:a16="http://schemas.microsoft.com/office/drawing/2014/main" id="{00000000-0008-0000-0F00-000083010000}"/>
            </a:ext>
          </a:extLst>
        </xdr:cNvPr>
        <xdr:cNvSpPr/>
      </xdr:nvSpPr>
      <xdr:spPr>
        <a:xfrm>
          <a:off x="19494500" y="1061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34290</xdr:rowOff>
    </xdr:from>
    <xdr:to>
      <xdr:col>107</xdr:col>
      <xdr:colOff>50800</xdr:colOff>
      <xdr:row>62</xdr:row>
      <xdr:rowOff>38862</xdr:rowOff>
    </xdr:to>
    <xdr:cxnSp macro="">
      <xdr:nvCxnSpPr>
        <xdr:cNvPr id="388" name="直線コネクタ 387">
          <a:extLst>
            <a:ext uri="{FF2B5EF4-FFF2-40B4-BE49-F238E27FC236}">
              <a16:creationId xmlns:a16="http://schemas.microsoft.com/office/drawing/2014/main" id="{00000000-0008-0000-0F00-000084010000}"/>
            </a:ext>
          </a:extLst>
        </xdr:cNvPr>
        <xdr:cNvCxnSpPr/>
      </xdr:nvCxnSpPr>
      <xdr:spPr>
        <a:xfrm flipV="1">
          <a:off x="19545300" y="1066419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78503</xdr:rowOff>
    </xdr:from>
    <xdr:ext cx="469744" cy="259045"/>
    <xdr:sp macro="" textlink="">
      <xdr:nvSpPr>
        <xdr:cNvPr id="389" name="n_1mainValue【保健センター・保健所】&#10;一人当たり面積">
          <a:extLst>
            <a:ext uri="{FF2B5EF4-FFF2-40B4-BE49-F238E27FC236}">
              <a16:creationId xmlns:a16="http://schemas.microsoft.com/office/drawing/2014/main" id="{00000000-0008-0000-0F00-000085010000}"/>
            </a:ext>
          </a:extLst>
        </xdr:cNvPr>
        <xdr:cNvSpPr txBox="1"/>
      </xdr:nvSpPr>
      <xdr:spPr>
        <a:xfrm>
          <a:off x="21075727" y="1070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76217</xdr:rowOff>
    </xdr:from>
    <xdr:ext cx="469744" cy="259045"/>
    <xdr:sp macro="" textlink="">
      <xdr:nvSpPr>
        <xdr:cNvPr id="390" name="n_2mainValue【保健センター・保健所】&#10;一人当たり面積">
          <a:extLst>
            <a:ext uri="{FF2B5EF4-FFF2-40B4-BE49-F238E27FC236}">
              <a16:creationId xmlns:a16="http://schemas.microsoft.com/office/drawing/2014/main" id="{00000000-0008-0000-0F00-000086010000}"/>
            </a:ext>
          </a:extLst>
        </xdr:cNvPr>
        <xdr:cNvSpPr txBox="1"/>
      </xdr:nvSpPr>
      <xdr:spPr>
        <a:xfrm>
          <a:off x="20199427" y="1070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80789</xdr:rowOff>
    </xdr:from>
    <xdr:ext cx="469744" cy="259045"/>
    <xdr:sp macro="" textlink="">
      <xdr:nvSpPr>
        <xdr:cNvPr id="391" name="n_3mainValue【保健センター・保健所】&#10;一人当たり面積">
          <a:extLst>
            <a:ext uri="{FF2B5EF4-FFF2-40B4-BE49-F238E27FC236}">
              <a16:creationId xmlns:a16="http://schemas.microsoft.com/office/drawing/2014/main" id="{00000000-0008-0000-0F00-000087010000}"/>
            </a:ext>
          </a:extLst>
        </xdr:cNvPr>
        <xdr:cNvSpPr txBox="1"/>
      </xdr:nvSpPr>
      <xdr:spPr>
        <a:xfrm>
          <a:off x="19310427" y="1071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92" name="正方形/長方形 391">
          <a:extLst>
            <a:ext uri="{FF2B5EF4-FFF2-40B4-BE49-F238E27FC236}">
              <a16:creationId xmlns:a16="http://schemas.microsoft.com/office/drawing/2014/main" id="{00000000-0008-0000-0F00-000088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93" name="正方形/長方形 392">
          <a:extLst>
            <a:ext uri="{FF2B5EF4-FFF2-40B4-BE49-F238E27FC236}">
              <a16:creationId xmlns:a16="http://schemas.microsoft.com/office/drawing/2014/main" id="{00000000-0008-0000-0F00-000089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94" name="正方形/長方形 393">
          <a:extLst>
            <a:ext uri="{FF2B5EF4-FFF2-40B4-BE49-F238E27FC236}">
              <a16:creationId xmlns:a16="http://schemas.microsoft.com/office/drawing/2014/main" id="{00000000-0008-0000-0F00-00008A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95" name="正方形/長方形 394">
          <a:extLst>
            <a:ext uri="{FF2B5EF4-FFF2-40B4-BE49-F238E27FC236}">
              <a16:creationId xmlns:a16="http://schemas.microsoft.com/office/drawing/2014/main" id="{00000000-0008-0000-0F00-00008B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96" name="正方形/長方形 395">
          <a:extLst>
            <a:ext uri="{FF2B5EF4-FFF2-40B4-BE49-F238E27FC236}">
              <a16:creationId xmlns:a16="http://schemas.microsoft.com/office/drawing/2014/main" id="{00000000-0008-0000-0F00-00008C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97" name="正方形/長方形 396">
          <a:extLst>
            <a:ext uri="{FF2B5EF4-FFF2-40B4-BE49-F238E27FC236}">
              <a16:creationId xmlns:a16="http://schemas.microsoft.com/office/drawing/2014/main" id="{00000000-0008-0000-0F00-00008D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98" name="正方形/長方形 397">
          <a:extLst>
            <a:ext uri="{FF2B5EF4-FFF2-40B4-BE49-F238E27FC236}">
              <a16:creationId xmlns:a16="http://schemas.microsoft.com/office/drawing/2014/main" id="{00000000-0008-0000-0F00-00008E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99" name="正方形/長方形 398">
          <a:extLst>
            <a:ext uri="{FF2B5EF4-FFF2-40B4-BE49-F238E27FC236}">
              <a16:creationId xmlns:a16="http://schemas.microsoft.com/office/drawing/2014/main" id="{00000000-0008-0000-0F00-00008F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00" name="テキスト ボックス 399">
          <a:extLst>
            <a:ext uri="{FF2B5EF4-FFF2-40B4-BE49-F238E27FC236}">
              <a16:creationId xmlns:a16="http://schemas.microsoft.com/office/drawing/2014/main" id="{00000000-0008-0000-0F00-000090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01" name="直線コネクタ 400">
          <a:extLst>
            <a:ext uri="{FF2B5EF4-FFF2-40B4-BE49-F238E27FC236}">
              <a16:creationId xmlns:a16="http://schemas.microsoft.com/office/drawing/2014/main" id="{00000000-0008-0000-0F00-000091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03" name="テキスト ボックス 402">
          <a:extLst>
            <a:ext uri="{FF2B5EF4-FFF2-40B4-BE49-F238E27FC236}">
              <a16:creationId xmlns:a16="http://schemas.microsoft.com/office/drawing/2014/main" id="{00000000-0008-0000-0F00-00009301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05" name="テキスト ボックス 404">
          <a:extLst>
            <a:ext uri="{FF2B5EF4-FFF2-40B4-BE49-F238E27FC236}">
              <a16:creationId xmlns:a16="http://schemas.microsoft.com/office/drawing/2014/main" id="{00000000-0008-0000-0F00-000095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07" name="テキスト ボックス 406">
          <a:extLst>
            <a:ext uri="{FF2B5EF4-FFF2-40B4-BE49-F238E27FC236}">
              <a16:creationId xmlns:a16="http://schemas.microsoft.com/office/drawing/2014/main" id="{00000000-0008-0000-0F00-000097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08" name="直線コネクタ 407">
          <a:extLst>
            <a:ext uri="{FF2B5EF4-FFF2-40B4-BE49-F238E27FC236}">
              <a16:creationId xmlns:a16="http://schemas.microsoft.com/office/drawing/2014/main" id="{00000000-0008-0000-0F00-000098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09" name="テキスト ボックス 408">
          <a:extLst>
            <a:ext uri="{FF2B5EF4-FFF2-40B4-BE49-F238E27FC236}">
              <a16:creationId xmlns:a16="http://schemas.microsoft.com/office/drawing/2014/main" id="{00000000-0008-0000-0F00-000099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10" name="直線コネクタ 409">
          <a:extLst>
            <a:ext uri="{FF2B5EF4-FFF2-40B4-BE49-F238E27FC236}">
              <a16:creationId xmlns:a16="http://schemas.microsoft.com/office/drawing/2014/main" id="{00000000-0008-0000-0F00-00009A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11" name="テキスト ボックス 410">
          <a:extLst>
            <a:ext uri="{FF2B5EF4-FFF2-40B4-BE49-F238E27FC236}">
              <a16:creationId xmlns:a16="http://schemas.microsoft.com/office/drawing/2014/main" id="{00000000-0008-0000-0F00-00009B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12" name="直線コネクタ 411">
          <a:extLst>
            <a:ext uri="{FF2B5EF4-FFF2-40B4-BE49-F238E27FC236}">
              <a16:creationId xmlns:a16="http://schemas.microsoft.com/office/drawing/2014/main" id="{00000000-0008-0000-0F00-00009C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14" name="直線コネクタ 413">
          <a:extLst>
            <a:ext uri="{FF2B5EF4-FFF2-40B4-BE49-F238E27FC236}">
              <a16:creationId xmlns:a16="http://schemas.microsoft.com/office/drawing/2014/main" id="{00000000-0008-0000-0F00-00009E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16" name="【消防施設】&#10;有形固定資産減価償却率グラフ枠">
          <a:extLst>
            <a:ext uri="{FF2B5EF4-FFF2-40B4-BE49-F238E27FC236}">
              <a16:creationId xmlns:a16="http://schemas.microsoft.com/office/drawing/2014/main" id="{00000000-0008-0000-0F00-0000A0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137705</xdr:rowOff>
    </xdr:to>
    <xdr:cxnSp macro="">
      <xdr:nvCxnSpPr>
        <xdr:cNvPr id="417" name="直線コネクタ 416">
          <a:extLst>
            <a:ext uri="{FF2B5EF4-FFF2-40B4-BE49-F238E27FC236}">
              <a16:creationId xmlns:a16="http://schemas.microsoft.com/office/drawing/2014/main" id="{00000000-0008-0000-0F00-0000A1010000}"/>
            </a:ext>
          </a:extLst>
        </xdr:cNvPr>
        <xdr:cNvCxnSpPr/>
      </xdr:nvCxnSpPr>
      <xdr:spPr>
        <a:xfrm flipV="1">
          <a:off x="16318864" y="13280571"/>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141532</xdr:rowOff>
    </xdr:from>
    <xdr:ext cx="405111" cy="259045"/>
    <xdr:sp macro="" textlink="">
      <xdr:nvSpPr>
        <xdr:cNvPr id="418" name="【消防施設】&#10;有形固定資産減価償却率最小値テキスト">
          <a:extLst>
            <a:ext uri="{FF2B5EF4-FFF2-40B4-BE49-F238E27FC236}">
              <a16:creationId xmlns:a16="http://schemas.microsoft.com/office/drawing/2014/main" id="{00000000-0008-0000-0F00-0000A2010000}"/>
            </a:ext>
          </a:extLst>
        </xdr:cNvPr>
        <xdr:cNvSpPr txBox="1"/>
      </xdr:nvSpPr>
      <xdr:spPr>
        <a:xfrm>
          <a:off x="16357600" y="1471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137705</xdr:rowOff>
    </xdr:from>
    <xdr:to>
      <xdr:col>86</xdr:col>
      <xdr:colOff>25400</xdr:colOff>
      <xdr:row>85</xdr:row>
      <xdr:rowOff>137705</xdr:rowOff>
    </xdr:to>
    <xdr:cxnSp macro="">
      <xdr:nvCxnSpPr>
        <xdr:cNvPr id="419" name="直線コネクタ 418">
          <a:extLst>
            <a:ext uri="{FF2B5EF4-FFF2-40B4-BE49-F238E27FC236}">
              <a16:creationId xmlns:a16="http://schemas.microsoft.com/office/drawing/2014/main" id="{00000000-0008-0000-0F00-0000A3010000}"/>
            </a:ext>
          </a:extLst>
        </xdr:cNvPr>
        <xdr:cNvCxnSpPr/>
      </xdr:nvCxnSpPr>
      <xdr:spPr>
        <a:xfrm>
          <a:off x="16230600" y="1471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20" name="【消防施設】&#10;有形固定資産減価償却率最大値テキスト">
          <a:extLst>
            <a:ext uri="{FF2B5EF4-FFF2-40B4-BE49-F238E27FC236}">
              <a16:creationId xmlns:a16="http://schemas.microsoft.com/office/drawing/2014/main" id="{00000000-0008-0000-0F00-0000A401000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85289</xdr:rowOff>
    </xdr:from>
    <xdr:ext cx="405111" cy="259045"/>
    <xdr:sp macro="" textlink="">
      <xdr:nvSpPr>
        <xdr:cNvPr id="422" name="【消防施設】&#10;有形固定資産減価償却率平均値テキスト">
          <a:extLst>
            <a:ext uri="{FF2B5EF4-FFF2-40B4-BE49-F238E27FC236}">
              <a16:creationId xmlns:a16="http://schemas.microsoft.com/office/drawing/2014/main" id="{00000000-0008-0000-0F00-0000A6010000}"/>
            </a:ext>
          </a:extLst>
        </xdr:cNvPr>
        <xdr:cNvSpPr txBox="1"/>
      </xdr:nvSpPr>
      <xdr:spPr>
        <a:xfrm>
          <a:off x="16357600" y="136298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62412</xdr:rowOff>
    </xdr:from>
    <xdr:to>
      <xdr:col>85</xdr:col>
      <xdr:colOff>177800</xdr:colOff>
      <xdr:row>80</xdr:row>
      <xdr:rowOff>164012</xdr:rowOff>
    </xdr:to>
    <xdr:sp macro="" textlink="">
      <xdr:nvSpPr>
        <xdr:cNvPr id="423" name="フローチャート: 判断 422">
          <a:extLst>
            <a:ext uri="{FF2B5EF4-FFF2-40B4-BE49-F238E27FC236}">
              <a16:creationId xmlns:a16="http://schemas.microsoft.com/office/drawing/2014/main" id="{00000000-0008-0000-0F00-0000A7010000}"/>
            </a:ext>
          </a:extLst>
        </xdr:cNvPr>
        <xdr:cNvSpPr/>
      </xdr:nvSpPr>
      <xdr:spPr>
        <a:xfrm>
          <a:off x="16268700" y="13778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86905</xdr:rowOff>
    </xdr:from>
    <xdr:to>
      <xdr:col>81</xdr:col>
      <xdr:colOff>101600</xdr:colOff>
      <xdr:row>81</xdr:row>
      <xdr:rowOff>17055</xdr:rowOff>
    </xdr:to>
    <xdr:sp macro="" textlink="">
      <xdr:nvSpPr>
        <xdr:cNvPr id="424" name="フローチャート: 判断 423">
          <a:extLst>
            <a:ext uri="{FF2B5EF4-FFF2-40B4-BE49-F238E27FC236}">
              <a16:creationId xmlns:a16="http://schemas.microsoft.com/office/drawing/2014/main" id="{00000000-0008-0000-0F00-0000A8010000}"/>
            </a:ext>
          </a:extLst>
        </xdr:cNvPr>
        <xdr:cNvSpPr/>
      </xdr:nvSpPr>
      <xdr:spPr>
        <a:xfrm>
          <a:off x="15430500" y="1380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33582</xdr:rowOff>
    </xdr:from>
    <xdr:ext cx="405111" cy="259045"/>
    <xdr:sp macro="" textlink="">
      <xdr:nvSpPr>
        <xdr:cNvPr id="425" name="n_1aveValue【消防施設】&#10;有形固定資産減価償却率">
          <a:extLst>
            <a:ext uri="{FF2B5EF4-FFF2-40B4-BE49-F238E27FC236}">
              <a16:creationId xmlns:a16="http://schemas.microsoft.com/office/drawing/2014/main" id="{00000000-0008-0000-0F00-0000A9010000}"/>
            </a:ext>
          </a:extLst>
        </xdr:cNvPr>
        <xdr:cNvSpPr txBox="1"/>
      </xdr:nvSpPr>
      <xdr:spPr>
        <a:xfrm>
          <a:off x="15266044" y="1357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34652</xdr:rowOff>
    </xdr:from>
    <xdr:to>
      <xdr:col>76</xdr:col>
      <xdr:colOff>165100</xdr:colOff>
      <xdr:row>81</xdr:row>
      <xdr:rowOff>136252</xdr:rowOff>
    </xdr:to>
    <xdr:sp macro="" textlink="">
      <xdr:nvSpPr>
        <xdr:cNvPr id="426" name="フローチャート: 判断 425">
          <a:extLst>
            <a:ext uri="{FF2B5EF4-FFF2-40B4-BE49-F238E27FC236}">
              <a16:creationId xmlns:a16="http://schemas.microsoft.com/office/drawing/2014/main" id="{00000000-0008-0000-0F00-0000AA010000}"/>
            </a:ext>
          </a:extLst>
        </xdr:cNvPr>
        <xdr:cNvSpPr/>
      </xdr:nvSpPr>
      <xdr:spPr>
        <a:xfrm>
          <a:off x="145415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127379</xdr:rowOff>
    </xdr:from>
    <xdr:ext cx="405111" cy="259045"/>
    <xdr:sp macro="" textlink="">
      <xdr:nvSpPr>
        <xdr:cNvPr id="427" name="n_2aveValue【消防施設】&#10;有形固定資産減価償却率">
          <a:extLst>
            <a:ext uri="{FF2B5EF4-FFF2-40B4-BE49-F238E27FC236}">
              <a16:creationId xmlns:a16="http://schemas.microsoft.com/office/drawing/2014/main" id="{00000000-0008-0000-0F00-0000AB010000}"/>
            </a:ext>
          </a:extLst>
        </xdr:cNvPr>
        <xdr:cNvSpPr txBox="1"/>
      </xdr:nvSpPr>
      <xdr:spPr>
        <a:xfrm>
          <a:off x="14389744" y="14014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8527</xdr:rowOff>
    </xdr:from>
    <xdr:to>
      <xdr:col>72</xdr:col>
      <xdr:colOff>38100</xdr:colOff>
      <xdr:row>81</xdr:row>
      <xdr:rowOff>110127</xdr:rowOff>
    </xdr:to>
    <xdr:sp macro="" textlink="">
      <xdr:nvSpPr>
        <xdr:cNvPr id="428" name="フローチャート: 判断 427">
          <a:extLst>
            <a:ext uri="{FF2B5EF4-FFF2-40B4-BE49-F238E27FC236}">
              <a16:creationId xmlns:a16="http://schemas.microsoft.com/office/drawing/2014/main" id="{00000000-0008-0000-0F00-0000AC010000}"/>
            </a:ext>
          </a:extLst>
        </xdr:cNvPr>
        <xdr:cNvSpPr/>
      </xdr:nvSpPr>
      <xdr:spPr>
        <a:xfrm>
          <a:off x="13652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81</xdr:row>
      <xdr:rowOff>101254</xdr:rowOff>
    </xdr:from>
    <xdr:ext cx="405111" cy="259045"/>
    <xdr:sp macro="" textlink="">
      <xdr:nvSpPr>
        <xdr:cNvPr id="429" name="n_3aveValue【消防施設】&#10;有形固定資産減価償却率">
          <a:extLst>
            <a:ext uri="{FF2B5EF4-FFF2-40B4-BE49-F238E27FC236}">
              <a16:creationId xmlns:a16="http://schemas.microsoft.com/office/drawing/2014/main" id="{00000000-0008-0000-0F00-0000AD010000}"/>
            </a:ext>
          </a:extLst>
        </xdr:cNvPr>
        <xdr:cNvSpPr txBox="1"/>
      </xdr:nvSpPr>
      <xdr:spPr>
        <a:xfrm>
          <a:off x="13500744" y="13988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30" name="テキスト ボックス 429">
          <a:extLst>
            <a:ext uri="{FF2B5EF4-FFF2-40B4-BE49-F238E27FC236}">
              <a16:creationId xmlns:a16="http://schemas.microsoft.com/office/drawing/2014/main" id="{00000000-0008-0000-0F00-0000AE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31" name="テキスト ボックス 430">
          <a:extLst>
            <a:ext uri="{FF2B5EF4-FFF2-40B4-BE49-F238E27FC236}">
              <a16:creationId xmlns:a16="http://schemas.microsoft.com/office/drawing/2014/main" id="{00000000-0008-0000-0F00-0000AF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32" name="テキスト ボックス 431">
          <a:extLst>
            <a:ext uri="{FF2B5EF4-FFF2-40B4-BE49-F238E27FC236}">
              <a16:creationId xmlns:a16="http://schemas.microsoft.com/office/drawing/2014/main" id="{00000000-0008-0000-0F00-0000B0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33" name="テキスト ボックス 432">
          <a:extLst>
            <a:ext uri="{FF2B5EF4-FFF2-40B4-BE49-F238E27FC236}">
              <a16:creationId xmlns:a16="http://schemas.microsoft.com/office/drawing/2014/main" id="{00000000-0008-0000-0F00-0000B1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34" name="テキスト ボックス 433">
          <a:extLst>
            <a:ext uri="{FF2B5EF4-FFF2-40B4-BE49-F238E27FC236}">
              <a16:creationId xmlns:a16="http://schemas.microsoft.com/office/drawing/2014/main" id="{00000000-0008-0000-0F00-0000B2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78739</xdr:rowOff>
    </xdr:from>
    <xdr:to>
      <xdr:col>85</xdr:col>
      <xdr:colOff>177800</xdr:colOff>
      <xdr:row>81</xdr:row>
      <xdr:rowOff>8889</xdr:rowOff>
    </xdr:to>
    <xdr:sp macro="" textlink="">
      <xdr:nvSpPr>
        <xdr:cNvPr id="435" name="楕円 434">
          <a:extLst>
            <a:ext uri="{FF2B5EF4-FFF2-40B4-BE49-F238E27FC236}">
              <a16:creationId xmlns:a16="http://schemas.microsoft.com/office/drawing/2014/main" id="{00000000-0008-0000-0F00-0000B3010000}"/>
            </a:ext>
          </a:extLst>
        </xdr:cNvPr>
        <xdr:cNvSpPr/>
      </xdr:nvSpPr>
      <xdr:spPr>
        <a:xfrm>
          <a:off x="16268700" y="1379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57166</xdr:rowOff>
    </xdr:from>
    <xdr:ext cx="405111" cy="259045"/>
    <xdr:sp macro="" textlink="">
      <xdr:nvSpPr>
        <xdr:cNvPr id="436" name="【消防施設】&#10;有形固定資産減価償却率該当値テキスト">
          <a:extLst>
            <a:ext uri="{FF2B5EF4-FFF2-40B4-BE49-F238E27FC236}">
              <a16:creationId xmlns:a16="http://schemas.microsoft.com/office/drawing/2014/main" id="{00000000-0008-0000-0F00-0000B4010000}"/>
            </a:ext>
          </a:extLst>
        </xdr:cNvPr>
        <xdr:cNvSpPr txBox="1"/>
      </xdr:nvSpPr>
      <xdr:spPr>
        <a:xfrm>
          <a:off x="16357600" y="13773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114663</xdr:rowOff>
    </xdr:from>
    <xdr:to>
      <xdr:col>81</xdr:col>
      <xdr:colOff>101600</xdr:colOff>
      <xdr:row>81</xdr:row>
      <xdr:rowOff>44813</xdr:rowOff>
    </xdr:to>
    <xdr:sp macro="" textlink="">
      <xdr:nvSpPr>
        <xdr:cNvPr id="437" name="楕円 436">
          <a:extLst>
            <a:ext uri="{FF2B5EF4-FFF2-40B4-BE49-F238E27FC236}">
              <a16:creationId xmlns:a16="http://schemas.microsoft.com/office/drawing/2014/main" id="{00000000-0008-0000-0F00-0000B5010000}"/>
            </a:ext>
          </a:extLst>
        </xdr:cNvPr>
        <xdr:cNvSpPr/>
      </xdr:nvSpPr>
      <xdr:spPr>
        <a:xfrm>
          <a:off x="15430500" y="1383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129539</xdr:rowOff>
    </xdr:from>
    <xdr:to>
      <xdr:col>85</xdr:col>
      <xdr:colOff>127000</xdr:colOff>
      <xdr:row>80</xdr:row>
      <xdr:rowOff>165463</xdr:rowOff>
    </xdr:to>
    <xdr:cxnSp macro="">
      <xdr:nvCxnSpPr>
        <xdr:cNvPr id="438" name="直線コネクタ 437">
          <a:extLst>
            <a:ext uri="{FF2B5EF4-FFF2-40B4-BE49-F238E27FC236}">
              <a16:creationId xmlns:a16="http://schemas.microsoft.com/office/drawing/2014/main" id="{00000000-0008-0000-0F00-0000B6010000}"/>
            </a:ext>
          </a:extLst>
        </xdr:cNvPr>
        <xdr:cNvCxnSpPr/>
      </xdr:nvCxnSpPr>
      <xdr:spPr>
        <a:xfrm flipV="1">
          <a:off x="15481300" y="13845539"/>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144055</xdr:rowOff>
    </xdr:from>
    <xdr:to>
      <xdr:col>76</xdr:col>
      <xdr:colOff>165100</xdr:colOff>
      <xdr:row>81</xdr:row>
      <xdr:rowOff>74205</xdr:rowOff>
    </xdr:to>
    <xdr:sp macro="" textlink="">
      <xdr:nvSpPr>
        <xdr:cNvPr id="439" name="楕円 438">
          <a:extLst>
            <a:ext uri="{FF2B5EF4-FFF2-40B4-BE49-F238E27FC236}">
              <a16:creationId xmlns:a16="http://schemas.microsoft.com/office/drawing/2014/main" id="{00000000-0008-0000-0F00-0000B7010000}"/>
            </a:ext>
          </a:extLst>
        </xdr:cNvPr>
        <xdr:cNvSpPr/>
      </xdr:nvSpPr>
      <xdr:spPr>
        <a:xfrm>
          <a:off x="14541500" y="1386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165463</xdr:rowOff>
    </xdr:from>
    <xdr:to>
      <xdr:col>81</xdr:col>
      <xdr:colOff>50800</xdr:colOff>
      <xdr:row>81</xdr:row>
      <xdr:rowOff>23405</xdr:rowOff>
    </xdr:to>
    <xdr:cxnSp macro="">
      <xdr:nvCxnSpPr>
        <xdr:cNvPr id="440" name="直線コネクタ 439">
          <a:extLst>
            <a:ext uri="{FF2B5EF4-FFF2-40B4-BE49-F238E27FC236}">
              <a16:creationId xmlns:a16="http://schemas.microsoft.com/office/drawing/2014/main" id="{00000000-0008-0000-0F00-0000B8010000}"/>
            </a:ext>
          </a:extLst>
        </xdr:cNvPr>
        <xdr:cNvCxnSpPr/>
      </xdr:nvCxnSpPr>
      <xdr:spPr>
        <a:xfrm flipV="1">
          <a:off x="14592300" y="13881463"/>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36286</xdr:rowOff>
    </xdr:from>
    <xdr:to>
      <xdr:col>72</xdr:col>
      <xdr:colOff>38100</xdr:colOff>
      <xdr:row>79</xdr:row>
      <xdr:rowOff>137886</xdr:rowOff>
    </xdr:to>
    <xdr:sp macro="" textlink="">
      <xdr:nvSpPr>
        <xdr:cNvPr id="441" name="楕円 440">
          <a:extLst>
            <a:ext uri="{FF2B5EF4-FFF2-40B4-BE49-F238E27FC236}">
              <a16:creationId xmlns:a16="http://schemas.microsoft.com/office/drawing/2014/main" id="{00000000-0008-0000-0F00-0000B9010000}"/>
            </a:ext>
          </a:extLst>
        </xdr:cNvPr>
        <xdr:cNvSpPr/>
      </xdr:nvSpPr>
      <xdr:spPr>
        <a:xfrm>
          <a:off x="13652500" y="1358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87086</xdr:rowOff>
    </xdr:from>
    <xdr:to>
      <xdr:col>76</xdr:col>
      <xdr:colOff>114300</xdr:colOff>
      <xdr:row>81</xdr:row>
      <xdr:rowOff>23405</xdr:rowOff>
    </xdr:to>
    <xdr:cxnSp macro="">
      <xdr:nvCxnSpPr>
        <xdr:cNvPr id="442" name="直線コネクタ 441">
          <a:extLst>
            <a:ext uri="{FF2B5EF4-FFF2-40B4-BE49-F238E27FC236}">
              <a16:creationId xmlns:a16="http://schemas.microsoft.com/office/drawing/2014/main" id="{00000000-0008-0000-0F00-0000BA010000}"/>
            </a:ext>
          </a:extLst>
        </xdr:cNvPr>
        <xdr:cNvCxnSpPr/>
      </xdr:nvCxnSpPr>
      <xdr:spPr>
        <a:xfrm>
          <a:off x="13703300" y="13631636"/>
          <a:ext cx="889000" cy="279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35940</xdr:rowOff>
    </xdr:from>
    <xdr:ext cx="405111" cy="259045"/>
    <xdr:sp macro="" textlink="">
      <xdr:nvSpPr>
        <xdr:cNvPr id="443" name="n_1mainValue【消防施設】&#10;有形固定資産減価償却率">
          <a:extLst>
            <a:ext uri="{FF2B5EF4-FFF2-40B4-BE49-F238E27FC236}">
              <a16:creationId xmlns:a16="http://schemas.microsoft.com/office/drawing/2014/main" id="{00000000-0008-0000-0F00-0000BB010000}"/>
            </a:ext>
          </a:extLst>
        </xdr:cNvPr>
        <xdr:cNvSpPr txBox="1"/>
      </xdr:nvSpPr>
      <xdr:spPr>
        <a:xfrm>
          <a:off x="15266044" y="13923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90732</xdr:rowOff>
    </xdr:from>
    <xdr:ext cx="405111" cy="259045"/>
    <xdr:sp macro="" textlink="">
      <xdr:nvSpPr>
        <xdr:cNvPr id="444" name="n_2mainValue【消防施設】&#10;有形固定資産減価償却率">
          <a:extLst>
            <a:ext uri="{FF2B5EF4-FFF2-40B4-BE49-F238E27FC236}">
              <a16:creationId xmlns:a16="http://schemas.microsoft.com/office/drawing/2014/main" id="{00000000-0008-0000-0F00-0000BC010000}"/>
            </a:ext>
          </a:extLst>
        </xdr:cNvPr>
        <xdr:cNvSpPr txBox="1"/>
      </xdr:nvSpPr>
      <xdr:spPr>
        <a:xfrm>
          <a:off x="14389744" y="1363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154413</xdr:rowOff>
    </xdr:from>
    <xdr:ext cx="405111" cy="259045"/>
    <xdr:sp macro="" textlink="">
      <xdr:nvSpPr>
        <xdr:cNvPr id="445" name="n_3mainValue【消防施設】&#10;有形固定資産減価償却率">
          <a:extLst>
            <a:ext uri="{FF2B5EF4-FFF2-40B4-BE49-F238E27FC236}">
              <a16:creationId xmlns:a16="http://schemas.microsoft.com/office/drawing/2014/main" id="{00000000-0008-0000-0F00-0000BD010000}"/>
            </a:ext>
          </a:extLst>
        </xdr:cNvPr>
        <xdr:cNvSpPr txBox="1"/>
      </xdr:nvSpPr>
      <xdr:spPr>
        <a:xfrm>
          <a:off x="13500744" y="1335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46" name="正方形/長方形 445">
          <a:extLst>
            <a:ext uri="{FF2B5EF4-FFF2-40B4-BE49-F238E27FC236}">
              <a16:creationId xmlns:a16="http://schemas.microsoft.com/office/drawing/2014/main" id="{00000000-0008-0000-0F00-0000BE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47" name="正方形/長方形 446">
          <a:extLst>
            <a:ext uri="{FF2B5EF4-FFF2-40B4-BE49-F238E27FC236}">
              <a16:creationId xmlns:a16="http://schemas.microsoft.com/office/drawing/2014/main" id="{00000000-0008-0000-0F00-0000BF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48" name="正方形/長方形 447">
          <a:extLst>
            <a:ext uri="{FF2B5EF4-FFF2-40B4-BE49-F238E27FC236}">
              <a16:creationId xmlns:a16="http://schemas.microsoft.com/office/drawing/2014/main" id="{00000000-0008-0000-0F00-0000C0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49" name="正方形/長方形 448">
          <a:extLst>
            <a:ext uri="{FF2B5EF4-FFF2-40B4-BE49-F238E27FC236}">
              <a16:creationId xmlns:a16="http://schemas.microsoft.com/office/drawing/2014/main" id="{00000000-0008-0000-0F00-0000C1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50" name="正方形/長方形 449">
          <a:extLst>
            <a:ext uri="{FF2B5EF4-FFF2-40B4-BE49-F238E27FC236}">
              <a16:creationId xmlns:a16="http://schemas.microsoft.com/office/drawing/2014/main" id="{00000000-0008-0000-0F00-0000C2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51" name="正方形/長方形 450">
          <a:extLst>
            <a:ext uri="{FF2B5EF4-FFF2-40B4-BE49-F238E27FC236}">
              <a16:creationId xmlns:a16="http://schemas.microsoft.com/office/drawing/2014/main" id="{00000000-0008-0000-0F00-0000C3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52" name="正方形/長方形 451">
          <a:extLst>
            <a:ext uri="{FF2B5EF4-FFF2-40B4-BE49-F238E27FC236}">
              <a16:creationId xmlns:a16="http://schemas.microsoft.com/office/drawing/2014/main" id="{00000000-0008-0000-0F00-0000C4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53" name="正方形/長方形 452">
          <a:extLst>
            <a:ext uri="{FF2B5EF4-FFF2-40B4-BE49-F238E27FC236}">
              <a16:creationId xmlns:a16="http://schemas.microsoft.com/office/drawing/2014/main" id="{00000000-0008-0000-0F00-0000C5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54" name="テキスト ボックス 453">
          <a:extLst>
            <a:ext uri="{FF2B5EF4-FFF2-40B4-BE49-F238E27FC236}">
              <a16:creationId xmlns:a16="http://schemas.microsoft.com/office/drawing/2014/main" id="{00000000-0008-0000-0F00-0000C6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55" name="直線コネクタ 454">
          <a:extLst>
            <a:ext uri="{FF2B5EF4-FFF2-40B4-BE49-F238E27FC236}">
              <a16:creationId xmlns:a16="http://schemas.microsoft.com/office/drawing/2014/main" id="{00000000-0008-0000-0F00-0000C7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56" name="直線コネクタ 455">
          <a:extLst>
            <a:ext uri="{FF2B5EF4-FFF2-40B4-BE49-F238E27FC236}">
              <a16:creationId xmlns:a16="http://schemas.microsoft.com/office/drawing/2014/main" id="{00000000-0008-0000-0F00-0000C801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57" name="テキスト ボックス 456">
          <a:extLst>
            <a:ext uri="{FF2B5EF4-FFF2-40B4-BE49-F238E27FC236}">
              <a16:creationId xmlns:a16="http://schemas.microsoft.com/office/drawing/2014/main" id="{00000000-0008-0000-0F00-0000C901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58" name="直線コネクタ 457">
          <a:extLst>
            <a:ext uri="{FF2B5EF4-FFF2-40B4-BE49-F238E27FC236}">
              <a16:creationId xmlns:a16="http://schemas.microsoft.com/office/drawing/2014/main" id="{00000000-0008-0000-0F00-0000CA01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59" name="テキスト ボックス 458">
          <a:extLst>
            <a:ext uri="{FF2B5EF4-FFF2-40B4-BE49-F238E27FC236}">
              <a16:creationId xmlns:a16="http://schemas.microsoft.com/office/drawing/2014/main" id="{00000000-0008-0000-0F00-0000CB01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60" name="直線コネクタ 459">
          <a:extLst>
            <a:ext uri="{FF2B5EF4-FFF2-40B4-BE49-F238E27FC236}">
              <a16:creationId xmlns:a16="http://schemas.microsoft.com/office/drawing/2014/main" id="{00000000-0008-0000-0F00-0000CC01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61" name="テキスト ボックス 460">
          <a:extLst>
            <a:ext uri="{FF2B5EF4-FFF2-40B4-BE49-F238E27FC236}">
              <a16:creationId xmlns:a16="http://schemas.microsoft.com/office/drawing/2014/main" id="{00000000-0008-0000-0F00-0000CD01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62" name="直線コネクタ 461">
          <a:extLst>
            <a:ext uri="{FF2B5EF4-FFF2-40B4-BE49-F238E27FC236}">
              <a16:creationId xmlns:a16="http://schemas.microsoft.com/office/drawing/2014/main" id="{00000000-0008-0000-0F00-0000CE01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63" name="テキスト ボックス 462">
          <a:extLst>
            <a:ext uri="{FF2B5EF4-FFF2-40B4-BE49-F238E27FC236}">
              <a16:creationId xmlns:a16="http://schemas.microsoft.com/office/drawing/2014/main" id="{00000000-0008-0000-0F00-0000CF01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64" name="直線コネクタ 463">
          <a:extLst>
            <a:ext uri="{FF2B5EF4-FFF2-40B4-BE49-F238E27FC236}">
              <a16:creationId xmlns:a16="http://schemas.microsoft.com/office/drawing/2014/main" id="{00000000-0008-0000-0F00-0000D001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65" name="テキスト ボックス 464">
          <a:extLst>
            <a:ext uri="{FF2B5EF4-FFF2-40B4-BE49-F238E27FC236}">
              <a16:creationId xmlns:a16="http://schemas.microsoft.com/office/drawing/2014/main" id="{00000000-0008-0000-0F00-0000D101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66" name="直線コネクタ 465">
          <a:extLst>
            <a:ext uri="{FF2B5EF4-FFF2-40B4-BE49-F238E27FC236}">
              <a16:creationId xmlns:a16="http://schemas.microsoft.com/office/drawing/2014/main" id="{00000000-0008-0000-0F00-0000D2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67" name="テキスト ボックス 466">
          <a:extLst>
            <a:ext uri="{FF2B5EF4-FFF2-40B4-BE49-F238E27FC236}">
              <a16:creationId xmlns:a16="http://schemas.microsoft.com/office/drawing/2014/main" id="{00000000-0008-0000-0F00-0000D301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68" name="【消防施設】&#10;一人当たり面積グラフ枠">
          <a:extLst>
            <a:ext uri="{FF2B5EF4-FFF2-40B4-BE49-F238E27FC236}">
              <a16:creationId xmlns:a16="http://schemas.microsoft.com/office/drawing/2014/main" id="{00000000-0008-0000-0F00-0000D4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146686</xdr:rowOff>
    </xdr:from>
    <xdr:to>
      <xdr:col>116</xdr:col>
      <xdr:colOff>62864</xdr:colOff>
      <xdr:row>86</xdr:row>
      <xdr:rowOff>99061</xdr:rowOff>
    </xdr:to>
    <xdr:cxnSp macro="">
      <xdr:nvCxnSpPr>
        <xdr:cNvPr id="469" name="直線コネクタ 468">
          <a:extLst>
            <a:ext uri="{FF2B5EF4-FFF2-40B4-BE49-F238E27FC236}">
              <a16:creationId xmlns:a16="http://schemas.microsoft.com/office/drawing/2014/main" id="{00000000-0008-0000-0F00-0000D5010000}"/>
            </a:ext>
          </a:extLst>
        </xdr:cNvPr>
        <xdr:cNvCxnSpPr/>
      </xdr:nvCxnSpPr>
      <xdr:spPr>
        <a:xfrm flipV="1">
          <a:off x="22160864" y="13348336"/>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470" name="【消防施設】&#10;一人当たり面積最小値テキスト">
          <a:extLst>
            <a:ext uri="{FF2B5EF4-FFF2-40B4-BE49-F238E27FC236}">
              <a16:creationId xmlns:a16="http://schemas.microsoft.com/office/drawing/2014/main" id="{00000000-0008-0000-0F00-0000D6010000}"/>
            </a:ext>
          </a:extLst>
        </xdr:cNvPr>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471" name="直線コネクタ 470">
          <a:extLst>
            <a:ext uri="{FF2B5EF4-FFF2-40B4-BE49-F238E27FC236}">
              <a16:creationId xmlns:a16="http://schemas.microsoft.com/office/drawing/2014/main" id="{00000000-0008-0000-0F00-0000D7010000}"/>
            </a:ext>
          </a:extLst>
        </xdr:cNvPr>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93363</xdr:rowOff>
    </xdr:from>
    <xdr:ext cx="469744" cy="259045"/>
    <xdr:sp macro="" textlink="">
      <xdr:nvSpPr>
        <xdr:cNvPr id="472" name="【消防施設】&#10;一人当たり面積最大値テキスト">
          <a:extLst>
            <a:ext uri="{FF2B5EF4-FFF2-40B4-BE49-F238E27FC236}">
              <a16:creationId xmlns:a16="http://schemas.microsoft.com/office/drawing/2014/main" id="{00000000-0008-0000-0F00-0000D8010000}"/>
            </a:ext>
          </a:extLst>
        </xdr:cNvPr>
        <xdr:cNvSpPr txBox="1"/>
      </xdr:nvSpPr>
      <xdr:spPr>
        <a:xfrm>
          <a:off x="22199600" y="13123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146686</xdr:rowOff>
    </xdr:from>
    <xdr:to>
      <xdr:col>116</xdr:col>
      <xdr:colOff>152400</xdr:colOff>
      <xdr:row>77</xdr:row>
      <xdr:rowOff>146686</xdr:rowOff>
    </xdr:to>
    <xdr:cxnSp macro="">
      <xdr:nvCxnSpPr>
        <xdr:cNvPr id="473" name="直線コネクタ 472">
          <a:extLst>
            <a:ext uri="{FF2B5EF4-FFF2-40B4-BE49-F238E27FC236}">
              <a16:creationId xmlns:a16="http://schemas.microsoft.com/office/drawing/2014/main" id="{00000000-0008-0000-0F00-0000D9010000}"/>
            </a:ext>
          </a:extLst>
        </xdr:cNvPr>
        <xdr:cNvCxnSpPr/>
      </xdr:nvCxnSpPr>
      <xdr:spPr>
        <a:xfrm>
          <a:off x="22072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133366</xdr:rowOff>
    </xdr:from>
    <xdr:ext cx="469744" cy="259045"/>
    <xdr:sp macro="" textlink="">
      <xdr:nvSpPr>
        <xdr:cNvPr id="474" name="【消防施設】&#10;一人当たり面積平均値テキスト">
          <a:extLst>
            <a:ext uri="{FF2B5EF4-FFF2-40B4-BE49-F238E27FC236}">
              <a16:creationId xmlns:a16="http://schemas.microsoft.com/office/drawing/2014/main" id="{00000000-0008-0000-0F00-0000DA010000}"/>
            </a:ext>
          </a:extLst>
        </xdr:cNvPr>
        <xdr:cNvSpPr txBox="1"/>
      </xdr:nvSpPr>
      <xdr:spPr>
        <a:xfrm>
          <a:off x="22199600" y="143637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154939</xdr:rowOff>
    </xdr:from>
    <xdr:to>
      <xdr:col>116</xdr:col>
      <xdr:colOff>114300</xdr:colOff>
      <xdr:row>84</xdr:row>
      <xdr:rowOff>85089</xdr:rowOff>
    </xdr:to>
    <xdr:sp macro="" textlink="">
      <xdr:nvSpPr>
        <xdr:cNvPr id="475" name="フローチャート: 判断 474">
          <a:extLst>
            <a:ext uri="{FF2B5EF4-FFF2-40B4-BE49-F238E27FC236}">
              <a16:creationId xmlns:a16="http://schemas.microsoft.com/office/drawing/2014/main" id="{00000000-0008-0000-0F00-0000DB010000}"/>
            </a:ext>
          </a:extLst>
        </xdr:cNvPr>
        <xdr:cNvSpPr/>
      </xdr:nvSpPr>
      <xdr:spPr>
        <a:xfrm>
          <a:off x="22110700" y="14385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476" name="フローチャート: 判断 475">
          <a:extLst>
            <a:ext uri="{FF2B5EF4-FFF2-40B4-BE49-F238E27FC236}">
              <a16:creationId xmlns:a16="http://schemas.microsoft.com/office/drawing/2014/main" id="{00000000-0008-0000-0F00-0000DC010000}"/>
            </a:ext>
          </a:extLst>
        </xdr:cNvPr>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80027</xdr:rowOff>
    </xdr:from>
    <xdr:ext cx="469744" cy="259045"/>
    <xdr:sp macro="" textlink="">
      <xdr:nvSpPr>
        <xdr:cNvPr id="477" name="n_1aveValue【消防施設】&#10;一人当たり面積">
          <a:extLst>
            <a:ext uri="{FF2B5EF4-FFF2-40B4-BE49-F238E27FC236}">
              <a16:creationId xmlns:a16="http://schemas.microsoft.com/office/drawing/2014/main" id="{00000000-0008-0000-0F00-0000DD010000}"/>
            </a:ext>
          </a:extLst>
        </xdr:cNvPr>
        <xdr:cNvSpPr txBox="1"/>
      </xdr:nvSpPr>
      <xdr:spPr>
        <a:xfrm>
          <a:off x="210757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636</xdr:rowOff>
    </xdr:from>
    <xdr:to>
      <xdr:col>107</xdr:col>
      <xdr:colOff>101600</xdr:colOff>
      <xdr:row>84</xdr:row>
      <xdr:rowOff>102236</xdr:rowOff>
    </xdr:to>
    <xdr:sp macro="" textlink="">
      <xdr:nvSpPr>
        <xdr:cNvPr id="478" name="フローチャート: 判断 477">
          <a:extLst>
            <a:ext uri="{FF2B5EF4-FFF2-40B4-BE49-F238E27FC236}">
              <a16:creationId xmlns:a16="http://schemas.microsoft.com/office/drawing/2014/main" id="{00000000-0008-0000-0F00-0000DE010000}"/>
            </a:ext>
          </a:extLst>
        </xdr:cNvPr>
        <xdr:cNvSpPr/>
      </xdr:nvSpPr>
      <xdr:spPr>
        <a:xfrm>
          <a:off x="20383500" y="144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93363</xdr:rowOff>
    </xdr:from>
    <xdr:ext cx="469744" cy="259045"/>
    <xdr:sp macro="" textlink="">
      <xdr:nvSpPr>
        <xdr:cNvPr id="479" name="n_2aveValue【消防施設】&#10;一人当たり面積">
          <a:extLst>
            <a:ext uri="{FF2B5EF4-FFF2-40B4-BE49-F238E27FC236}">
              <a16:creationId xmlns:a16="http://schemas.microsoft.com/office/drawing/2014/main" id="{00000000-0008-0000-0F00-0000DF010000}"/>
            </a:ext>
          </a:extLst>
        </xdr:cNvPr>
        <xdr:cNvSpPr txBox="1"/>
      </xdr:nvSpPr>
      <xdr:spPr>
        <a:xfrm>
          <a:off x="20199427" y="1449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38736</xdr:rowOff>
    </xdr:from>
    <xdr:to>
      <xdr:col>102</xdr:col>
      <xdr:colOff>165100</xdr:colOff>
      <xdr:row>84</xdr:row>
      <xdr:rowOff>140336</xdr:rowOff>
    </xdr:to>
    <xdr:sp macro="" textlink="">
      <xdr:nvSpPr>
        <xdr:cNvPr id="480" name="フローチャート: 判断 479">
          <a:extLst>
            <a:ext uri="{FF2B5EF4-FFF2-40B4-BE49-F238E27FC236}">
              <a16:creationId xmlns:a16="http://schemas.microsoft.com/office/drawing/2014/main" id="{00000000-0008-0000-0F00-0000E0010000}"/>
            </a:ext>
          </a:extLst>
        </xdr:cNvPr>
        <xdr:cNvSpPr/>
      </xdr:nvSpPr>
      <xdr:spPr>
        <a:xfrm>
          <a:off x="194945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82</xdr:row>
      <xdr:rowOff>156863</xdr:rowOff>
    </xdr:from>
    <xdr:ext cx="469744" cy="259045"/>
    <xdr:sp macro="" textlink="">
      <xdr:nvSpPr>
        <xdr:cNvPr id="481" name="n_3aveValue【消防施設】&#10;一人当たり面積">
          <a:extLst>
            <a:ext uri="{FF2B5EF4-FFF2-40B4-BE49-F238E27FC236}">
              <a16:creationId xmlns:a16="http://schemas.microsoft.com/office/drawing/2014/main" id="{00000000-0008-0000-0F00-0000E1010000}"/>
            </a:ext>
          </a:extLst>
        </xdr:cNvPr>
        <xdr:cNvSpPr txBox="1"/>
      </xdr:nvSpPr>
      <xdr:spPr>
        <a:xfrm>
          <a:off x="19310427" y="1421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82" name="テキスト ボックス 481">
          <a:extLst>
            <a:ext uri="{FF2B5EF4-FFF2-40B4-BE49-F238E27FC236}">
              <a16:creationId xmlns:a16="http://schemas.microsoft.com/office/drawing/2014/main" id="{00000000-0008-0000-0F00-0000E201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83" name="テキスト ボックス 482">
          <a:extLst>
            <a:ext uri="{FF2B5EF4-FFF2-40B4-BE49-F238E27FC236}">
              <a16:creationId xmlns:a16="http://schemas.microsoft.com/office/drawing/2014/main" id="{00000000-0008-0000-0F00-0000E301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84" name="テキスト ボックス 483">
          <a:extLst>
            <a:ext uri="{FF2B5EF4-FFF2-40B4-BE49-F238E27FC236}">
              <a16:creationId xmlns:a16="http://schemas.microsoft.com/office/drawing/2014/main" id="{00000000-0008-0000-0F00-0000E401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85" name="テキスト ボックス 484">
          <a:extLst>
            <a:ext uri="{FF2B5EF4-FFF2-40B4-BE49-F238E27FC236}">
              <a16:creationId xmlns:a16="http://schemas.microsoft.com/office/drawing/2014/main" id="{00000000-0008-0000-0F00-0000E501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86" name="テキスト ボックス 485">
          <a:extLst>
            <a:ext uri="{FF2B5EF4-FFF2-40B4-BE49-F238E27FC236}">
              <a16:creationId xmlns:a16="http://schemas.microsoft.com/office/drawing/2014/main" id="{00000000-0008-0000-0F00-0000E601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124461</xdr:rowOff>
    </xdr:from>
    <xdr:to>
      <xdr:col>116</xdr:col>
      <xdr:colOff>114300</xdr:colOff>
      <xdr:row>84</xdr:row>
      <xdr:rowOff>54611</xdr:rowOff>
    </xdr:to>
    <xdr:sp macro="" textlink="">
      <xdr:nvSpPr>
        <xdr:cNvPr id="487" name="楕円 486">
          <a:extLst>
            <a:ext uri="{FF2B5EF4-FFF2-40B4-BE49-F238E27FC236}">
              <a16:creationId xmlns:a16="http://schemas.microsoft.com/office/drawing/2014/main" id="{00000000-0008-0000-0F00-0000E7010000}"/>
            </a:ext>
          </a:extLst>
        </xdr:cNvPr>
        <xdr:cNvSpPr/>
      </xdr:nvSpPr>
      <xdr:spPr>
        <a:xfrm>
          <a:off x="22110700" y="143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147338</xdr:rowOff>
    </xdr:from>
    <xdr:ext cx="469744" cy="259045"/>
    <xdr:sp macro="" textlink="">
      <xdr:nvSpPr>
        <xdr:cNvPr id="488" name="【消防施設】&#10;一人当たり面積該当値テキスト">
          <a:extLst>
            <a:ext uri="{FF2B5EF4-FFF2-40B4-BE49-F238E27FC236}">
              <a16:creationId xmlns:a16="http://schemas.microsoft.com/office/drawing/2014/main" id="{00000000-0008-0000-0F00-0000E8010000}"/>
            </a:ext>
          </a:extLst>
        </xdr:cNvPr>
        <xdr:cNvSpPr txBox="1"/>
      </xdr:nvSpPr>
      <xdr:spPr>
        <a:xfrm>
          <a:off x="22199600" y="1420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132080</xdr:rowOff>
    </xdr:from>
    <xdr:to>
      <xdr:col>112</xdr:col>
      <xdr:colOff>38100</xdr:colOff>
      <xdr:row>84</xdr:row>
      <xdr:rowOff>62230</xdr:rowOff>
    </xdr:to>
    <xdr:sp macro="" textlink="">
      <xdr:nvSpPr>
        <xdr:cNvPr id="489" name="楕円 488">
          <a:extLst>
            <a:ext uri="{FF2B5EF4-FFF2-40B4-BE49-F238E27FC236}">
              <a16:creationId xmlns:a16="http://schemas.microsoft.com/office/drawing/2014/main" id="{00000000-0008-0000-0F00-0000E9010000}"/>
            </a:ext>
          </a:extLst>
        </xdr:cNvPr>
        <xdr:cNvSpPr/>
      </xdr:nvSpPr>
      <xdr:spPr>
        <a:xfrm>
          <a:off x="21272500" y="1436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3811</xdr:rowOff>
    </xdr:from>
    <xdr:to>
      <xdr:col>116</xdr:col>
      <xdr:colOff>63500</xdr:colOff>
      <xdr:row>84</xdr:row>
      <xdr:rowOff>11430</xdr:rowOff>
    </xdr:to>
    <xdr:cxnSp macro="">
      <xdr:nvCxnSpPr>
        <xdr:cNvPr id="490" name="直線コネクタ 489">
          <a:extLst>
            <a:ext uri="{FF2B5EF4-FFF2-40B4-BE49-F238E27FC236}">
              <a16:creationId xmlns:a16="http://schemas.microsoft.com/office/drawing/2014/main" id="{00000000-0008-0000-0F00-0000EA010000}"/>
            </a:ext>
          </a:extLst>
        </xdr:cNvPr>
        <xdr:cNvCxnSpPr/>
      </xdr:nvCxnSpPr>
      <xdr:spPr>
        <a:xfrm flipV="1">
          <a:off x="21323300" y="1440561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170180</xdr:rowOff>
    </xdr:from>
    <xdr:to>
      <xdr:col>107</xdr:col>
      <xdr:colOff>101600</xdr:colOff>
      <xdr:row>79</xdr:row>
      <xdr:rowOff>100330</xdr:rowOff>
    </xdr:to>
    <xdr:sp macro="" textlink="">
      <xdr:nvSpPr>
        <xdr:cNvPr id="491" name="楕円 490">
          <a:extLst>
            <a:ext uri="{FF2B5EF4-FFF2-40B4-BE49-F238E27FC236}">
              <a16:creationId xmlns:a16="http://schemas.microsoft.com/office/drawing/2014/main" id="{00000000-0008-0000-0F00-0000EB010000}"/>
            </a:ext>
          </a:extLst>
        </xdr:cNvPr>
        <xdr:cNvSpPr/>
      </xdr:nvSpPr>
      <xdr:spPr>
        <a:xfrm>
          <a:off x="20383500" y="135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49530</xdr:rowOff>
    </xdr:from>
    <xdr:to>
      <xdr:col>111</xdr:col>
      <xdr:colOff>177800</xdr:colOff>
      <xdr:row>84</xdr:row>
      <xdr:rowOff>11430</xdr:rowOff>
    </xdr:to>
    <xdr:cxnSp macro="">
      <xdr:nvCxnSpPr>
        <xdr:cNvPr id="492" name="直線コネクタ 491">
          <a:extLst>
            <a:ext uri="{FF2B5EF4-FFF2-40B4-BE49-F238E27FC236}">
              <a16:creationId xmlns:a16="http://schemas.microsoft.com/office/drawing/2014/main" id="{00000000-0008-0000-0F00-0000EC010000}"/>
            </a:ext>
          </a:extLst>
        </xdr:cNvPr>
        <xdr:cNvCxnSpPr/>
      </xdr:nvCxnSpPr>
      <xdr:spPr>
        <a:xfrm>
          <a:off x="20434300" y="13594080"/>
          <a:ext cx="889000" cy="819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15875</xdr:rowOff>
    </xdr:from>
    <xdr:to>
      <xdr:col>102</xdr:col>
      <xdr:colOff>165100</xdr:colOff>
      <xdr:row>85</xdr:row>
      <xdr:rowOff>117475</xdr:rowOff>
    </xdr:to>
    <xdr:sp macro="" textlink="">
      <xdr:nvSpPr>
        <xdr:cNvPr id="493" name="楕円 492">
          <a:extLst>
            <a:ext uri="{FF2B5EF4-FFF2-40B4-BE49-F238E27FC236}">
              <a16:creationId xmlns:a16="http://schemas.microsoft.com/office/drawing/2014/main" id="{00000000-0008-0000-0F00-0000ED010000}"/>
            </a:ext>
          </a:extLst>
        </xdr:cNvPr>
        <xdr:cNvSpPr/>
      </xdr:nvSpPr>
      <xdr:spPr>
        <a:xfrm>
          <a:off x="19494500" y="1458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79</xdr:row>
      <xdr:rowOff>49530</xdr:rowOff>
    </xdr:from>
    <xdr:to>
      <xdr:col>107</xdr:col>
      <xdr:colOff>50800</xdr:colOff>
      <xdr:row>85</xdr:row>
      <xdr:rowOff>66675</xdr:rowOff>
    </xdr:to>
    <xdr:cxnSp macro="">
      <xdr:nvCxnSpPr>
        <xdr:cNvPr id="494" name="直線コネクタ 493">
          <a:extLst>
            <a:ext uri="{FF2B5EF4-FFF2-40B4-BE49-F238E27FC236}">
              <a16:creationId xmlns:a16="http://schemas.microsoft.com/office/drawing/2014/main" id="{00000000-0008-0000-0F00-0000EE010000}"/>
            </a:ext>
          </a:extLst>
        </xdr:cNvPr>
        <xdr:cNvCxnSpPr/>
      </xdr:nvCxnSpPr>
      <xdr:spPr>
        <a:xfrm flipV="1">
          <a:off x="19545300" y="13594080"/>
          <a:ext cx="889000" cy="104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78757</xdr:rowOff>
    </xdr:from>
    <xdr:ext cx="469744" cy="259045"/>
    <xdr:sp macro="" textlink="">
      <xdr:nvSpPr>
        <xdr:cNvPr id="495" name="n_1mainValue【消防施設】&#10;一人当たり面積">
          <a:extLst>
            <a:ext uri="{FF2B5EF4-FFF2-40B4-BE49-F238E27FC236}">
              <a16:creationId xmlns:a16="http://schemas.microsoft.com/office/drawing/2014/main" id="{00000000-0008-0000-0F00-0000EF010000}"/>
            </a:ext>
          </a:extLst>
        </xdr:cNvPr>
        <xdr:cNvSpPr txBox="1"/>
      </xdr:nvSpPr>
      <xdr:spPr>
        <a:xfrm>
          <a:off x="21075727" y="1413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116857</xdr:rowOff>
    </xdr:from>
    <xdr:ext cx="469744" cy="259045"/>
    <xdr:sp macro="" textlink="">
      <xdr:nvSpPr>
        <xdr:cNvPr id="496" name="n_2mainValue【消防施設】&#10;一人当たり面積">
          <a:extLst>
            <a:ext uri="{FF2B5EF4-FFF2-40B4-BE49-F238E27FC236}">
              <a16:creationId xmlns:a16="http://schemas.microsoft.com/office/drawing/2014/main" id="{00000000-0008-0000-0F00-0000F0010000}"/>
            </a:ext>
          </a:extLst>
        </xdr:cNvPr>
        <xdr:cNvSpPr txBox="1"/>
      </xdr:nvSpPr>
      <xdr:spPr>
        <a:xfrm>
          <a:off x="20199427" y="1331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108602</xdr:rowOff>
    </xdr:from>
    <xdr:ext cx="469744" cy="259045"/>
    <xdr:sp macro="" textlink="">
      <xdr:nvSpPr>
        <xdr:cNvPr id="497" name="n_3mainValue【消防施設】&#10;一人当たり面積">
          <a:extLst>
            <a:ext uri="{FF2B5EF4-FFF2-40B4-BE49-F238E27FC236}">
              <a16:creationId xmlns:a16="http://schemas.microsoft.com/office/drawing/2014/main" id="{00000000-0008-0000-0F00-0000F1010000}"/>
            </a:ext>
          </a:extLst>
        </xdr:cNvPr>
        <xdr:cNvSpPr txBox="1"/>
      </xdr:nvSpPr>
      <xdr:spPr>
        <a:xfrm>
          <a:off x="19310427" y="1468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98" name="正方形/長方形 497">
          <a:extLst>
            <a:ext uri="{FF2B5EF4-FFF2-40B4-BE49-F238E27FC236}">
              <a16:creationId xmlns:a16="http://schemas.microsoft.com/office/drawing/2014/main" id="{00000000-0008-0000-0F00-0000F2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99" name="正方形/長方形 498">
          <a:extLst>
            <a:ext uri="{FF2B5EF4-FFF2-40B4-BE49-F238E27FC236}">
              <a16:creationId xmlns:a16="http://schemas.microsoft.com/office/drawing/2014/main" id="{00000000-0008-0000-0F00-0000F3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0" name="正方形/長方形 499">
          <a:extLst>
            <a:ext uri="{FF2B5EF4-FFF2-40B4-BE49-F238E27FC236}">
              <a16:creationId xmlns:a16="http://schemas.microsoft.com/office/drawing/2014/main" id="{00000000-0008-0000-0F00-0000F4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1" name="正方形/長方形 500">
          <a:extLst>
            <a:ext uri="{FF2B5EF4-FFF2-40B4-BE49-F238E27FC236}">
              <a16:creationId xmlns:a16="http://schemas.microsoft.com/office/drawing/2014/main" id="{00000000-0008-0000-0F00-0000F5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02" name="正方形/長方形 501">
          <a:extLst>
            <a:ext uri="{FF2B5EF4-FFF2-40B4-BE49-F238E27FC236}">
              <a16:creationId xmlns:a16="http://schemas.microsoft.com/office/drawing/2014/main" id="{00000000-0008-0000-0F00-0000F6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03" name="正方形/長方形 502">
          <a:extLst>
            <a:ext uri="{FF2B5EF4-FFF2-40B4-BE49-F238E27FC236}">
              <a16:creationId xmlns:a16="http://schemas.microsoft.com/office/drawing/2014/main" id="{00000000-0008-0000-0F00-0000F7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04" name="正方形/長方形 503">
          <a:extLst>
            <a:ext uri="{FF2B5EF4-FFF2-40B4-BE49-F238E27FC236}">
              <a16:creationId xmlns:a16="http://schemas.microsoft.com/office/drawing/2014/main" id="{00000000-0008-0000-0F00-0000F8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05" name="正方形/長方形 504">
          <a:extLst>
            <a:ext uri="{FF2B5EF4-FFF2-40B4-BE49-F238E27FC236}">
              <a16:creationId xmlns:a16="http://schemas.microsoft.com/office/drawing/2014/main" id="{00000000-0008-0000-0F00-0000F901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06" name="テキスト ボックス 505">
          <a:extLst>
            <a:ext uri="{FF2B5EF4-FFF2-40B4-BE49-F238E27FC236}">
              <a16:creationId xmlns:a16="http://schemas.microsoft.com/office/drawing/2014/main" id="{00000000-0008-0000-0F00-0000FA01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07" name="直線コネクタ 506">
          <a:extLst>
            <a:ext uri="{FF2B5EF4-FFF2-40B4-BE49-F238E27FC236}">
              <a16:creationId xmlns:a16="http://schemas.microsoft.com/office/drawing/2014/main" id="{00000000-0008-0000-0F00-0000FB01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11" name="テキスト ボックス 510">
          <a:extLst>
            <a:ext uri="{FF2B5EF4-FFF2-40B4-BE49-F238E27FC236}">
              <a16:creationId xmlns:a16="http://schemas.microsoft.com/office/drawing/2014/main" id="{00000000-0008-0000-0F00-0000FF01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13" name="テキスト ボックス 512">
          <a:extLst>
            <a:ext uri="{FF2B5EF4-FFF2-40B4-BE49-F238E27FC236}">
              <a16:creationId xmlns:a16="http://schemas.microsoft.com/office/drawing/2014/main" id="{00000000-0008-0000-0F00-000001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15" name="テキスト ボックス 514">
          <a:extLst>
            <a:ext uri="{FF2B5EF4-FFF2-40B4-BE49-F238E27FC236}">
              <a16:creationId xmlns:a16="http://schemas.microsoft.com/office/drawing/2014/main" id="{00000000-0008-0000-0F00-000003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17" name="テキスト ボックス 516">
          <a:extLst>
            <a:ext uri="{FF2B5EF4-FFF2-40B4-BE49-F238E27FC236}">
              <a16:creationId xmlns:a16="http://schemas.microsoft.com/office/drawing/2014/main" id="{00000000-0008-0000-0F00-00000502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18" name="直線コネクタ 517">
          <a:extLst>
            <a:ext uri="{FF2B5EF4-FFF2-40B4-BE49-F238E27FC236}">
              <a16:creationId xmlns:a16="http://schemas.microsoft.com/office/drawing/2014/main" id="{00000000-0008-0000-0F00-000006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19" name="テキスト ボックス 518">
          <a:extLst>
            <a:ext uri="{FF2B5EF4-FFF2-40B4-BE49-F238E27FC236}">
              <a16:creationId xmlns:a16="http://schemas.microsoft.com/office/drawing/2014/main" id="{00000000-0008-0000-0F00-000007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20" name="【庁舎】&#10;有形固定資産減価償却率グラフ枠">
          <a:extLst>
            <a:ext uri="{FF2B5EF4-FFF2-40B4-BE49-F238E27FC236}">
              <a16:creationId xmlns:a16="http://schemas.microsoft.com/office/drawing/2014/main" id="{00000000-0008-0000-0F00-000008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521" name="直線コネクタ 520">
          <a:extLst>
            <a:ext uri="{FF2B5EF4-FFF2-40B4-BE49-F238E27FC236}">
              <a16:creationId xmlns:a16="http://schemas.microsoft.com/office/drawing/2014/main" id="{00000000-0008-0000-0F00-000009020000}"/>
            </a:ext>
          </a:extLst>
        </xdr:cNvPr>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522" name="【庁舎】&#10;有形固定資産減価償却率最小値テキスト">
          <a:extLst>
            <a:ext uri="{FF2B5EF4-FFF2-40B4-BE49-F238E27FC236}">
              <a16:creationId xmlns:a16="http://schemas.microsoft.com/office/drawing/2014/main" id="{00000000-0008-0000-0F00-00000A020000}"/>
            </a:ext>
          </a:extLst>
        </xdr:cNvPr>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523" name="直線コネクタ 522">
          <a:extLst>
            <a:ext uri="{FF2B5EF4-FFF2-40B4-BE49-F238E27FC236}">
              <a16:creationId xmlns:a16="http://schemas.microsoft.com/office/drawing/2014/main" id="{00000000-0008-0000-0F00-00000B02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524" name="【庁舎】&#10;有形固定資産減価償却率最大値テキスト">
          <a:extLst>
            <a:ext uri="{FF2B5EF4-FFF2-40B4-BE49-F238E27FC236}">
              <a16:creationId xmlns:a16="http://schemas.microsoft.com/office/drawing/2014/main" id="{00000000-0008-0000-0F00-00000C020000}"/>
            </a:ext>
          </a:extLst>
        </xdr:cNvPr>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525" name="直線コネクタ 524">
          <a:extLst>
            <a:ext uri="{FF2B5EF4-FFF2-40B4-BE49-F238E27FC236}">
              <a16:creationId xmlns:a16="http://schemas.microsoft.com/office/drawing/2014/main" id="{00000000-0008-0000-0F00-00000D020000}"/>
            </a:ext>
          </a:extLst>
        </xdr:cNvPr>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107966</xdr:rowOff>
    </xdr:from>
    <xdr:ext cx="405111" cy="259045"/>
    <xdr:sp macro="" textlink="">
      <xdr:nvSpPr>
        <xdr:cNvPr id="526" name="【庁舎】&#10;有形固定資産減価償却率平均値テキスト">
          <a:extLst>
            <a:ext uri="{FF2B5EF4-FFF2-40B4-BE49-F238E27FC236}">
              <a16:creationId xmlns:a16="http://schemas.microsoft.com/office/drawing/2014/main" id="{00000000-0008-0000-0F00-00000E020000}"/>
            </a:ext>
          </a:extLst>
        </xdr:cNvPr>
        <xdr:cNvSpPr txBox="1"/>
      </xdr:nvSpPr>
      <xdr:spPr>
        <a:xfrm>
          <a:off x="16357600" y="17767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85089</xdr:rowOff>
    </xdr:from>
    <xdr:to>
      <xdr:col>85</xdr:col>
      <xdr:colOff>177800</xdr:colOff>
      <xdr:row>105</xdr:row>
      <xdr:rowOff>15239</xdr:rowOff>
    </xdr:to>
    <xdr:sp macro="" textlink="">
      <xdr:nvSpPr>
        <xdr:cNvPr id="527" name="フローチャート: 判断 526">
          <a:extLst>
            <a:ext uri="{FF2B5EF4-FFF2-40B4-BE49-F238E27FC236}">
              <a16:creationId xmlns:a16="http://schemas.microsoft.com/office/drawing/2014/main" id="{00000000-0008-0000-0F00-00000F020000}"/>
            </a:ext>
          </a:extLst>
        </xdr:cNvPr>
        <xdr:cNvSpPr/>
      </xdr:nvSpPr>
      <xdr:spPr>
        <a:xfrm>
          <a:off x="16268700" y="179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72389</xdr:rowOff>
    </xdr:from>
    <xdr:to>
      <xdr:col>81</xdr:col>
      <xdr:colOff>101600</xdr:colOff>
      <xdr:row>105</xdr:row>
      <xdr:rowOff>2539</xdr:rowOff>
    </xdr:to>
    <xdr:sp macro="" textlink="">
      <xdr:nvSpPr>
        <xdr:cNvPr id="528" name="フローチャート: 判断 527">
          <a:extLst>
            <a:ext uri="{FF2B5EF4-FFF2-40B4-BE49-F238E27FC236}">
              <a16:creationId xmlns:a16="http://schemas.microsoft.com/office/drawing/2014/main" id="{00000000-0008-0000-0F00-000010020000}"/>
            </a:ext>
          </a:extLst>
        </xdr:cNvPr>
        <xdr:cNvSpPr/>
      </xdr:nvSpPr>
      <xdr:spPr>
        <a:xfrm>
          <a:off x="15430500" y="1790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19066</xdr:rowOff>
    </xdr:from>
    <xdr:ext cx="405111" cy="259045"/>
    <xdr:sp macro="" textlink="">
      <xdr:nvSpPr>
        <xdr:cNvPr id="529" name="n_1aveValue【庁舎】&#10;有形固定資産減価償却率">
          <a:extLst>
            <a:ext uri="{FF2B5EF4-FFF2-40B4-BE49-F238E27FC236}">
              <a16:creationId xmlns:a16="http://schemas.microsoft.com/office/drawing/2014/main" id="{00000000-0008-0000-0F00-000011020000}"/>
            </a:ext>
          </a:extLst>
        </xdr:cNvPr>
        <xdr:cNvSpPr txBox="1"/>
      </xdr:nvSpPr>
      <xdr:spPr>
        <a:xfrm>
          <a:off x="15266044" y="17678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46989</xdr:rowOff>
    </xdr:from>
    <xdr:to>
      <xdr:col>76</xdr:col>
      <xdr:colOff>165100</xdr:colOff>
      <xdr:row>104</xdr:row>
      <xdr:rowOff>148589</xdr:rowOff>
    </xdr:to>
    <xdr:sp macro="" textlink="">
      <xdr:nvSpPr>
        <xdr:cNvPr id="530" name="フローチャート: 判断 529">
          <a:extLst>
            <a:ext uri="{FF2B5EF4-FFF2-40B4-BE49-F238E27FC236}">
              <a16:creationId xmlns:a16="http://schemas.microsoft.com/office/drawing/2014/main" id="{00000000-0008-0000-0F00-000012020000}"/>
            </a:ext>
          </a:extLst>
        </xdr:cNvPr>
        <xdr:cNvSpPr/>
      </xdr:nvSpPr>
      <xdr:spPr>
        <a:xfrm>
          <a:off x="14541500" y="1787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165116</xdr:rowOff>
    </xdr:from>
    <xdr:ext cx="405111" cy="259045"/>
    <xdr:sp macro="" textlink="">
      <xdr:nvSpPr>
        <xdr:cNvPr id="531" name="n_2aveValue【庁舎】&#10;有形固定資産減価償却率">
          <a:extLst>
            <a:ext uri="{FF2B5EF4-FFF2-40B4-BE49-F238E27FC236}">
              <a16:creationId xmlns:a16="http://schemas.microsoft.com/office/drawing/2014/main" id="{00000000-0008-0000-0F00-000013020000}"/>
            </a:ext>
          </a:extLst>
        </xdr:cNvPr>
        <xdr:cNvSpPr txBox="1"/>
      </xdr:nvSpPr>
      <xdr:spPr>
        <a:xfrm>
          <a:off x="14389744" y="17653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53339</xdr:rowOff>
    </xdr:from>
    <xdr:to>
      <xdr:col>72</xdr:col>
      <xdr:colOff>38100</xdr:colOff>
      <xdr:row>104</xdr:row>
      <xdr:rowOff>154939</xdr:rowOff>
    </xdr:to>
    <xdr:sp macro="" textlink="">
      <xdr:nvSpPr>
        <xdr:cNvPr id="532" name="フローチャート: 判断 531">
          <a:extLst>
            <a:ext uri="{FF2B5EF4-FFF2-40B4-BE49-F238E27FC236}">
              <a16:creationId xmlns:a16="http://schemas.microsoft.com/office/drawing/2014/main" id="{00000000-0008-0000-0F00-000014020000}"/>
            </a:ext>
          </a:extLst>
        </xdr:cNvPr>
        <xdr:cNvSpPr/>
      </xdr:nvSpPr>
      <xdr:spPr>
        <a:xfrm>
          <a:off x="13652500" y="1788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103</xdr:row>
      <xdr:rowOff>16</xdr:rowOff>
    </xdr:from>
    <xdr:ext cx="405111" cy="259045"/>
    <xdr:sp macro="" textlink="">
      <xdr:nvSpPr>
        <xdr:cNvPr id="533" name="n_3aveValue【庁舎】&#10;有形固定資産減価償却率">
          <a:extLst>
            <a:ext uri="{FF2B5EF4-FFF2-40B4-BE49-F238E27FC236}">
              <a16:creationId xmlns:a16="http://schemas.microsoft.com/office/drawing/2014/main" id="{00000000-0008-0000-0F00-000015020000}"/>
            </a:ext>
          </a:extLst>
        </xdr:cNvPr>
        <xdr:cNvSpPr txBox="1"/>
      </xdr:nvSpPr>
      <xdr:spPr>
        <a:xfrm>
          <a:off x="13500744" y="17659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34" name="テキスト ボックス 533">
          <a:extLst>
            <a:ext uri="{FF2B5EF4-FFF2-40B4-BE49-F238E27FC236}">
              <a16:creationId xmlns:a16="http://schemas.microsoft.com/office/drawing/2014/main" id="{00000000-0008-0000-0F00-000016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35" name="テキスト ボックス 534">
          <a:extLst>
            <a:ext uri="{FF2B5EF4-FFF2-40B4-BE49-F238E27FC236}">
              <a16:creationId xmlns:a16="http://schemas.microsoft.com/office/drawing/2014/main" id="{00000000-0008-0000-0F00-000017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36" name="テキスト ボックス 535">
          <a:extLst>
            <a:ext uri="{FF2B5EF4-FFF2-40B4-BE49-F238E27FC236}">
              <a16:creationId xmlns:a16="http://schemas.microsoft.com/office/drawing/2014/main" id="{00000000-0008-0000-0F00-000018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37" name="テキスト ボックス 536">
          <a:extLst>
            <a:ext uri="{FF2B5EF4-FFF2-40B4-BE49-F238E27FC236}">
              <a16:creationId xmlns:a16="http://schemas.microsoft.com/office/drawing/2014/main" id="{00000000-0008-0000-0F00-000019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38" name="テキスト ボックス 537">
          <a:extLst>
            <a:ext uri="{FF2B5EF4-FFF2-40B4-BE49-F238E27FC236}">
              <a16:creationId xmlns:a16="http://schemas.microsoft.com/office/drawing/2014/main" id="{00000000-0008-0000-0F00-00001A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111761</xdr:rowOff>
    </xdr:from>
    <xdr:to>
      <xdr:col>85</xdr:col>
      <xdr:colOff>177800</xdr:colOff>
      <xdr:row>105</xdr:row>
      <xdr:rowOff>41911</xdr:rowOff>
    </xdr:to>
    <xdr:sp macro="" textlink="">
      <xdr:nvSpPr>
        <xdr:cNvPr id="539" name="楕円 538">
          <a:extLst>
            <a:ext uri="{FF2B5EF4-FFF2-40B4-BE49-F238E27FC236}">
              <a16:creationId xmlns:a16="http://schemas.microsoft.com/office/drawing/2014/main" id="{00000000-0008-0000-0F00-00001B020000}"/>
            </a:ext>
          </a:extLst>
        </xdr:cNvPr>
        <xdr:cNvSpPr/>
      </xdr:nvSpPr>
      <xdr:spPr>
        <a:xfrm>
          <a:off x="16268700" y="1794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90188</xdr:rowOff>
    </xdr:from>
    <xdr:ext cx="405111" cy="259045"/>
    <xdr:sp macro="" textlink="">
      <xdr:nvSpPr>
        <xdr:cNvPr id="540" name="【庁舎】&#10;有形固定資産減価償却率該当値テキスト">
          <a:extLst>
            <a:ext uri="{FF2B5EF4-FFF2-40B4-BE49-F238E27FC236}">
              <a16:creationId xmlns:a16="http://schemas.microsoft.com/office/drawing/2014/main" id="{00000000-0008-0000-0F00-00001C020000}"/>
            </a:ext>
          </a:extLst>
        </xdr:cNvPr>
        <xdr:cNvSpPr txBox="1"/>
      </xdr:nvSpPr>
      <xdr:spPr>
        <a:xfrm>
          <a:off x="16357600" y="17920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137161</xdr:rowOff>
    </xdr:from>
    <xdr:to>
      <xdr:col>81</xdr:col>
      <xdr:colOff>101600</xdr:colOff>
      <xdr:row>105</xdr:row>
      <xdr:rowOff>67311</xdr:rowOff>
    </xdr:to>
    <xdr:sp macro="" textlink="">
      <xdr:nvSpPr>
        <xdr:cNvPr id="541" name="楕円 540">
          <a:extLst>
            <a:ext uri="{FF2B5EF4-FFF2-40B4-BE49-F238E27FC236}">
              <a16:creationId xmlns:a16="http://schemas.microsoft.com/office/drawing/2014/main" id="{00000000-0008-0000-0F00-00001D020000}"/>
            </a:ext>
          </a:extLst>
        </xdr:cNvPr>
        <xdr:cNvSpPr/>
      </xdr:nvSpPr>
      <xdr:spPr>
        <a:xfrm>
          <a:off x="15430500" y="1796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162561</xdr:rowOff>
    </xdr:from>
    <xdr:to>
      <xdr:col>85</xdr:col>
      <xdr:colOff>127000</xdr:colOff>
      <xdr:row>105</xdr:row>
      <xdr:rowOff>16511</xdr:rowOff>
    </xdr:to>
    <xdr:cxnSp macro="">
      <xdr:nvCxnSpPr>
        <xdr:cNvPr id="542" name="直線コネクタ 541">
          <a:extLst>
            <a:ext uri="{FF2B5EF4-FFF2-40B4-BE49-F238E27FC236}">
              <a16:creationId xmlns:a16="http://schemas.microsoft.com/office/drawing/2014/main" id="{00000000-0008-0000-0F00-00001E020000}"/>
            </a:ext>
          </a:extLst>
        </xdr:cNvPr>
        <xdr:cNvCxnSpPr/>
      </xdr:nvCxnSpPr>
      <xdr:spPr>
        <a:xfrm flipV="1">
          <a:off x="15481300" y="17993361"/>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147320</xdr:rowOff>
    </xdr:from>
    <xdr:to>
      <xdr:col>76</xdr:col>
      <xdr:colOff>165100</xdr:colOff>
      <xdr:row>105</xdr:row>
      <xdr:rowOff>77470</xdr:rowOff>
    </xdr:to>
    <xdr:sp macro="" textlink="">
      <xdr:nvSpPr>
        <xdr:cNvPr id="543" name="楕円 542">
          <a:extLst>
            <a:ext uri="{FF2B5EF4-FFF2-40B4-BE49-F238E27FC236}">
              <a16:creationId xmlns:a16="http://schemas.microsoft.com/office/drawing/2014/main" id="{00000000-0008-0000-0F00-00001F020000}"/>
            </a:ext>
          </a:extLst>
        </xdr:cNvPr>
        <xdr:cNvSpPr/>
      </xdr:nvSpPr>
      <xdr:spPr>
        <a:xfrm>
          <a:off x="14541500" y="179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16511</xdr:rowOff>
    </xdr:from>
    <xdr:to>
      <xdr:col>81</xdr:col>
      <xdr:colOff>50800</xdr:colOff>
      <xdr:row>105</xdr:row>
      <xdr:rowOff>26670</xdr:rowOff>
    </xdr:to>
    <xdr:cxnSp macro="">
      <xdr:nvCxnSpPr>
        <xdr:cNvPr id="544" name="直線コネクタ 543">
          <a:extLst>
            <a:ext uri="{FF2B5EF4-FFF2-40B4-BE49-F238E27FC236}">
              <a16:creationId xmlns:a16="http://schemas.microsoft.com/office/drawing/2014/main" id="{00000000-0008-0000-0F00-000020020000}"/>
            </a:ext>
          </a:extLst>
        </xdr:cNvPr>
        <xdr:cNvCxnSpPr/>
      </xdr:nvCxnSpPr>
      <xdr:spPr>
        <a:xfrm flipV="1">
          <a:off x="14592300" y="18018761"/>
          <a:ext cx="889000" cy="1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130811</xdr:rowOff>
    </xdr:from>
    <xdr:to>
      <xdr:col>72</xdr:col>
      <xdr:colOff>38100</xdr:colOff>
      <xdr:row>105</xdr:row>
      <xdr:rowOff>60961</xdr:rowOff>
    </xdr:to>
    <xdr:sp macro="" textlink="">
      <xdr:nvSpPr>
        <xdr:cNvPr id="545" name="楕円 544">
          <a:extLst>
            <a:ext uri="{FF2B5EF4-FFF2-40B4-BE49-F238E27FC236}">
              <a16:creationId xmlns:a16="http://schemas.microsoft.com/office/drawing/2014/main" id="{00000000-0008-0000-0F00-000021020000}"/>
            </a:ext>
          </a:extLst>
        </xdr:cNvPr>
        <xdr:cNvSpPr/>
      </xdr:nvSpPr>
      <xdr:spPr>
        <a:xfrm>
          <a:off x="13652500" y="17961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10161</xdr:rowOff>
    </xdr:from>
    <xdr:to>
      <xdr:col>76</xdr:col>
      <xdr:colOff>114300</xdr:colOff>
      <xdr:row>105</xdr:row>
      <xdr:rowOff>26670</xdr:rowOff>
    </xdr:to>
    <xdr:cxnSp macro="">
      <xdr:nvCxnSpPr>
        <xdr:cNvPr id="546" name="直線コネクタ 545">
          <a:extLst>
            <a:ext uri="{FF2B5EF4-FFF2-40B4-BE49-F238E27FC236}">
              <a16:creationId xmlns:a16="http://schemas.microsoft.com/office/drawing/2014/main" id="{00000000-0008-0000-0F00-000022020000}"/>
            </a:ext>
          </a:extLst>
        </xdr:cNvPr>
        <xdr:cNvCxnSpPr/>
      </xdr:nvCxnSpPr>
      <xdr:spPr>
        <a:xfrm>
          <a:off x="13703300" y="18012411"/>
          <a:ext cx="889000" cy="1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58438</xdr:rowOff>
    </xdr:from>
    <xdr:ext cx="405111" cy="259045"/>
    <xdr:sp macro="" textlink="">
      <xdr:nvSpPr>
        <xdr:cNvPr id="547" name="n_1mainValue【庁舎】&#10;有形固定資産減価償却率">
          <a:extLst>
            <a:ext uri="{FF2B5EF4-FFF2-40B4-BE49-F238E27FC236}">
              <a16:creationId xmlns:a16="http://schemas.microsoft.com/office/drawing/2014/main" id="{00000000-0008-0000-0F00-000023020000}"/>
            </a:ext>
          </a:extLst>
        </xdr:cNvPr>
        <xdr:cNvSpPr txBox="1"/>
      </xdr:nvSpPr>
      <xdr:spPr>
        <a:xfrm>
          <a:off x="15266044" y="18060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68597</xdr:rowOff>
    </xdr:from>
    <xdr:ext cx="405111" cy="259045"/>
    <xdr:sp macro="" textlink="">
      <xdr:nvSpPr>
        <xdr:cNvPr id="548" name="n_2mainValue【庁舎】&#10;有形固定資産減価償却率">
          <a:extLst>
            <a:ext uri="{FF2B5EF4-FFF2-40B4-BE49-F238E27FC236}">
              <a16:creationId xmlns:a16="http://schemas.microsoft.com/office/drawing/2014/main" id="{00000000-0008-0000-0F00-000024020000}"/>
            </a:ext>
          </a:extLst>
        </xdr:cNvPr>
        <xdr:cNvSpPr txBox="1"/>
      </xdr:nvSpPr>
      <xdr:spPr>
        <a:xfrm>
          <a:off x="14389744" y="1807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52088</xdr:rowOff>
    </xdr:from>
    <xdr:ext cx="405111" cy="259045"/>
    <xdr:sp macro="" textlink="">
      <xdr:nvSpPr>
        <xdr:cNvPr id="549" name="n_3mainValue【庁舎】&#10;有形固定資産減価償却率">
          <a:extLst>
            <a:ext uri="{FF2B5EF4-FFF2-40B4-BE49-F238E27FC236}">
              <a16:creationId xmlns:a16="http://schemas.microsoft.com/office/drawing/2014/main" id="{00000000-0008-0000-0F00-000025020000}"/>
            </a:ext>
          </a:extLst>
        </xdr:cNvPr>
        <xdr:cNvSpPr txBox="1"/>
      </xdr:nvSpPr>
      <xdr:spPr>
        <a:xfrm>
          <a:off x="13500744" y="18054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0" name="正方形/長方形 549">
          <a:extLst>
            <a:ext uri="{FF2B5EF4-FFF2-40B4-BE49-F238E27FC236}">
              <a16:creationId xmlns:a16="http://schemas.microsoft.com/office/drawing/2014/main" id="{00000000-0008-0000-0F00-000026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1" name="正方形/長方形 550">
          <a:extLst>
            <a:ext uri="{FF2B5EF4-FFF2-40B4-BE49-F238E27FC236}">
              <a16:creationId xmlns:a16="http://schemas.microsoft.com/office/drawing/2014/main" id="{00000000-0008-0000-0F00-000027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2" name="正方形/長方形 551">
          <a:extLst>
            <a:ext uri="{FF2B5EF4-FFF2-40B4-BE49-F238E27FC236}">
              <a16:creationId xmlns:a16="http://schemas.microsoft.com/office/drawing/2014/main" id="{00000000-0008-0000-0F00-000028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3" name="正方形/長方形 552">
          <a:extLst>
            <a:ext uri="{FF2B5EF4-FFF2-40B4-BE49-F238E27FC236}">
              <a16:creationId xmlns:a16="http://schemas.microsoft.com/office/drawing/2014/main" id="{00000000-0008-0000-0F00-000029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4" name="正方形/長方形 553">
          <a:extLst>
            <a:ext uri="{FF2B5EF4-FFF2-40B4-BE49-F238E27FC236}">
              <a16:creationId xmlns:a16="http://schemas.microsoft.com/office/drawing/2014/main" id="{00000000-0008-0000-0F00-00002A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5" name="正方形/長方形 554">
          <a:extLst>
            <a:ext uri="{FF2B5EF4-FFF2-40B4-BE49-F238E27FC236}">
              <a16:creationId xmlns:a16="http://schemas.microsoft.com/office/drawing/2014/main" id="{00000000-0008-0000-0F00-00002B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6" name="正方形/長方形 555">
          <a:extLst>
            <a:ext uri="{FF2B5EF4-FFF2-40B4-BE49-F238E27FC236}">
              <a16:creationId xmlns:a16="http://schemas.microsoft.com/office/drawing/2014/main" id="{00000000-0008-0000-0F00-00002C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7" name="正方形/長方形 556">
          <a:extLst>
            <a:ext uri="{FF2B5EF4-FFF2-40B4-BE49-F238E27FC236}">
              <a16:creationId xmlns:a16="http://schemas.microsoft.com/office/drawing/2014/main" id="{00000000-0008-0000-0F00-00002D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58" name="テキスト ボックス 557">
          <a:extLst>
            <a:ext uri="{FF2B5EF4-FFF2-40B4-BE49-F238E27FC236}">
              <a16:creationId xmlns:a16="http://schemas.microsoft.com/office/drawing/2014/main" id="{00000000-0008-0000-0F00-00002E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59" name="直線コネクタ 558">
          <a:extLst>
            <a:ext uri="{FF2B5EF4-FFF2-40B4-BE49-F238E27FC236}">
              <a16:creationId xmlns:a16="http://schemas.microsoft.com/office/drawing/2014/main" id="{00000000-0008-0000-0F00-00002F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60" name="直線コネクタ 559">
          <a:extLst>
            <a:ext uri="{FF2B5EF4-FFF2-40B4-BE49-F238E27FC236}">
              <a16:creationId xmlns:a16="http://schemas.microsoft.com/office/drawing/2014/main" id="{00000000-0008-0000-0F00-000030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61" name="テキスト ボックス 560">
          <a:extLst>
            <a:ext uri="{FF2B5EF4-FFF2-40B4-BE49-F238E27FC236}">
              <a16:creationId xmlns:a16="http://schemas.microsoft.com/office/drawing/2014/main" id="{00000000-0008-0000-0F00-000031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62" name="直線コネクタ 561">
          <a:extLst>
            <a:ext uri="{FF2B5EF4-FFF2-40B4-BE49-F238E27FC236}">
              <a16:creationId xmlns:a16="http://schemas.microsoft.com/office/drawing/2014/main" id="{00000000-0008-0000-0F00-000032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65" name="テキスト ボックス 564">
          <a:extLst>
            <a:ext uri="{FF2B5EF4-FFF2-40B4-BE49-F238E27FC236}">
              <a16:creationId xmlns:a16="http://schemas.microsoft.com/office/drawing/2014/main" id="{00000000-0008-0000-0F00-000035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67" name="テキスト ボックス 566">
          <a:extLst>
            <a:ext uri="{FF2B5EF4-FFF2-40B4-BE49-F238E27FC236}">
              <a16:creationId xmlns:a16="http://schemas.microsoft.com/office/drawing/2014/main" id="{00000000-0008-0000-0F00-000037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68" name="直線コネクタ 567">
          <a:extLst>
            <a:ext uri="{FF2B5EF4-FFF2-40B4-BE49-F238E27FC236}">
              <a16:creationId xmlns:a16="http://schemas.microsoft.com/office/drawing/2014/main" id="{00000000-0008-0000-0F00-000038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69" name="テキスト ボックス 568">
          <a:extLst>
            <a:ext uri="{FF2B5EF4-FFF2-40B4-BE49-F238E27FC236}">
              <a16:creationId xmlns:a16="http://schemas.microsoft.com/office/drawing/2014/main" id="{00000000-0008-0000-0F00-000039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70" name="直線コネクタ 569">
          <a:extLst>
            <a:ext uri="{FF2B5EF4-FFF2-40B4-BE49-F238E27FC236}">
              <a16:creationId xmlns:a16="http://schemas.microsoft.com/office/drawing/2014/main" id="{00000000-0008-0000-0F00-00003A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571" name="テキスト ボックス 570">
          <a:extLst>
            <a:ext uri="{FF2B5EF4-FFF2-40B4-BE49-F238E27FC236}">
              <a16:creationId xmlns:a16="http://schemas.microsoft.com/office/drawing/2014/main" id="{00000000-0008-0000-0F00-00003B020000}"/>
            </a:ext>
          </a:extLst>
        </xdr:cNvPr>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2" name="直線コネクタ 571">
          <a:extLst>
            <a:ext uri="{FF2B5EF4-FFF2-40B4-BE49-F238E27FC236}">
              <a16:creationId xmlns:a16="http://schemas.microsoft.com/office/drawing/2014/main" id="{00000000-0008-0000-0F00-00003C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573" name="テキスト ボックス 572">
          <a:extLst>
            <a:ext uri="{FF2B5EF4-FFF2-40B4-BE49-F238E27FC236}">
              <a16:creationId xmlns:a16="http://schemas.microsoft.com/office/drawing/2014/main" id="{00000000-0008-0000-0F00-00003D02000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4" name="【庁舎】&#10;一人当たり面積グラフ枠">
          <a:extLst>
            <a:ext uri="{FF2B5EF4-FFF2-40B4-BE49-F238E27FC236}">
              <a16:creationId xmlns:a16="http://schemas.microsoft.com/office/drawing/2014/main" id="{00000000-0008-0000-0F00-00003E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87466</xdr:rowOff>
    </xdr:from>
    <xdr:to>
      <xdr:col>116</xdr:col>
      <xdr:colOff>62864</xdr:colOff>
      <xdr:row>109</xdr:row>
      <xdr:rowOff>21989</xdr:rowOff>
    </xdr:to>
    <xdr:cxnSp macro="">
      <xdr:nvCxnSpPr>
        <xdr:cNvPr id="575" name="直線コネクタ 574">
          <a:extLst>
            <a:ext uri="{FF2B5EF4-FFF2-40B4-BE49-F238E27FC236}">
              <a16:creationId xmlns:a16="http://schemas.microsoft.com/office/drawing/2014/main" id="{00000000-0008-0000-0F00-00003F020000}"/>
            </a:ext>
          </a:extLst>
        </xdr:cNvPr>
        <xdr:cNvCxnSpPr/>
      </xdr:nvCxnSpPr>
      <xdr:spPr>
        <a:xfrm flipV="1">
          <a:off x="22160864" y="17232466"/>
          <a:ext cx="0" cy="1477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25816</xdr:rowOff>
    </xdr:from>
    <xdr:ext cx="469744" cy="259045"/>
    <xdr:sp macro="" textlink="">
      <xdr:nvSpPr>
        <xdr:cNvPr id="576" name="【庁舎】&#10;一人当たり面積最小値テキスト">
          <a:extLst>
            <a:ext uri="{FF2B5EF4-FFF2-40B4-BE49-F238E27FC236}">
              <a16:creationId xmlns:a16="http://schemas.microsoft.com/office/drawing/2014/main" id="{00000000-0008-0000-0F00-000040020000}"/>
            </a:ext>
          </a:extLst>
        </xdr:cNvPr>
        <xdr:cNvSpPr txBox="1"/>
      </xdr:nvSpPr>
      <xdr:spPr>
        <a:xfrm>
          <a:off x="22199600" y="1871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21989</xdr:rowOff>
    </xdr:from>
    <xdr:to>
      <xdr:col>116</xdr:col>
      <xdr:colOff>152400</xdr:colOff>
      <xdr:row>109</xdr:row>
      <xdr:rowOff>21989</xdr:rowOff>
    </xdr:to>
    <xdr:cxnSp macro="">
      <xdr:nvCxnSpPr>
        <xdr:cNvPr id="577" name="直線コネクタ 576">
          <a:extLst>
            <a:ext uri="{FF2B5EF4-FFF2-40B4-BE49-F238E27FC236}">
              <a16:creationId xmlns:a16="http://schemas.microsoft.com/office/drawing/2014/main" id="{00000000-0008-0000-0F00-000041020000}"/>
            </a:ext>
          </a:extLst>
        </xdr:cNvPr>
        <xdr:cNvCxnSpPr/>
      </xdr:nvCxnSpPr>
      <xdr:spPr>
        <a:xfrm>
          <a:off x="22072600" y="1871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34143</xdr:rowOff>
    </xdr:from>
    <xdr:ext cx="469744" cy="259045"/>
    <xdr:sp macro="" textlink="">
      <xdr:nvSpPr>
        <xdr:cNvPr id="578" name="【庁舎】&#10;一人当たり面積最大値テキスト">
          <a:extLst>
            <a:ext uri="{FF2B5EF4-FFF2-40B4-BE49-F238E27FC236}">
              <a16:creationId xmlns:a16="http://schemas.microsoft.com/office/drawing/2014/main" id="{00000000-0008-0000-0F00-000042020000}"/>
            </a:ext>
          </a:extLst>
        </xdr:cNvPr>
        <xdr:cNvSpPr txBox="1"/>
      </xdr:nvSpPr>
      <xdr:spPr>
        <a:xfrm>
          <a:off x="22199600" y="17007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87466</xdr:rowOff>
    </xdr:from>
    <xdr:to>
      <xdr:col>116</xdr:col>
      <xdr:colOff>152400</xdr:colOff>
      <xdr:row>100</xdr:row>
      <xdr:rowOff>87466</xdr:rowOff>
    </xdr:to>
    <xdr:cxnSp macro="">
      <xdr:nvCxnSpPr>
        <xdr:cNvPr id="579" name="直線コネクタ 578">
          <a:extLst>
            <a:ext uri="{FF2B5EF4-FFF2-40B4-BE49-F238E27FC236}">
              <a16:creationId xmlns:a16="http://schemas.microsoft.com/office/drawing/2014/main" id="{00000000-0008-0000-0F00-000043020000}"/>
            </a:ext>
          </a:extLst>
        </xdr:cNvPr>
        <xdr:cNvCxnSpPr/>
      </xdr:nvCxnSpPr>
      <xdr:spPr>
        <a:xfrm>
          <a:off x="22072600" y="1723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61177</xdr:rowOff>
    </xdr:from>
    <xdr:ext cx="469744" cy="259045"/>
    <xdr:sp macro="" textlink="">
      <xdr:nvSpPr>
        <xdr:cNvPr id="580" name="【庁舎】&#10;一人当たり面積平均値テキスト">
          <a:extLst>
            <a:ext uri="{FF2B5EF4-FFF2-40B4-BE49-F238E27FC236}">
              <a16:creationId xmlns:a16="http://schemas.microsoft.com/office/drawing/2014/main" id="{00000000-0008-0000-0F00-000044020000}"/>
            </a:ext>
          </a:extLst>
        </xdr:cNvPr>
        <xdr:cNvSpPr txBox="1"/>
      </xdr:nvSpPr>
      <xdr:spPr>
        <a:xfrm>
          <a:off x="22199600" y="18406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38300</xdr:rowOff>
    </xdr:from>
    <xdr:to>
      <xdr:col>116</xdr:col>
      <xdr:colOff>114300</xdr:colOff>
      <xdr:row>108</xdr:row>
      <xdr:rowOff>139900</xdr:rowOff>
    </xdr:to>
    <xdr:sp macro="" textlink="">
      <xdr:nvSpPr>
        <xdr:cNvPr id="581" name="フローチャート: 判断 580">
          <a:extLst>
            <a:ext uri="{FF2B5EF4-FFF2-40B4-BE49-F238E27FC236}">
              <a16:creationId xmlns:a16="http://schemas.microsoft.com/office/drawing/2014/main" id="{00000000-0008-0000-0F00-000045020000}"/>
            </a:ext>
          </a:extLst>
        </xdr:cNvPr>
        <xdr:cNvSpPr/>
      </xdr:nvSpPr>
      <xdr:spPr>
        <a:xfrm>
          <a:off x="22110700" y="1855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43035</xdr:rowOff>
    </xdr:from>
    <xdr:to>
      <xdr:col>112</xdr:col>
      <xdr:colOff>38100</xdr:colOff>
      <xdr:row>108</xdr:row>
      <xdr:rowOff>144635</xdr:rowOff>
    </xdr:to>
    <xdr:sp macro="" textlink="">
      <xdr:nvSpPr>
        <xdr:cNvPr id="582" name="フローチャート: 判断 581">
          <a:extLst>
            <a:ext uri="{FF2B5EF4-FFF2-40B4-BE49-F238E27FC236}">
              <a16:creationId xmlns:a16="http://schemas.microsoft.com/office/drawing/2014/main" id="{00000000-0008-0000-0F00-000046020000}"/>
            </a:ext>
          </a:extLst>
        </xdr:cNvPr>
        <xdr:cNvSpPr/>
      </xdr:nvSpPr>
      <xdr:spPr>
        <a:xfrm>
          <a:off x="21272500" y="1855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161162</xdr:rowOff>
    </xdr:from>
    <xdr:ext cx="469744" cy="259045"/>
    <xdr:sp macro="" textlink="">
      <xdr:nvSpPr>
        <xdr:cNvPr id="583" name="n_1aveValue【庁舎】&#10;一人当たり面積">
          <a:extLst>
            <a:ext uri="{FF2B5EF4-FFF2-40B4-BE49-F238E27FC236}">
              <a16:creationId xmlns:a16="http://schemas.microsoft.com/office/drawing/2014/main" id="{00000000-0008-0000-0F00-000047020000}"/>
            </a:ext>
          </a:extLst>
        </xdr:cNvPr>
        <xdr:cNvSpPr txBox="1"/>
      </xdr:nvSpPr>
      <xdr:spPr>
        <a:xfrm>
          <a:off x="21075727" y="18334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58220</xdr:rowOff>
    </xdr:from>
    <xdr:to>
      <xdr:col>107</xdr:col>
      <xdr:colOff>101600</xdr:colOff>
      <xdr:row>108</xdr:row>
      <xdr:rowOff>159820</xdr:rowOff>
    </xdr:to>
    <xdr:sp macro="" textlink="">
      <xdr:nvSpPr>
        <xdr:cNvPr id="584" name="フローチャート: 判断 583">
          <a:extLst>
            <a:ext uri="{FF2B5EF4-FFF2-40B4-BE49-F238E27FC236}">
              <a16:creationId xmlns:a16="http://schemas.microsoft.com/office/drawing/2014/main" id="{00000000-0008-0000-0F00-000048020000}"/>
            </a:ext>
          </a:extLst>
        </xdr:cNvPr>
        <xdr:cNvSpPr/>
      </xdr:nvSpPr>
      <xdr:spPr>
        <a:xfrm>
          <a:off x="20383500" y="1857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107</xdr:row>
      <xdr:rowOff>4897</xdr:rowOff>
    </xdr:from>
    <xdr:ext cx="469744" cy="259045"/>
    <xdr:sp macro="" textlink="">
      <xdr:nvSpPr>
        <xdr:cNvPr id="585" name="n_2aveValue【庁舎】&#10;一人当たり面積">
          <a:extLst>
            <a:ext uri="{FF2B5EF4-FFF2-40B4-BE49-F238E27FC236}">
              <a16:creationId xmlns:a16="http://schemas.microsoft.com/office/drawing/2014/main" id="{00000000-0008-0000-0F00-000049020000}"/>
            </a:ext>
          </a:extLst>
        </xdr:cNvPr>
        <xdr:cNvSpPr txBox="1"/>
      </xdr:nvSpPr>
      <xdr:spPr>
        <a:xfrm>
          <a:off x="20199427" y="1835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108</xdr:row>
      <xdr:rowOff>50873</xdr:rowOff>
    </xdr:from>
    <xdr:to>
      <xdr:col>102</xdr:col>
      <xdr:colOff>165100</xdr:colOff>
      <xdr:row>108</xdr:row>
      <xdr:rowOff>152473</xdr:rowOff>
    </xdr:to>
    <xdr:sp macro="" textlink="">
      <xdr:nvSpPr>
        <xdr:cNvPr id="586" name="フローチャート: 判断 585">
          <a:extLst>
            <a:ext uri="{FF2B5EF4-FFF2-40B4-BE49-F238E27FC236}">
              <a16:creationId xmlns:a16="http://schemas.microsoft.com/office/drawing/2014/main" id="{00000000-0008-0000-0F00-00004A020000}"/>
            </a:ext>
          </a:extLst>
        </xdr:cNvPr>
        <xdr:cNvSpPr/>
      </xdr:nvSpPr>
      <xdr:spPr>
        <a:xfrm>
          <a:off x="19494500" y="1856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106</xdr:row>
      <xdr:rowOff>169000</xdr:rowOff>
    </xdr:from>
    <xdr:ext cx="469744" cy="259045"/>
    <xdr:sp macro="" textlink="">
      <xdr:nvSpPr>
        <xdr:cNvPr id="587" name="n_3aveValue【庁舎】&#10;一人当たり面積">
          <a:extLst>
            <a:ext uri="{FF2B5EF4-FFF2-40B4-BE49-F238E27FC236}">
              <a16:creationId xmlns:a16="http://schemas.microsoft.com/office/drawing/2014/main" id="{00000000-0008-0000-0F00-00004B020000}"/>
            </a:ext>
          </a:extLst>
        </xdr:cNvPr>
        <xdr:cNvSpPr txBox="1"/>
      </xdr:nvSpPr>
      <xdr:spPr>
        <a:xfrm>
          <a:off x="19310427" y="1834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9" name="テキスト ボックス 588">
          <a:extLst>
            <a:ext uri="{FF2B5EF4-FFF2-40B4-BE49-F238E27FC236}">
              <a16:creationId xmlns:a16="http://schemas.microsoft.com/office/drawing/2014/main" id="{00000000-0008-0000-0F00-00004D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90" name="テキスト ボックス 589">
          <a:extLst>
            <a:ext uri="{FF2B5EF4-FFF2-40B4-BE49-F238E27FC236}">
              <a16:creationId xmlns:a16="http://schemas.microsoft.com/office/drawing/2014/main" id="{00000000-0008-0000-0F00-00004E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1" name="テキスト ボックス 590">
          <a:extLst>
            <a:ext uri="{FF2B5EF4-FFF2-40B4-BE49-F238E27FC236}">
              <a16:creationId xmlns:a16="http://schemas.microsoft.com/office/drawing/2014/main" id="{00000000-0008-0000-0F00-00004F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2" name="テキスト ボックス 591">
          <a:extLst>
            <a:ext uri="{FF2B5EF4-FFF2-40B4-BE49-F238E27FC236}">
              <a16:creationId xmlns:a16="http://schemas.microsoft.com/office/drawing/2014/main" id="{00000000-0008-0000-0F00-000050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61813</xdr:rowOff>
    </xdr:from>
    <xdr:to>
      <xdr:col>116</xdr:col>
      <xdr:colOff>114300</xdr:colOff>
      <xdr:row>108</xdr:row>
      <xdr:rowOff>163413</xdr:rowOff>
    </xdr:to>
    <xdr:sp macro="" textlink="">
      <xdr:nvSpPr>
        <xdr:cNvPr id="593" name="楕円 592">
          <a:extLst>
            <a:ext uri="{FF2B5EF4-FFF2-40B4-BE49-F238E27FC236}">
              <a16:creationId xmlns:a16="http://schemas.microsoft.com/office/drawing/2014/main" id="{00000000-0008-0000-0F00-000051020000}"/>
            </a:ext>
          </a:extLst>
        </xdr:cNvPr>
        <xdr:cNvSpPr/>
      </xdr:nvSpPr>
      <xdr:spPr>
        <a:xfrm>
          <a:off x="22110700" y="1857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16727</xdr:rowOff>
    </xdr:from>
    <xdr:ext cx="469744" cy="259045"/>
    <xdr:sp macro="" textlink="">
      <xdr:nvSpPr>
        <xdr:cNvPr id="594" name="【庁舎】&#10;一人当たり面積該当値テキスト">
          <a:extLst>
            <a:ext uri="{FF2B5EF4-FFF2-40B4-BE49-F238E27FC236}">
              <a16:creationId xmlns:a16="http://schemas.microsoft.com/office/drawing/2014/main" id="{00000000-0008-0000-0F00-000052020000}"/>
            </a:ext>
          </a:extLst>
        </xdr:cNvPr>
        <xdr:cNvSpPr txBox="1"/>
      </xdr:nvSpPr>
      <xdr:spPr>
        <a:xfrm>
          <a:off x="22199600" y="1853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63609</xdr:rowOff>
    </xdr:from>
    <xdr:to>
      <xdr:col>112</xdr:col>
      <xdr:colOff>38100</xdr:colOff>
      <xdr:row>108</xdr:row>
      <xdr:rowOff>165209</xdr:rowOff>
    </xdr:to>
    <xdr:sp macro="" textlink="">
      <xdr:nvSpPr>
        <xdr:cNvPr id="595" name="楕円 594">
          <a:extLst>
            <a:ext uri="{FF2B5EF4-FFF2-40B4-BE49-F238E27FC236}">
              <a16:creationId xmlns:a16="http://schemas.microsoft.com/office/drawing/2014/main" id="{00000000-0008-0000-0F00-000053020000}"/>
            </a:ext>
          </a:extLst>
        </xdr:cNvPr>
        <xdr:cNvSpPr/>
      </xdr:nvSpPr>
      <xdr:spPr>
        <a:xfrm>
          <a:off x="21272500" y="1858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112613</xdr:rowOff>
    </xdr:from>
    <xdr:to>
      <xdr:col>116</xdr:col>
      <xdr:colOff>63500</xdr:colOff>
      <xdr:row>108</xdr:row>
      <xdr:rowOff>114409</xdr:rowOff>
    </xdr:to>
    <xdr:cxnSp macro="">
      <xdr:nvCxnSpPr>
        <xdr:cNvPr id="596" name="直線コネクタ 595">
          <a:extLst>
            <a:ext uri="{FF2B5EF4-FFF2-40B4-BE49-F238E27FC236}">
              <a16:creationId xmlns:a16="http://schemas.microsoft.com/office/drawing/2014/main" id="{00000000-0008-0000-0F00-000054020000}"/>
            </a:ext>
          </a:extLst>
        </xdr:cNvPr>
        <xdr:cNvCxnSpPr/>
      </xdr:nvCxnSpPr>
      <xdr:spPr>
        <a:xfrm flipV="1">
          <a:off x="21323300" y="18629213"/>
          <a:ext cx="838200" cy="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63446</xdr:rowOff>
    </xdr:from>
    <xdr:to>
      <xdr:col>107</xdr:col>
      <xdr:colOff>101600</xdr:colOff>
      <xdr:row>108</xdr:row>
      <xdr:rowOff>165046</xdr:rowOff>
    </xdr:to>
    <xdr:sp macro="" textlink="">
      <xdr:nvSpPr>
        <xdr:cNvPr id="597" name="楕円 596">
          <a:extLst>
            <a:ext uri="{FF2B5EF4-FFF2-40B4-BE49-F238E27FC236}">
              <a16:creationId xmlns:a16="http://schemas.microsoft.com/office/drawing/2014/main" id="{00000000-0008-0000-0F00-000055020000}"/>
            </a:ext>
          </a:extLst>
        </xdr:cNvPr>
        <xdr:cNvSpPr/>
      </xdr:nvSpPr>
      <xdr:spPr>
        <a:xfrm>
          <a:off x="20383500" y="1858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114246</xdr:rowOff>
    </xdr:from>
    <xdr:to>
      <xdr:col>111</xdr:col>
      <xdr:colOff>177800</xdr:colOff>
      <xdr:row>108</xdr:row>
      <xdr:rowOff>114409</xdr:rowOff>
    </xdr:to>
    <xdr:cxnSp macro="">
      <xdr:nvCxnSpPr>
        <xdr:cNvPr id="598" name="直線コネクタ 597">
          <a:extLst>
            <a:ext uri="{FF2B5EF4-FFF2-40B4-BE49-F238E27FC236}">
              <a16:creationId xmlns:a16="http://schemas.microsoft.com/office/drawing/2014/main" id="{00000000-0008-0000-0F00-000056020000}"/>
            </a:ext>
          </a:extLst>
        </xdr:cNvPr>
        <xdr:cNvCxnSpPr/>
      </xdr:nvCxnSpPr>
      <xdr:spPr>
        <a:xfrm>
          <a:off x="20434300" y="18630846"/>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64588</xdr:rowOff>
    </xdr:from>
    <xdr:to>
      <xdr:col>102</xdr:col>
      <xdr:colOff>165100</xdr:colOff>
      <xdr:row>108</xdr:row>
      <xdr:rowOff>166188</xdr:rowOff>
    </xdr:to>
    <xdr:sp macro="" textlink="">
      <xdr:nvSpPr>
        <xdr:cNvPr id="599" name="楕円 598">
          <a:extLst>
            <a:ext uri="{FF2B5EF4-FFF2-40B4-BE49-F238E27FC236}">
              <a16:creationId xmlns:a16="http://schemas.microsoft.com/office/drawing/2014/main" id="{00000000-0008-0000-0F00-000057020000}"/>
            </a:ext>
          </a:extLst>
        </xdr:cNvPr>
        <xdr:cNvSpPr/>
      </xdr:nvSpPr>
      <xdr:spPr>
        <a:xfrm>
          <a:off x="19494500" y="1858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114246</xdr:rowOff>
    </xdr:from>
    <xdr:to>
      <xdr:col>107</xdr:col>
      <xdr:colOff>50800</xdr:colOff>
      <xdr:row>108</xdr:row>
      <xdr:rowOff>115388</xdr:rowOff>
    </xdr:to>
    <xdr:cxnSp macro="">
      <xdr:nvCxnSpPr>
        <xdr:cNvPr id="600" name="直線コネクタ 599">
          <a:extLst>
            <a:ext uri="{FF2B5EF4-FFF2-40B4-BE49-F238E27FC236}">
              <a16:creationId xmlns:a16="http://schemas.microsoft.com/office/drawing/2014/main" id="{00000000-0008-0000-0F00-000058020000}"/>
            </a:ext>
          </a:extLst>
        </xdr:cNvPr>
        <xdr:cNvCxnSpPr/>
      </xdr:nvCxnSpPr>
      <xdr:spPr>
        <a:xfrm flipV="1">
          <a:off x="19545300" y="18630846"/>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156336</xdr:rowOff>
    </xdr:from>
    <xdr:ext cx="469744" cy="259045"/>
    <xdr:sp macro="" textlink="">
      <xdr:nvSpPr>
        <xdr:cNvPr id="601" name="n_1mainValue【庁舎】&#10;一人当たり面積">
          <a:extLst>
            <a:ext uri="{FF2B5EF4-FFF2-40B4-BE49-F238E27FC236}">
              <a16:creationId xmlns:a16="http://schemas.microsoft.com/office/drawing/2014/main" id="{00000000-0008-0000-0F00-000059020000}"/>
            </a:ext>
          </a:extLst>
        </xdr:cNvPr>
        <xdr:cNvSpPr txBox="1"/>
      </xdr:nvSpPr>
      <xdr:spPr>
        <a:xfrm>
          <a:off x="21075727" y="18672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156173</xdr:rowOff>
    </xdr:from>
    <xdr:ext cx="469744" cy="259045"/>
    <xdr:sp macro="" textlink="">
      <xdr:nvSpPr>
        <xdr:cNvPr id="602" name="n_2mainValue【庁舎】&#10;一人当たり面積">
          <a:extLst>
            <a:ext uri="{FF2B5EF4-FFF2-40B4-BE49-F238E27FC236}">
              <a16:creationId xmlns:a16="http://schemas.microsoft.com/office/drawing/2014/main" id="{00000000-0008-0000-0F00-00005A020000}"/>
            </a:ext>
          </a:extLst>
        </xdr:cNvPr>
        <xdr:cNvSpPr txBox="1"/>
      </xdr:nvSpPr>
      <xdr:spPr>
        <a:xfrm>
          <a:off x="20199427" y="18672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157315</xdr:rowOff>
    </xdr:from>
    <xdr:ext cx="469744" cy="259045"/>
    <xdr:sp macro="" textlink="">
      <xdr:nvSpPr>
        <xdr:cNvPr id="603" name="n_3mainValue【庁舎】&#10;一人当たり面積">
          <a:extLst>
            <a:ext uri="{FF2B5EF4-FFF2-40B4-BE49-F238E27FC236}">
              <a16:creationId xmlns:a16="http://schemas.microsoft.com/office/drawing/2014/main" id="{00000000-0008-0000-0F00-00005B020000}"/>
            </a:ext>
          </a:extLst>
        </xdr:cNvPr>
        <xdr:cNvSpPr txBox="1"/>
      </xdr:nvSpPr>
      <xdr:spPr>
        <a:xfrm>
          <a:off x="19310427" y="18673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4" name="正方形/長方形 603">
          <a:extLst>
            <a:ext uri="{FF2B5EF4-FFF2-40B4-BE49-F238E27FC236}">
              <a16:creationId xmlns:a16="http://schemas.microsoft.com/office/drawing/2014/main" id="{00000000-0008-0000-0F00-00005C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5" name="正方形/長方形 604">
          <a:extLst>
            <a:ext uri="{FF2B5EF4-FFF2-40B4-BE49-F238E27FC236}">
              <a16:creationId xmlns:a16="http://schemas.microsoft.com/office/drawing/2014/main" id="{00000000-0008-0000-0F00-00005D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6" name="テキスト ボックス 605">
          <a:extLst>
            <a:ext uri="{FF2B5EF4-FFF2-40B4-BE49-F238E27FC236}">
              <a16:creationId xmlns:a16="http://schemas.microsoft.com/office/drawing/2014/main" id="{00000000-0008-0000-0F00-00005E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類似団体と比較して特に有形固定資産減価償却率が低くなっている施設は、体育館、福祉施設、保健センター、庁舎である。体育館は、平成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年度町体育館の整備、福祉施設は、平成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年度地域ふれあい館の整備、保健センターは、平成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年度ふれあいプラザの整備、庁舎は、平成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年度役場庁舎別館の整備等によるものであり、各施設とも予防保全型管理により維持管理費の低減を図る。令和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年度に町体育館・庁舎等</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施設の公共施設等総合管理計画（個別施設計画）の策定を予定している。平成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策定の公共施設等総合管理計画に基づき、公共施設の今後の活用計画を検討するとともに、長寿命化保全等の具体的な実施計画について検討し、施設の修繕・更新等の時期の分散・財政負担の平準化を図り、個別施設の長寿命化を推進するため個別施設計画（長期保全計画）の策定を行う。</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宮崎県木城町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5,255
5,247
145.96
4,504,082
4,268,148
181,407
2,647,422
1,194,370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年度財政力指数は</a:t>
          </a:r>
          <a:r>
            <a:rPr kumimoji="1" lang="en-US" altLang="ja-JP" sz="1300">
              <a:latin typeface="ＭＳ Ｐゴシック" panose="020B0600070205080204" pitchFamily="50" charset="-128"/>
              <a:ea typeface="ＭＳ Ｐゴシック" panose="020B0600070205080204" pitchFamily="50" charset="-128"/>
            </a:rPr>
            <a:t>0.98</a:t>
          </a:r>
          <a:r>
            <a:rPr kumimoji="1" lang="ja-JP" altLang="en-US" sz="1300">
              <a:latin typeface="ＭＳ Ｐゴシック" panose="020B0600070205080204" pitchFamily="50" charset="-128"/>
              <a:ea typeface="ＭＳ Ｐゴシック" panose="020B0600070205080204" pitchFamily="50" charset="-128"/>
            </a:rPr>
            <a:t>となっているものの、主な要因である固定資産税（大規模償却資産）の経年償却により、地方税は前年度比</a:t>
          </a:r>
          <a:r>
            <a:rPr kumimoji="1" lang="en-US" altLang="ja-JP" sz="1300">
              <a:latin typeface="ＭＳ Ｐゴシック" panose="020B0600070205080204" pitchFamily="50" charset="-128"/>
              <a:ea typeface="ＭＳ Ｐゴシック" panose="020B0600070205080204" pitchFamily="50" charset="-128"/>
            </a:rPr>
            <a:t>122,417</a:t>
          </a:r>
          <a:r>
            <a:rPr kumimoji="1" lang="ja-JP" altLang="en-US" sz="1300">
              <a:latin typeface="ＭＳ Ｐゴシック" panose="020B0600070205080204" pitchFamily="50" charset="-128"/>
              <a:ea typeface="ＭＳ Ｐゴシック" panose="020B0600070205080204" pitchFamily="50" charset="-128"/>
            </a:rPr>
            <a:t>千円減少しており、高齢化率（約</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が高く、町内に中心となる産業がないことなど増加要因も少ないことから、今後も地方税の減少と併せ財政力指数も減少することが見込まれる。そのため、自主財源である地方税の課税客体の適正な把握・口座振替の推進などの収納率向上等、歳入確保に取り組み、併せて各事業の効果や緊急性などを踏まえた事業の選択と集中などによる歳出の抑制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78922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23214"/>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35</xdr:row>
      <xdr:rowOff>139700</xdr:rowOff>
    </xdr:from>
    <xdr:to>
      <xdr:col>23</xdr:col>
      <xdr:colOff>133350</xdr:colOff>
      <xdr:row>35</xdr:row>
      <xdr:rowOff>156936</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6140450"/>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101799</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02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35</xdr:row>
      <xdr:rowOff>139700</xdr:rowOff>
    </xdr:from>
    <xdr:to>
      <xdr:col>19</xdr:col>
      <xdr:colOff>133350</xdr:colOff>
      <xdr:row>35</xdr:row>
      <xdr:rowOff>139700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6140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129722</xdr:rowOff>
    </xdr:from>
    <xdr:to>
      <xdr:col>19</xdr:col>
      <xdr:colOff>184150</xdr:colOff>
      <xdr:row>43</xdr:row>
      <xdr:rowOff>59872</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44649</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416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35</xdr:row>
      <xdr:rowOff>139700</xdr:rowOff>
    </xdr:from>
    <xdr:to>
      <xdr:col>15</xdr:col>
      <xdr:colOff>82550</xdr:colOff>
      <xdr:row>35</xdr:row>
      <xdr:rowOff>139700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6140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61884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35</xdr:row>
      <xdr:rowOff>87993</xdr:rowOff>
    </xdr:from>
    <xdr:to>
      <xdr:col>11</xdr:col>
      <xdr:colOff>31750</xdr:colOff>
      <xdr:row>35</xdr:row>
      <xdr:rowOff>139700</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608874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164193</xdr:rowOff>
    </xdr:from>
    <xdr:to>
      <xdr:col>11</xdr:col>
      <xdr:colOff>82550</xdr:colOff>
      <xdr:row>43</xdr:row>
      <xdr:rowOff>94343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79120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27215</xdr:rowOff>
    </xdr:from>
    <xdr:to>
      <xdr:col>7</xdr:col>
      <xdr:colOff>31750</xdr:colOff>
      <xdr:row>43</xdr:row>
      <xdr:rowOff>128815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113592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35</xdr:row>
      <xdr:rowOff>106136</xdr:rowOff>
    </xdr:from>
    <xdr:to>
      <xdr:col>23</xdr:col>
      <xdr:colOff>184150</xdr:colOff>
      <xdr:row>36</xdr:row>
      <xdr:rowOff>36286</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610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35</xdr:row>
      <xdr:rowOff>27413</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6028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35</xdr:row>
      <xdr:rowOff>88900</xdr:rowOff>
    </xdr:from>
    <xdr:to>
      <xdr:col>19</xdr:col>
      <xdr:colOff>184150</xdr:colOff>
      <xdr:row>36</xdr:row>
      <xdr:rowOff>19050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34</xdr:row>
      <xdr:rowOff>29227</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585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35</xdr:row>
      <xdr:rowOff>88900</xdr:rowOff>
    </xdr:from>
    <xdr:to>
      <xdr:col>15</xdr:col>
      <xdr:colOff>133350</xdr:colOff>
      <xdr:row>36</xdr:row>
      <xdr:rowOff>19050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29227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585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35</xdr:row>
      <xdr:rowOff>88900</xdr:rowOff>
    </xdr:from>
    <xdr:to>
      <xdr:col>11</xdr:col>
      <xdr:colOff>82550</xdr:colOff>
      <xdr:row>36</xdr:row>
      <xdr:rowOff>19050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29227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585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35</xdr:row>
      <xdr:rowOff>37193</xdr:rowOff>
    </xdr:from>
    <xdr:to>
      <xdr:col>7</xdr:col>
      <xdr:colOff>31750</xdr:colOff>
      <xdr:row>35</xdr:row>
      <xdr:rowOff>138793</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603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33</xdr:row>
      <xdr:rowOff>148970</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580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地方消費税交付金等の各種交付金</a:t>
          </a:r>
          <a:r>
            <a:rPr kumimoji="1" lang="en-US" altLang="ja-JP" sz="1300">
              <a:latin typeface="ＭＳ Ｐゴシック" panose="020B0600070205080204" pitchFamily="50" charset="-128"/>
              <a:ea typeface="ＭＳ Ｐゴシック" panose="020B0600070205080204" pitchFamily="50" charset="-128"/>
            </a:rPr>
            <a:t>2,757</a:t>
          </a:r>
          <a:r>
            <a:rPr kumimoji="1" lang="ja-JP" altLang="en-US" sz="1300">
              <a:latin typeface="ＭＳ Ｐゴシック" panose="020B0600070205080204" pitchFamily="50" charset="-128"/>
              <a:ea typeface="ＭＳ Ｐゴシック" panose="020B0600070205080204" pitchFamily="50" charset="-128"/>
            </a:rPr>
            <a:t>千円増加、普通交付税</a:t>
          </a:r>
          <a:r>
            <a:rPr kumimoji="1" lang="en-US" altLang="ja-JP" sz="1300">
              <a:latin typeface="ＭＳ Ｐゴシック" panose="020B0600070205080204" pitchFamily="50" charset="-128"/>
              <a:ea typeface="ＭＳ Ｐゴシック" panose="020B0600070205080204" pitchFamily="50" charset="-128"/>
            </a:rPr>
            <a:t>18,223</a:t>
          </a:r>
          <a:r>
            <a:rPr kumimoji="1" lang="ja-JP" altLang="en-US" sz="1300">
              <a:latin typeface="ＭＳ Ｐゴシック" panose="020B0600070205080204" pitchFamily="50" charset="-128"/>
              <a:ea typeface="ＭＳ Ｐゴシック" panose="020B0600070205080204" pitchFamily="50" charset="-128"/>
            </a:rPr>
            <a:t>千円増加等したものの、固定資産税（大規模償却資産）の減少による地方税</a:t>
          </a:r>
          <a:r>
            <a:rPr kumimoji="1" lang="en-US" altLang="ja-JP" sz="1300">
              <a:latin typeface="ＭＳ Ｐゴシック" panose="020B0600070205080204" pitchFamily="50" charset="-128"/>
              <a:ea typeface="ＭＳ Ｐゴシック" panose="020B0600070205080204" pitchFamily="50" charset="-128"/>
            </a:rPr>
            <a:t>122,417</a:t>
          </a:r>
          <a:r>
            <a:rPr kumimoji="1" lang="ja-JP" altLang="en-US" sz="1300">
              <a:latin typeface="ＭＳ Ｐゴシック" panose="020B0600070205080204" pitchFamily="50" charset="-128"/>
              <a:ea typeface="ＭＳ Ｐゴシック" panose="020B0600070205080204" pitchFamily="50" charset="-128"/>
            </a:rPr>
            <a:t>千円減少により、経常一般財源等は</a:t>
          </a:r>
          <a:r>
            <a:rPr kumimoji="1" lang="en-US" altLang="ja-JP" sz="1300">
              <a:latin typeface="ＭＳ Ｐゴシック" panose="020B0600070205080204" pitchFamily="50" charset="-128"/>
              <a:ea typeface="ＭＳ Ｐゴシック" panose="020B0600070205080204" pitchFamily="50" charset="-128"/>
            </a:rPr>
            <a:t>105,704</a:t>
          </a:r>
          <a:r>
            <a:rPr kumimoji="1" lang="ja-JP" altLang="en-US" sz="1300">
              <a:latin typeface="ＭＳ Ｐゴシック" panose="020B0600070205080204" pitchFamily="50" charset="-128"/>
              <a:ea typeface="ＭＳ Ｐゴシック" panose="020B0600070205080204" pitchFamily="50" charset="-128"/>
            </a:rPr>
            <a:t>千円減少した。また、経常経費は、元利償還金の減少による公債費</a:t>
          </a:r>
          <a:r>
            <a:rPr kumimoji="1" lang="en-US" altLang="ja-JP" sz="1300">
              <a:latin typeface="ＭＳ Ｐゴシック" panose="020B0600070205080204" pitchFamily="50" charset="-128"/>
              <a:ea typeface="ＭＳ Ｐゴシック" panose="020B0600070205080204" pitchFamily="50" charset="-128"/>
            </a:rPr>
            <a:t>37,254</a:t>
          </a:r>
          <a:r>
            <a:rPr kumimoji="1" lang="ja-JP" altLang="en-US" sz="1300">
              <a:latin typeface="ＭＳ Ｐゴシック" panose="020B0600070205080204" pitchFamily="50" charset="-128"/>
              <a:ea typeface="ＭＳ Ｐゴシック" panose="020B0600070205080204" pitchFamily="50" charset="-128"/>
            </a:rPr>
            <a:t>千円減少等したものの、水田農業経営確立対策推進助成補助金等の補助費等</a:t>
          </a:r>
          <a:r>
            <a:rPr kumimoji="1" lang="en-US" altLang="ja-JP" sz="1300">
              <a:latin typeface="ＭＳ Ｐゴシック" panose="020B0600070205080204" pitchFamily="50" charset="-128"/>
              <a:ea typeface="ＭＳ Ｐゴシック" panose="020B0600070205080204" pitchFamily="50" charset="-128"/>
            </a:rPr>
            <a:t>27,628</a:t>
          </a:r>
          <a:r>
            <a:rPr kumimoji="1" lang="ja-JP" altLang="en-US" sz="1300">
              <a:latin typeface="ＭＳ Ｐゴシック" panose="020B0600070205080204" pitchFamily="50" charset="-128"/>
              <a:ea typeface="ＭＳ Ｐゴシック" panose="020B0600070205080204" pitchFamily="50" charset="-128"/>
            </a:rPr>
            <a:t>千円増加、要介護高齢者等介護手当等の扶助費</a:t>
          </a:r>
          <a:r>
            <a:rPr kumimoji="1" lang="en-US" altLang="ja-JP" sz="1300">
              <a:latin typeface="ＭＳ Ｐゴシック" panose="020B0600070205080204" pitchFamily="50" charset="-128"/>
              <a:ea typeface="ＭＳ Ｐゴシック" panose="020B0600070205080204" pitchFamily="50" charset="-128"/>
            </a:rPr>
            <a:t>17,996</a:t>
          </a:r>
          <a:r>
            <a:rPr kumimoji="1" lang="ja-JP" altLang="en-US" sz="1300">
              <a:latin typeface="ＭＳ Ｐゴシック" panose="020B0600070205080204" pitchFamily="50" charset="-128"/>
              <a:ea typeface="ＭＳ Ｐゴシック" panose="020B0600070205080204" pitchFamily="50" charset="-128"/>
            </a:rPr>
            <a:t>千円増加等により、経常経費充当一般財源は</a:t>
          </a:r>
          <a:r>
            <a:rPr kumimoji="1" lang="en-US" altLang="ja-JP" sz="1300">
              <a:latin typeface="ＭＳ Ｐゴシック" panose="020B0600070205080204" pitchFamily="50" charset="-128"/>
              <a:ea typeface="ＭＳ Ｐゴシック" panose="020B0600070205080204" pitchFamily="50" charset="-128"/>
            </a:rPr>
            <a:t>33,594</a:t>
          </a:r>
          <a:r>
            <a:rPr kumimoji="1" lang="ja-JP" altLang="en-US" sz="1300">
              <a:latin typeface="ＭＳ Ｐゴシック" panose="020B0600070205080204" pitchFamily="50" charset="-128"/>
              <a:ea typeface="ＭＳ Ｐゴシック" panose="020B0600070205080204" pitchFamily="50" charset="-128"/>
            </a:rPr>
            <a:t>千円増加し、経常収支比率は</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増加の</a:t>
          </a:r>
          <a:r>
            <a:rPr kumimoji="1" lang="en-US" altLang="ja-JP" sz="1300">
              <a:latin typeface="ＭＳ Ｐゴシック" panose="020B0600070205080204" pitchFamily="50" charset="-128"/>
              <a:ea typeface="ＭＳ Ｐゴシック" panose="020B0600070205080204" pitchFamily="50" charset="-128"/>
            </a:rPr>
            <a:t>79.7%</a:t>
          </a:r>
          <a:r>
            <a:rPr kumimoji="1" lang="ja-JP" altLang="en-US" sz="130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167894</xdr:rowOff>
    </xdr:from>
    <xdr:to>
      <xdr:col>23</xdr:col>
      <xdr:colOff>133350</xdr:colOff>
      <xdr:row>67</xdr:row>
      <xdr:rowOff>65532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283444"/>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37609</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65532</xdr:rowOff>
    </xdr:from>
    <xdr:to>
      <xdr:col>24</xdr:col>
      <xdr:colOff>12700</xdr:colOff>
      <xdr:row>67</xdr:row>
      <xdr:rowOff>65532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82821</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1002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167894</xdr:rowOff>
    </xdr:from>
    <xdr:to>
      <xdr:col>24</xdr:col>
      <xdr:colOff>12700</xdr:colOff>
      <xdr:row>59</xdr:row>
      <xdr:rowOff>167894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28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59182</xdr:rowOff>
    </xdr:from>
    <xdr:to>
      <xdr:col>23</xdr:col>
      <xdr:colOff>133350</xdr:colOff>
      <xdr:row>61</xdr:row>
      <xdr:rowOff>80772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346182"/>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54881</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85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82804</xdr:rowOff>
    </xdr:from>
    <xdr:to>
      <xdr:col>23</xdr:col>
      <xdr:colOff>184150</xdr:colOff>
      <xdr:row>64</xdr:row>
      <xdr:rowOff>12954</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71374</xdr:rowOff>
    </xdr:from>
    <xdr:to>
      <xdr:col>19</xdr:col>
      <xdr:colOff>133350</xdr:colOff>
      <xdr:row>60</xdr:row>
      <xdr:rowOff>59182</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0186924"/>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5588</xdr:rowOff>
    </xdr:from>
    <xdr:to>
      <xdr:col>19</xdr:col>
      <xdr:colOff>184150</xdr:colOff>
      <xdr:row>63</xdr:row>
      <xdr:rowOff>107188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91965</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893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131826</xdr:rowOff>
    </xdr:from>
    <xdr:to>
      <xdr:col>15</xdr:col>
      <xdr:colOff>82550</xdr:colOff>
      <xdr:row>59</xdr:row>
      <xdr:rowOff>71374</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075926"/>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90170</xdr:rowOff>
    </xdr:from>
    <xdr:to>
      <xdr:col>15</xdr:col>
      <xdr:colOff>133350</xdr:colOff>
      <xdr:row>63</xdr:row>
      <xdr:rowOff>20320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5097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131826</xdr:rowOff>
    </xdr:from>
    <xdr:to>
      <xdr:col>11</xdr:col>
      <xdr:colOff>31750</xdr:colOff>
      <xdr:row>58</xdr:row>
      <xdr:rowOff>136652</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007592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155448</xdr:rowOff>
    </xdr:from>
    <xdr:to>
      <xdr:col>11</xdr:col>
      <xdr:colOff>82550</xdr:colOff>
      <xdr:row>62</xdr:row>
      <xdr:rowOff>85598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70375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7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46736</xdr:rowOff>
    </xdr:from>
    <xdr:to>
      <xdr:col>7</xdr:col>
      <xdr:colOff>31750</xdr:colOff>
      <xdr:row>62</xdr:row>
      <xdr:rowOff>148336</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133113</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76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29972</xdr:rowOff>
    </xdr:from>
    <xdr:to>
      <xdr:col>23</xdr:col>
      <xdr:colOff>184150</xdr:colOff>
      <xdr:row>61</xdr:row>
      <xdr:rowOff>131572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48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46499</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333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8382</xdr:rowOff>
    </xdr:from>
    <xdr:to>
      <xdr:col>19</xdr:col>
      <xdr:colOff>184150</xdr:colOff>
      <xdr:row>60</xdr:row>
      <xdr:rowOff>109982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29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120159</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064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20574</xdr:rowOff>
    </xdr:from>
    <xdr:to>
      <xdr:col>15</xdr:col>
      <xdr:colOff>133350</xdr:colOff>
      <xdr:row>59</xdr:row>
      <xdr:rowOff>122174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13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132351</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990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81026</xdr:rowOff>
    </xdr:from>
    <xdr:to>
      <xdr:col>11</xdr:col>
      <xdr:colOff>82550</xdr:colOff>
      <xdr:row>59</xdr:row>
      <xdr:rowOff>11176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02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21353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9794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85852</xdr:rowOff>
    </xdr:from>
    <xdr:to>
      <xdr:col>7</xdr:col>
      <xdr:colOff>31750</xdr:colOff>
      <xdr:row>59</xdr:row>
      <xdr:rowOff>16002</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02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26179</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979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[295,329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人件費は、職員の中途退職に伴う職員給の減少及び外国語指導助手を直接雇用（報酬）から労働者派遣契約（手数料）へ変更したことによる減少等により、</a:t>
          </a:r>
          <a:r>
            <a:rPr kumimoji="1" lang="en-US" altLang="ja-JP" sz="1300">
              <a:latin typeface="ＭＳ Ｐゴシック" panose="020B0600070205080204" pitchFamily="50" charset="-128"/>
              <a:ea typeface="ＭＳ Ｐゴシック" panose="020B0600070205080204" pitchFamily="50" charset="-128"/>
            </a:rPr>
            <a:t>3,036</a:t>
          </a:r>
          <a:r>
            <a:rPr kumimoji="1" lang="ja-JP" altLang="en-US" sz="1300">
              <a:latin typeface="ＭＳ Ｐゴシック" panose="020B0600070205080204" pitchFamily="50" charset="-128"/>
              <a:ea typeface="ＭＳ Ｐゴシック" panose="020B0600070205080204" pitchFamily="50" charset="-128"/>
            </a:rPr>
            <a:t>千円減少した。物件費は、地域コミュニティ通信システム個別受信機購入事業</a:t>
          </a:r>
          <a:r>
            <a:rPr kumimoji="1" lang="en-US" altLang="ja-JP" sz="1300">
              <a:latin typeface="ＭＳ Ｐゴシック" panose="020B0600070205080204" pitchFamily="50" charset="-128"/>
              <a:ea typeface="ＭＳ Ｐゴシック" panose="020B0600070205080204" pitchFamily="50" charset="-128"/>
            </a:rPr>
            <a:t>1,604</a:t>
          </a:r>
          <a:r>
            <a:rPr kumimoji="1" lang="ja-JP" altLang="en-US" sz="1300">
              <a:latin typeface="ＭＳ Ｐゴシック" panose="020B0600070205080204" pitchFamily="50" charset="-128"/>
              <a:ea typeface="ＭＳ Ｐゴシック" panose="020B0600070205080204" pitchFamily="50" charset="-128"/>
            </a:rPr>
            <a:t>千円減少等により備品購入費</a:t>
          </a:r>
          <a:r>
            <a:rPr kumimoji="1" lang="en-US" altLang="ja-JP" sz="1300">
              <a:latin typeface="ＭＳ Ｐゴシック" panose="020B0600070205080204" pitchFamily="50" charset="-128"/>
              <a:ea typeface="ＭＳ Ｐゴシック" panose="020B0600070205080204" pitchFamily="50" charset="-128"/>
            </a:rPr>
            <a:t>8,170</a:t>
          </a:r>
          <a:r>
            <a:rPr kumimoji="1" lang="ja-JP" altLang="en-US" sz="1300">
              <a:latin typeface="ＭＳ Ｐゴシック" panose="020B0600070205080204" pitchFamily="50" charset="-128"/>
              <a:ea typeface="ＭＳ Ｐゴシック" panose="020B0600070205080204" pitchFamily="50" charset="-128"/>
            </a:rPr>
            <a:t>千円減少等したものの、ふるさと納税手数料の増加による役務費</a:t>
          </a:r>
          <a:r>
            <a:rPr kumimoji="1" lang="en-US" altLang="ja-JP" sz="1300">
              <a:latin typeface="ＭＳ Ｐゴシック" panose="020B0600070205080204" pitchFamily="50" charset="-128"/>
              <a:ea typeface="ＭＳ Ｐゴシック" panose="020B0600070205080204" pitchFamily="50" charset="-128"/>
            </a:rPr>
            <a:t>87,687</a:t>
          </a:r>
          <a:r>
            <a:rPr kumimoji="1" lang="ja-JP" altLang="en-US" sz="1300">
              <a:latin typeface="ＭＳ Ｐゴシック" panose="020B0600070205080204" pitchFamily="50" charset="-128"/>
              <a:ea typeface="ＭＳ Ｐゴシック" panose="020B0600070205080204" pitchFamily="50" charset="-128"/>
            </a:rPr>
            <a:t>千円増加等により、</a:t>
          </a:r>
          <a:r>
            <a:rPr kumimoji="1" lang="en-US" altLang="ja-JP" sz="1300">
              <a:latin typeface="ＭＳ Ｐゴシック" panose="020B0600070205080204" pitchFamily="50" charset="-128"/>
              <a:ea typeface="ＭＳ Ｐゴシック" panose="020B0600070205080204" pitchFamily="50" charset="-128"/>
            </a:rPr>
            <a:t>78,489</a:t>
          </a:r>
          <a:r>
            <a:rPr kumimoji="1" lang="ja-JP" altLang="en-US" sz="1300">
              <a:latin typeface="ＭＳ Ｐゴシック" panose="020B0600070205080204" pitchFamily="50" charset="-128"/>
              <a:ea typeface="ＭＳ Ｐゴシック" panose="020B0600070205080204" pitchFamily="50" charset="-128"/>
            </a:rPr>
            <a:t>千円増加した。人口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人当たり人件費・物件費等決算額は</a:t>
          </a:r>
          <a:r>
            <a:rPr kumimoji="1" lang="en-US" altLang="ja-JP" sz="1300">
              <a:latin typeface="ＭＳ Ｐゴシック" panose="020B0600070205080204" pitchFamily="50" charset="-128"/>
              <a:ea typeface="ＭＳ Ｐゴシック" panose="020B0600070205080204" pitchFamily="50" charset="-128"/>
            </a:rPr>
            <a:t>21,695</a:t>
          </a:r>
          <a:r>
            <a:rPr kumimoji="1" lang="ja-JP" altLang="en-US" sz="1300">
              <a:latin typeface="ＭＳ Ｐゴシック" panose="020B0600070205080204" pitchFamily="50" charset="-128"/>
              <a:ea typeface="ＭＳ Ｐゴシック" panose="020B0600070205080204" pitchFamily="50" charset="-128"/>
            </a:rPr>
            <a:t>円の増加となり類似団体平均をやや上回った。</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67951</xdr:rowOff>
    </xdr:from>
    <xdr:to>
      <xdr:col>23</xdr:col>
      <xdr:colOff>133350</xdr:colOff>
      <xdr:row>90</xdr:row>
      <xdr:rowOff>38241</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955401"/>
          <a:ext cx="0" cy="15133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10318</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44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38241</xdr:rowOff>
    </xdr:from>
    <xdr:to>
      <xdr:col>24</xdr:col>
      <xdr:colOff>12700</xdr:colOff>
      <xdr:row>90</xdr:row>
      <xdr:rowOff>38241</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468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154328</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9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67951</xdr:rowOff>
    </xdr:from>
    <xdr:to>
      <xdr:col>24</xdr:col>
      <xdr:colOff>12700</xdr:colOff>
      <xdr:row>81</xdr:row>
      <xdr:rowOff>67951</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955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97165</xdr:rowOff>
    </xdr:from>
    <xdr:to>
      <xdr:col>23</xdr:col>
      <xdr:colOff>133350</xdr:colOff>
      <xdr:row>85</xdr:row>
      <xdr:rowOff>12965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498965"/>
          <a:ext cx="838200" cy="87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113605</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343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97078</xdr:rowOff>
    </xdr:from>
    <xdr:to>
      <xdr:col>23</xdr:col>
      <xdr:colOff>184150</xdr:colOff>
      <xdr:row>85</xdr:row>
      <xdr:rowOff>27228</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498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95785</xdr:rowOff>
    </xdr:from>
    <xdr:to>
      <xdr:col>19</xdr:col>
      <xdr:colOff>133350</xdr:colOff>
      <xdr:row>84</xdr:row>
      <xdr:rowOff>97165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497585"/>
          <a:ext cx="889000" cy="1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72788</xdr:rowOff>
    </xdr:from>
    <xdr:to>
      <xdr:col>19</xdr:col>
      <xdr:colOff>184150</xdr:colOff>
      <xdr:row>85</xdr:row>
      <xdr:rowOff>2938</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47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159165</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560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7840</xdr:rowOff>
    </xdr:from>
    <xdr:to>
      <xdr:col>15</xdr:col>
      <xdr:colOff>82550</xdr:colOff>
      <xdr:row>84</xdr:row>
      <xdr:rowOff>95785</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409640"/>
          <a:ext cx="889000" cy="8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29683</xdr:rowOff>
    </xdr:from>
    <xdr:to>
      <xdr:col>15</xdr:col>
      <xdr:colOff>133350</xdr:colOff>
      <xdr:row>84</xdr:row>
      <xdr:rowOff>131283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4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141460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20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162016</xdr:rowOff>
    </xdr:from>
    <xdr:to>
      <xdr:col>11</xdr:col>
      <xdr:colOff>31750</xdr:colOff>
      <xdr:row>84</xdr:row>
      <xdr:rowOff>7840</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392366"/>
          <a:ext cx="889000" cy="17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164026</xdr:rowOff>
    </xdr:from>
    <xdr:to>
      <xdr:col>11</xdr:col>
      <xdr:colOff>82550</xdr:colOff>
      <xdr:row>84</xdr:row>
      <xdr:rowOff>94176</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78953</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480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8654</xdr:rowOff>
    </xdr:from>
    <xdr:to>
      <xdr:col>7</xdr:col>
      <xdr:colOff>31750</xdr:colOff>
      <xdr:row>84</xdr:row>
      <xdr:rowOff>110254</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95031</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496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133615</xdr:rowOff>
    </xdr:from>
    <xdr:to>
      <xdr:col>23</xdr:col>
      <xdr:colOff>184150</xdr:colOff>
      <xdr:row>85</xdr:row>
      <xdr:rowOff>63765</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53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105692</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507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46365</xdr:rowOff>
    </xdr:from>
    <xdr:to>
      <xdr:col>19</xdr:col>
      <xdr:colOff>184150</xdr:colOff>
      <xdr:row>84</xdr:row>
      <xdr:rowOff>147965</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44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158142</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42170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44985</xdr:rowOff>
    </xdr:from>
    <xdr:to>
      <xdr:col>15</xdr:col>
      <xdr:colOff>133350</xdr:colOff>
      <xdr:row>84</xdr:row>
      <xdr:rowOff>146585</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44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131362</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453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128490</xdr:rowOff>
    </xdr:from>
    <xdr:to>
      <xdr:col>11</xdr:col>
      <xdr:colOff>82550</xdr:colOff>
      <xdr:row>84</xdr:row>
      <xdr:rowOff>58640</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3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68817</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41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111216</xdr:rowOff>
    </xdr:from>
    <xdr:to>
      <xdr:col>7</xdr:col>
      <xdr:colOff>31750</xdr:colOff>
      <xdr:row>84</xdr:row>
      <xdr:rowOff>41366</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34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51543</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4110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ラスパイレス指数は、類似団体平均及び全国町村平均と比較してほぼ同水準である。能力及び実績に基づく人事管理を行うため、平成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年度より人事評価制度を導入しており、給与の適正化及び人事管理に努める。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41911</xdr:rowOff>
    </xdr:from>
    <xdr:to>
      <xdr:col>81</xdr:col>
      <xdr:colOff>44450</xdr:colOff>
      <xdr:row>88</xdr:row>
      <xdr:rowOff>80434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29361"/>
          <a:ext cx="0" cy="12386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52511</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14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80434</xdr:rowOff>
    </xdr:from>
    <xdr:to>
      <xdr:col>81</xdr:col>
      <xdr:colOff>133350</xdr:colOff>
      <xdr:row>88</xdr:row>
      <xdr:rowOff>80434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16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128288</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41911</xdr:rowOff>
    </xdr:from>
    <xdr:to>
      <xdr:col>81</xdr:col>
      <xdr:colOff>133350</xdr:colOff>
      <xdr:row>81</xdr:row>
      <xdr:rowOff>41911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2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168487</xdr:rowOff>
    </xdr:from>
    <xdr:to>
      <xdr:col>81</xdr:col>
      <xdr:colOff>44450</xdr:colOff>
      <xdr:row>86</xdr:row>
      <xdr:rowOff>5080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6179800" y="1474173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136313</xdr:rowOff>
    </xdr:from>
    <xdr:to>
      <xdr:col>77</xdr:col>
      <xdr:colOff>44450</xdr:colOff>
      <xdr:row>86</xdr:row>
      <xdr:rowOff>5080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5290800" y="1470956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69427</xdr:rowOff>
    </xdr:from>
    <xdr:to>
      <xdr:col>77</xdr:col>
      <xdr:colOff>95250</xdr:colOff>
      <xdr:row>85</xdr:row>
      <xdr:rowOff>171027</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9754</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41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136313</xdr:rowOff>
    </xdr:from>
    <xdr:to>
      <xdr:col>72</xdr:col>
      <xdr:colOff>203200</xdr:colOff>
      <xdr:row>85</xdr:row>
      <xdr:rowOff>144357</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4401800" y="1470956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9754</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144357</xdr:rowOff>
    </xdr:from>
    <xdr:to>
      <xdr:col>68</xdr:col>
      <xdr:colOff>152400</xdr:colOff>
      <xdr:row>85</xdr:row>
      <xdr:rowOff>152400</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3512800" y="1471760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9754</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45296</xdr:rowOff>
    </xdr:from>
    <xdr:to>
      <xdr:col>64</xdr:col>
      <xdr:colOff>152400</xdr:colOff>
      <xdr:row>85</xdr:row>
      <xdr:rowOff>146896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157073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38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117687</xdr:rowOff>
    </xdr:from>
    <xdr:to>
      <xdr:col>81</xdr:col>
      <xdr:colOff>95250</xdr:colOff>
      <xdr:row>86</xdr:row>
      <xdr:rowOff>47837</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6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89764</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663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125730</xdr:rowOff>
    </xdr:from>
    <xdr:to>
      <xdr:col>77</xdr:col>
      <xdr:colOff>95250</xdr:colOff>
      <xdr:row>86</xdr:row>
      <xdr:rowOff>55880</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40657</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78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85513</xdr:rowOff>
    </xdr:from>
    <xdr:to>
      <xdr:col>73</xdr:col>
      <xdr:colOff>44450</xdr:colOff>
      <xdr:row>86</xdr:row>
      <xdr:rowOff>15663</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65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440</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74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93557</xdr:rowOff>
    </xdr:from>
    <xdr:to>
      <xdr:col>68</xdr:col>
      <xdr:colOff>203200</xdr:colOff>
      <xdr:row>86</xdr:row>
      <xdr:rowOff>23707</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6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8484</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4753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16527</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観光施設管理など指定管理者制度導入による民間委託等を推進している。平成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年度と比較してほぼ同水準であり、類似団体平均をやや下回っている。第</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次行政改革大綱の推進により、組織・機構や事務事業の見直し等の進捗状況も踏まえ、今後も適正な人員管理に努める。</a:t>
          </a: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3121</xdr:rowOff>
    </xdr:from>
    <xdr:to>
      <xdr:col>81</xdr:col>
      <xdr:colOff>44450</xdr:colOff>
      <xdr:row>66</xdr:row>
      <xdr:rowOff>165970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118671"/>
          <a:ext cx="0" cy="13629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138047</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45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165970</xdr:rowOff>
    </xdr:from>
    <xdr:to>
      <xdr:col>81</xdr:col>
      <xdr:colOff>133350</xdr:colOff>
      <xdr:row>66</xdr:row>
      <xdr:rowOff>165970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48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89498</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86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3121</xdr:rowOff>
    </xdr:from>
    <xdr:to>
      <xdr:col>81</xdr:col>
      <xdr:colOff>133350</xdr:colOff>
      <xdr:row>59</xdr:row>
      <xdr:rowOff>3121</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118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146268</xdr:rowOff>
    </xdr:from>
    <xdr:to>
      <xdr:col>81</xdr:col>
      <xdr:colOff>44450</xdr:colOff>
      <xdr:row>61</xdr:row>
      <xdr:rowOff>153162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604718"/>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138556</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597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166479</xdr:rowOff>
    </xdr:from>
    <xdr:to>
      <xdr:col>81</xdr:col>
      <xdr:colOff>95250</xdr:colOff>
      <xdr:row>62</xdr:row>
      <xdr:rowOff>96629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62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146268</xdr:rowOff>
    </xdr:from>
    <xdr:to>
      <xdr:col>77</xdr:col>
      <xdr:colOff>44450</xdr:colOff>
      <xdr:row>61</xdr:row>
      <xdr:rowOff>160746</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5290800" y="1060471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155448</xdr:rowOff>
    </xdr:from>
    <xdr:to>
      <xdr:col>77</xdr:col>
      <xdr:colOff>95250</xdr:colOff>
      <xdr:row>62</xdr:row>
      <xdr:rowOff>85598</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70375</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700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135237</xdr:rowOff>
    </xdr:from>
    <xdr:to>
      <xdr:col>72</xdr:col>
      <xdr:colOff>203200</xdr:colOff>
      <xdr:row>61</xdr:row>
      <xdr:rowOff>160746</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0593687"/>
          <a:ext cx="889000" cy="25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137523</xdr:rowOff>
    </xdr:from>
    <xdr:to>
      <xdr:col>73</xdr:col>
      <xdr:colOff>44450</xdr:colOff>
      <xdr:row>62</xdr:row>
      <xdr:rowOff>67673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52450</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135237</xdr:rowOff>
    </xdr:from>
    <xdr:to>
      <xdr:col>68</xdr:col>
      <xdr:colOff>152400</xdr:colOff>
      <xdr:row>61</xdr:row>
      <xdr:rowOff>136616</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3512800" y="10593687"/>
          <a:ext cx="889000" cy="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120976</xdr:rowOff>
    </xdr:from>
    <xdr:to>
      <xdr:col>68</xdr:col>
      <xdr:colOff>203200</xdr:colOff>
      <xdr:row>62</xdr:row>
      <xdr:rowOff>51126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35903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665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149243</xdr:rowOff>
    </xdr:from>
    <xdr:to>
      <xdr:col>64</xdr:col>
      <xdr:colOff>152400</xdr:colOff>
      <xdr:row>62</xdr:row>
      <xdr:rowOff>79393</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64170</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694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102362</xdr:rowOff>
    </xdr:from>
    <xdr:to>
      <xdr:col>81</xdr:col>
      <xdr:colOff>95250</xdr:colOff>
      <xdr:row>62</xdr:row>
      <xdr:rowOff>32512</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118889</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405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95468</xdr:rowOff>
    </xdr:from>
    <xdr:to>
      <xdr:col>77</xdr:col>
      <xdr:colOff>95250</xdr:colOff>
      <xdr:row>62</xdr:row>
      <xdr:rowOff>25618</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55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35795</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0322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109946</xdr:rowOff>
    </xdr:from>
    <xdr:to>
      <xdr:col>73</xdr:col>
      <xdr:colOff>44450</xdr:colOff>
      <xdr:row>62</xdr:row>
      <xdr:rowOff>40096</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56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50273</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33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84437</xdr:rowOff>
    </xdr:from>
    <xdr:to>
      <xdr:col>68</xdr:col>
      <xdr:colOff>203200</xdr:colOff>
      <xdr:row>62</xdr:row>
      <xdr:rowOff>14587</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54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24764</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0311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85816</xdr:rowOff>
    </xdr:from>
    <xdr:to>
      <xdr:col>64</xdr:col>
      <xdr:colOff>152400</xdr:colOff>
      <xdr:row>62</xdr:row>
      <xdr:rowOff>15966</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54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26143</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031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年度より地方債を発行しているものの、平成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年度までの地方債抑制により、元利償還金は減少しており、類似団体平均を下回っている。今後も計画的な地方債の発行、地方債償還を行うことにより、引き続き水準を抑える。</a:t>
          </a: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28448</xdr:rowOff>
    </xdr:from>
    <xdr:to>
      <xdr:col>81</xdr:col>
      <xdr:colOff>44450</xdr:colOff>
      <xdr:row>45</xdr:row>
      <xdr:rowOff>8128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372098"/>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151655</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69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8128</xdr:rowOff>
    </xdr:from>
    <xdr:to>
      <xdr:col>81</xdr:col>
      <xdr:colOff>133350</xdr:colOff>
      <xdr:row>45</xdr:row>
      <xdr:rowOff>8128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72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114825</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11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28448</xdr:rowOff>
    </xdr:from>
    <xdr:to>
      <xdr:col>81</xdr:col>
      <xdr:colOff>133350</xdr:colOff>
      <xdr:row>37</xdr:row>
      <xdr:rowOff>28448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372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107696</xdr:rowOff>
    </xdr:from>
    <xdr:to>
      <xdr:col>81</xdr:col>
      <xdr:colOff>44450</xdr:colOff>
      <xdr:row>40</xdr:row>
      <xdr:rowOff>141478</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6179800" y="6965696"/>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50563</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7080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141478</xdr:rowOff>
    </xdr:from>
    <xdr:to>
      <xdr:col>77</xdr:col>
      <xdr:colOff>44450</xdr:colOff>
      <xdr:row>41</xdr:row>
      <xdr:rowOff>23114</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699947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73660</xdr:rowOff>
    </xdr:from>
    <xdr:to>
      <xdr:col>77</xdr:col>
      <xdr:colOff>95250</xdr:colOff>
      <xdr:row>42</xdr:row>
      <xdr:rowOff>3810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160037</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23114</xdr:rowOff>
    </xdr:from>
    <xdr:to>
      <xdr:col>72</xdr:col>
      <xdr:colOff>203200</xdr:colOff>
      <xdr:row>41</xdr:row>
      <xdr:rowOff>66548</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705256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66548</xdr:rowOff>
    </xdr:from>
    <xdr:to>
      <xdr:col>68</xdr:col>
      <xdr:colOff>152400</xdr:colOff>
      <xdr:row>41</xdr:row>
      <xdr:rowOff>76200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709599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78486</xdr:rowOff>
    </xdr:from>
    <xdr:to>
      <xdr:col>68</xdr:col>
      <xdr:colOff>203200</xdr:colOff>
      <xdr:row>42</xdr:row>
      <xdr:rowOff>8636</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164863</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102616</xdr:rowOff>
    </xdr:from>
    <xdr:to>
      <xdr:col>64</xdr:col>
      <xdr:colOff>152400</xdr:colOff>
      <xdr:row>42</xdr:row>
      <xdr:rowOff>32766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17543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21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56896</xdr:rowOff>
    </xdr:from>
    <xdr:to>
      <xdr:col>81</xdr:col>
      <xdr:colOff>95250</xdr:colOff>
      <xdr:row>40</xdr:row>
      <xdr:rowOff>158496</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69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73423</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75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90678</xdr:rowOff>
    </xdr:from>
    <xdr:to>
      <xdr:col>77</xdr:col>
      <xdr:colOff>95250</xdr:colOff>
      <xdr:row>41</xdr:row>
      <xdr:rowOff>20828</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694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31005</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717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143764</xdr:rowOff>
    </xdr:from>
    <xdr:to>
      <xdr:col>73</xdr:col>
      <xdr:colOff>44450</xdr:colOff>
      <xdr:row>41</xdr:row>
      <xdr:rowOff>73914</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84091</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15748</xdr:rowOff>
    </xdr:from>
    <xdr:to>
      <xdr:col>68</xdr:col>
      <xdr:colOff>203200</xdr:colOff>
      <xdr:row>41</xdr:row>
      <xdr:rowOff>117348</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04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127525</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81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137177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地方債現在高の減少等により将来負担額</a:t>
          </a:r>
          <a:r>
            <a:rPr kumimoji="1" lang="en-US" altLang="ja-JP" sz="1300">
              <a:latin typeface="ＭＳ Ｐゴシック" panose="020B0600070205080204" pitchFamily="50" charset="-128"/>
              <a:ea typeface="ＭＳ Ｐゴシック" panose="020B0600070205080204" pitchFamily="50" charset="-128"/>
            </a:rPr>
            <a:t>252,544</a:t>
          </a:r>
          <a:r>
            <a:rPr kumimoji="1" lang="ja-JP" altLang="en-US" sz="1300">
              <a:latin typeface="ＭＳ Ｐゴシック" panose="020B0600070205080204" pitchFamily="50" charset="-128"/>
              <a:ea typeface="ＭＳ Ｐゴシック" panose="020B0600070205080204" pitchFamily="50" charset="-128"/>
            </a:rPr>
            <a:t>千円減少、充当可能基金の減少等により充当可能財源等</a:t>
          </a:r>
          <a:r>
            <a:rPr kumimoji="1" lang="en-US" altLang="ja-JP" sz="1300">
              <a:latin typeface="ＭＳ Ｐゴシック" panose="020B0600070205080204" pitchFamily="50" charset="-128"/>
              <a:ea typeface="ＭＳ Ｐゴシック" panose="020B0600070205080204" pitchFamily="50" charset="-128"/>
            </a:rPr>
            <a:t>225,714</a:t>
          </a:r>
          <a:r>
            <a:rPr kumimoji="1" lang="ja-JP" altLang="en-US" sz="1300">
              <a:latin typeface="ＭＳ Ｐゴシック" panose="020B0600070205080204" pitchFamily="50" charset="-128"/>
              <a:ea typeface="ＭＳ Ｐゴシック" panose="020B0600070205080204" pitchFamily="50" charset="-128"/>
            </a:rPr>
            <a:t>千円減少した。将来負担額より充当可能財源等が大きいため、将来負担比率は発生していない。今後も公債費等義務的経費の削減を中心とする行財政改革を進め、財政の健全化に努める。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45314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7018000" y="2451100"/>
          <a:ext cx="0" cy="1537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17391</xdr:rowOff>
    </xdr:from>
    <xdr:ext cx="762000" cy="259045"/>
    <xdr:sp macro="" textlink="">
      <xdr:nvSpPr>
        <xdr:cNvPr id="436" name="将来負担の状況最小値テキスト">
          <a:extLst>
            <a:ext uri="{FF2B5EF4-FFF2-40B4-BE49-F238E27FC236}">
              <a16:creationId xmlns:a16="http://schemas.microsoft.com/office/drawing/2014/main" id="{00000000-0008-0000-0300-0000B4010000}"/>
            </a:ext>
          </a:extLst>
        </xdr:cNvPr>
        <xdr:cNvSpPr txBox="1"/>
      </xdr:nvSpPr>
      <xdr:spPr>
        <a:xfrm>
          <a:off x="17106900" y="396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45314</xdr:rowOff>
    </xdr:from>
    <xdr:to>
      <xdr:col>81</xdr:col>
      <xdr:colOff>133350</xdr:colOff>
      <xdr:row>23</xdr:row>
      <xdr:rowOff>45314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398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8" name="将来負担の状況最大値テキスト">
          <a:extLst>
            <a:ext uri="{FF2B5EF4-FFF2-40B4-BE49-F238E27FC236}">
              <a16:creationId xmlns:a16="http://schemas.microsoft.com/office/drawing/2014/main" id="{00000000-0008-0000-0300-0000B6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40" name="将来負担の状況平均値テキスト">
          <a:extLst>
            <a:ext uri="{FF2B5EF4-FFF2-40B4-BE49-F238E27FC236}">
              <a16:creationId xmlns:a16="http://schemas.microsoft.com/office/drawing/2014/main" id="{00000000-0008-0000-0300-0000B8010000}"/>
            </a:ext>
          </a:extLst>
        </xdr:cNvPr>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宮崎県木城町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5,255
5,247
145.96
4,504,082
4,268,148
181,407
2,647,422
1,194,370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外国語指導助手を直接雇用（報酬）から労働者派遣契約（手数料）へ変更したことによる減少及び職員の中途退職に伴う減少等により、人件費（経常経費）は</a:t>
          </a:r>
          <a:r>
            <a:rPr kumimoji="1" lang="en-US" altLang="ja-JP" sz="1300">
              <a:latin typeface="ＭＳ Ｐゴシック" panose="020B0600070205080204" pitchFamily="50" charset="-128"/>
              <a:ea typeface="ＭＳ Ｐゴシック" panose="020B0600070205080204" pitchFamily="50" charset="-128"/>
            </a:rPr>
            <a:t>4,506</a:t>
          </a:r>
          <a:r>
            <a:rPr kumimoji="1" lang="ja-JP" altLang="en-US" sz="1300">
              <a:latin typeface="ＭＳ Ｐゴシック" panose="020B0600070205080204" pitchFamily="50" charset="-128"/>
              <a:ea typeface="ＭＳ Ｐゴシック" panose="020B0600070205080204" pitchFamily="50" charset="-128"/>
            </a:rPr>
            <a:t>千円減少した。民間でも実施可能な部分については、指定管理者制度の導入など進めており、今後も行政改革の取り組みを通じて適正化を図る。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65444"/>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42418</xdr:rowOff>
    </xdr:from>
    <xdr:to>
      <xdr:col>24</xdr:col>
      <xdr:colOff>25400</xdr:colOff>
      <xdr:row>37</xdr:row>
      <xdr:rowOff>74422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8606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124731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122428</xdr:rowOff>
    </xdr:from>
    <xdr:to>
      <xdr:col>19</xdr:col>
      <xdr:colOff>187325</xdr:colOff>
      <xdr:row>37</xdr:row>
      <xdr:rowOff>42418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29462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30243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67564</xdr:rowOff>
    </xdr:from>
    <xdr:to>
      <xdr:col>15</xdr:col>
      <xdr:colOff>98425</xdr:colOff>
      <xdr:row>36</xdr:row>
      <xdr:rowOff>122428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3976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94488</xdr:rowOff>
    </xdr:from>
    <xdr:to>
      <xdr:col>15</xdr:col>
      <xdr:colOff>149225</xdr:colOff>
      <xdr:row>37</xdr:row>
      <xdr:rowOff>24638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9415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67564</xdr:rowOff>
    </xdr:from>
    <xdr:to>
      <xdr:col>11</xdr:col>
      <xdr:colOff>9525</xdr:colOff>
      <xdr:row>36</xdr:row>
      <xdr:rowOff>81280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2397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80772</xdr:rowOff>
    </xdr:from>
    <xdr:to>
      <xdr:col>11</xdr:col>
      <xdr:colOff>60325</xdr:colOff>
      <xdr:row>37</xdr:row>
      <xdr:rowOff>10922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167149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23622</xdr:rowOff>
    </xdr:from>
    <xdr:to>
      <xdr:col>24</xdr:col>
      <xdr:colOff>76200</xdr:colOff>
      <xdr:row>37</xdr:row>
      <xdr:rowOff>125222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167149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163068</xdr:rowOff>
    </xdr:from>
    <xdr:to>
      <xdr:col>20</xdr:col>
      <xdr:colOff>38100</xdr:colOff>
      <xdr:row>37</xdr:row>
      <xdr:rowOff>93218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77995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71628</xdr:rowOff>
    </xdr:from>
    <xdr:to>
      <xdr:col>15</xdr:col>
      <xdr:colOff>149225</xdr:colOff>
      <xdr:row>37</xdr:row>
      <xdr:rowOff>1778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11955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16764</xdr:rowOff>
    </xdr:from>
    <xdr:to>
      <xdr:col>11</xdr:col>
      <xdr:colOff>60325</xdr:colOff>
      <xdr:row>36</xdr:row>
      <xdr:rowOff>118364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128541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30480</xdr:rowOff>
    </xdr:from>
    <xdr:to>
      <xdr:col>6</xdr:col>
      <xdr:colOff>171450</xdr:colOff>
      <xdr:row>36</xdr:row>
      <xdr:rowOff>132080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142257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インターネットサービス事業の運営方式変更により施設借上料等</a:t>
          </a:r>
          <a:r>
            <a:rPr kumimoji="1" lang="en-US" altLang="ja-JP" sz="1300">
              <a:latin typeface="ＭＳ Ｐゴシック" panose="020B0600070205080204" pitchFamily="50" charset="-128"/>
              <a:ea typeface="ＭＳ Ｐゴシック" panose="020B0600070205080204" pitchFamily="50" charset="-128"/>
            </a:rPr>
            <a:t>4,974</a:t>
          </a:r>
          <a:r>
            <a:rPr kumimoji="1" lang="ja-JP" altLang="en-US" sz="1300">
              <a:latin typeface="ＭＳ Ｐゴシック" panose="020B0600070205080204" pitchFamily="50" charset="-128"/>
              <a:ea typeface="ＭＳ Ｐゴシック" panose="020B0600070205080204" pitchFamily="50" charset="-128"/>
            </a:rPr>
            <a:t>千円増加等したものの、社会科副読本印刷製本費</a:t>
          </a:r>
          <a:r>
            <a:rPr kumimoji="1" lang="en-US" altLang="ja-JP" sz="1300">
              <a:latin typeface="ＭＳ Ｐゴシック" panose="020B0600070205080204" pitchFamily="50" charset="-128"/>
              <a:ea typeface="ＭＳ Ｐゴシック" panose="020B0600070205080204" pitchFamily="50" charset="-128"/>
            </a:rPr>
            <a:t>2,030</a:t>
          </a:r>
          <a:r>
            <a:rPr kumimoji="1" lang="ja-JP" altLang="en-US" sz="1300">
              <a:latin typeface="ＭＳ Ｐゴシック" panose="020B0600070205080204" pitchFamily="50" charset="-128"/>
              <a:ea typeface="ＭＳ Ｐゴシック" panose="020B0600070205080204" pitchFamily="50" charset="-128"/>
            </a:rPr>
            <a:t>千円等減少による需用費</a:t>
          </a:r>
          <a:r>
            <a:rPr kumimoji="1" lang="en-US" altLang="ja-JP" sz="1300">
              <a:latin typeface="ＭＳ Ｐゴシック" panose="020B0600070205080204" pitchFamily="50" charset="-128"/>
              <a:ea typeface="ＭＳ Ｐゴシック" panose="020B0600070205080204" pitchFamily="50" charset="-128"/>
            </a:rPr>
            <a:t>3,145</a:t>
          </a:r>
          <a:r>
            <a:rPr kumimoji="1" lang="ja-JP" altLang="en-US" sz="1300">
              <a:latin typeface="ＭＳ Ｐゴシック" panose="020B0600070205080204" pitchFamily="50" charset="-128"/>
              <a:ea typeface="ＭＳ Ｐゴシック" panose="020B0600070205080204" pitchFamily="50" charset="-128"/>
            </a:rPr>
            <a:t>千円減少、道路維持に伴う人夫賃金</a:t>
          </a:r>
          <a:r>
            <a:rPr kumimoji="1" lang="en-US" altLang="ja-JP" sz="1300">
              <a:latin typeface="ＭＳ Ｐゴシック" panose="020B0600070205080204" pitchFamily="50" charset="-128"/>
              <a:ea typeface="ＭＳ Ｐゴシック" panose="020B0600070205080204" pitchFamily="50" charset="-128"/>
            </a:rPr>
            <a:t>572</a:t>
          </a:r>
          <a:r>
            <a:rPr kumimoji="1" lang="ja-JP" altLang="en-US" sz="1300">
              <a:latin typeface="ＭＳ Ｐゴシック" panose="020B0600070205080204" pitchFamily="50" charset="-128"/>
              <a:ea typeface="ＭＳ Ｐゴシック" panose="020B0600070205080204" pitchFamily="50" charset="-128"/>
            </a:rPr>
            <a:t>千円減少による賃金</a:t>
          </a:r>
          <a:r>
            <a:rPr kumimoji="1" lang="en-US" altLang="ja-JP" sz="1300">
              <a:latin typeface="ＭＳ Ｐゴシック" panose="020B0600070205080204" pitchFamily="50" charset="-128"/>
              <a:ea typeface="ＭＳ Ｐゴシック" panose="020B0600070205080204" pitchFamily="50" charset="-128"/>
            </a:rPr>
            <a:t>1,423</a:t>
          </a:r>
          <a:r>
            <a:rPr kumimoji="1" lang="ja-JP" altLang="en-US" sz="1300">
              <a:latin typeface="ＭＳ Ｐゴシック" panose="020B0600070205080204" pitchFamily="50" charset="-128"/>
              <a:ea typeface="ＭＳ Ｐゴシック" panose="020B0600070205080204" pitchFamily="50" charset="-128"/>
            </a:rPr>
            <a:t>千円減少等により、物件費（経常経費）は</a:t>
          </a:r>
          <a:r>
            <a:rPr kumimoji="1" lang="en-US" altLang="ja-JP" sz="1300">
              <a:latin typeface="ＭＳ Ｐゴシック" panose="020B0600070205080204" pitchFamily="50" charset="-128"/>
              <a:ea typeface="ＭＳ Ｐゴシック" panose="020B0600070205080204" pitchFamily="50" charset="-128"/>
            </a:rPr>
            <a:t>10,355</a:t>
          </a:r>
          <a:r>
            <a:rPr kumimoji="1" lang="ja-JP" altLang="en-US" sz="1300">
              <a:latin typeface="ＭＳ Ｐゴシック" panose="020B0600070205080204" pitchFamily="50" charset="-128"/>
              <a:ea typeface="ＭＳ Ｐゴシック" panose="020B0600070205080204" pitchFamily="50" charset="-128"/>
            </a:rPr>
            <a:t>千円減少した。前年度より決算額は減少しているものの、類似団体平均をやや上回り、増加傾向にあるため、現行水準を維持するよう努める。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14986</xdr:rowOff>
    </xdr:from>
    <xdr:to>
      <xdr:col>82</xdr:col>
      <xdr:colOff>107950</xdr:colOff>
      <xdr:row>21</xdr:row>
      <xdr:rowOff>74422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86736"/>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46499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64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74422</xdr:rowOff>
    </xdr:from>
    <xdr:to>
      <xdr:col>82</xdr:col>
      <xdr:colOff>196850</xdr:colOff>
      <xdr:row>21</xdr:row>
      <xdr:rowOff>74422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67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101363</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14986</xdr:rowOff>
    </xdr:from>
    <xdr:to>
      <xdr:col>82</xdr:col>
      <xdr:colOff>196850</xdr:colOff>
      <xdr:row>15</xdr:row>
      <xdr:rowOff>14986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74422</xdr:rowOff>
    </xdr:from>
    <xdr:to>
      <xdr:col>82</xdr:col>
      <xdr:colOff>107950</xdr:colOff>
      <xdr:row>17</xdr:row>
      <xdr:rowOff>83566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98907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21861</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65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5334</xdr:rowOff>
    </xdr:from>
    <xdr:to>
      <xdr:col>82</xdr:col>
      <xdr:colOff>158750</xdr:colOff>
      <xdr:row>17</xdr:row>
      <xdr:rowOff>106934</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56134</xdr:rowOff>
    </xdr:from>
    <xdr:to>
      <xdr:col>78</xdr:col>
      <xdr:colOff>69850</xdr:colOff>
      <xdr:row>17</xdr:row>
      <xdr:rowOff>74422</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29707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158496</xdr:rowOff>
    </xdr:from>
    <xdr:to>
      <xdr:col>78</xdr:col>
      <xdr:colOff>120650</xdr:colOff>
      <xdr:row>17</xdr:row>
      <xdr:rowOff>88646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98823</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670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10414</xdr:rowOff>
    </xdr:from>
    <xdr:to>
      <xdr:col>73</xdr:col>
      <xdr:colOff>180975</xdr:colOff>
      <xdr:row>17</xdr:row>
      <xdr:rowOff>56134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92506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126492</xdr:rowOff>
    </xdr:from>
    <xdr:to>
      <xdr:col>74</xdr:col>
      <xdr:colOff>31750</xdr:colOff>
      <xdr:row>17</xdr:row>
      <xdr:rowOff>56642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66819</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127000</xdr:rowOff>
    </xdr:from>
    <xdr:to>
      <xdr:col>69</xdr:col>
      <xdr:colOff>92075</xdr:colOff>
      <xdr:row>17</xdr:row>
      <xdr:rowOff>10414</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87020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89916</xdr:rowOff>
    </xdr:from>
    <xdr:to>
      <xdr:col>69</xdr:col>
      <xdr:colOff>142875</xdr:colOff>
      <xdr:row>17</xdr:row>
      <xdr:rowOff>20066</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30243</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85344</xdr:rowOff>
    </xdr:from>
    <xdr:to>
      <xdr:col>65</xdr:col>
      <xdr:colOff>53975</xdr:colOff>
      <xdr:row>17</xdr:row>
      <xdr:rowOff>15494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271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91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32766</xdr:rowOff>
    </xdr:from>
    <xdr:to>
      <xdr:col>82</xdr:col>
      <xdr:colOff>158750</xdr:colOff>
      <xdr:row>17</xdr:row>
      <xdr:rowOff>134366</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94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4843</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23622</xdr:rowOff>
    </xdr:from>
    <xdr:to>
      <xdr:col>78</xdr:col>
      <xdr:colOff>120650</xdr:colOff>
      <xdr:row>17</xdr:row>
      <xdr:rowOff>125222</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93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109999</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02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5334</xdr:rowOff>
    </xdr:from>
    <xdr:to>
      <xdr:col>74</xdr:col>
      <xdr:colOff>31750</xdr:colOff>
      <xdr:row>17</xdr:row>
      <xdr:rowOff>106934</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91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91711</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131064</xdr:rowOff>
    </xdr:from>
    <xdr:to>
      <xdr:col>69</xdr:col>
      <xdr:colOff>142875</xdr:colOff>
      <xdr:row>17</xdr:row>
      <xdr:rowOff>61214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87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45991</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96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76200</xdr:rowOff>
    </xdr:from>
    <xdr:to>
      <xdr:col>65</xdr:col>
      <xdr:colOff>53975</xdr:colOff>
      <xdr:row>17</xdr:row>
      <xdr:rowOff>6350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16527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障害児通所支援費</a:t>
          </a:r>
          <a:r>
            <a:rPr kumimoji="1" lang="en-US" altLang="ja-JP" sz="1300">
              <a:latin typeface="ＭＳ Ｐゴシック" panose="020B0600070205080204" pitchFamily="50" charset="-128"/>
              <a:ea typeface="ＭＳ Ｐゴシック" panose="020B0600070205080204" pitchFamily="50" charset="-128"/>
            </a:rPr>
            <a:t>4,157</a:t>
          </a:r>
          <a:r>
            <a:rPr kumimoji="1" lang="ja-JP" altLang="en-US" sz="1300">
              <a:latin typeface="ＭＳ Ｐゴシック" panose="020B0600070205080204" pitchFamily="50" charset="-128"/>
              <a:ea typeface="ＭＳ Ｐゴシック" panose="020B0600070205080204" pitchFamily="50" charset="-128"/>
            </a:rPr>
            <a:t>千円減少、介護予防生活支援事業</a:t>
          </a:r>
          <a:r>
            <a:rPr kumimoji="1" lang="en-US" altLang="ja-JP" sz="1300">
              <a:latin typeface="ＭＳ Ｐゴシック" panose="020B0600070205080204" pitchFamily="50" charset="-128"/>
              <a:ea typeface="ＭＳ Ｐゴシック" panose="020B0600070205080204" pitchFamily="50" charset="-128"/>
            </a:rPr>
            <a:t>2,585</a:t>
          </a:r>
          <a:r>
            <a:rPr kumimoji="1" lang="ja-JP" altLang="en-US" sz="1300">
              <a:latin typeface="ＭＳ Ｐゴシック" panose="020B0600070205080204" pitchFamily="50" charset="-128"/>
              <a:ea typeface="ＭＳ Ｐゴシック" panose="020B0600070205080204" pitchFamily="50" charset="-128"/>
            </a:rPr>
            <a:t>千円減少等したものの、要介護高齢者等介護手当等の高齢者福祉費</a:t>
          </a:r>
          <a:r>
            <a:rPr kumimoji="1" lang="en-US" altLang="ja-JP" sz="1300">
              <a:latin typeface="ＭＳ Ｐゴシック" panose="020B0600070205080204" pitchFamily="50" charset="-128"/>
              <a:ea typeface="ＭＳ Ｐゴシック" panose="020B0600070205080204" pitchFamily="50" charset="-128"/>
            </a:rPr>
            <a:t>7,744</a:t>
          </a:r>
          <a:r>
            <a:rPr kumimoji="1" lang="ja-JP" altLang="en-US" sz="1300">
              <a:latin typeface="ＭＳ Ｐゴシック" panose="020B0600070205080204" pitchFamily="50" charset="-128"/>
              <a:ea typeface="ＭＳ Ｐゴシック" panose="020B0600070205080204" pitchFamily="50" charset="-128"/>
            </a:rPr>
            <a:t>千円増加、老人保護措置費</a:t>
          </a:r>
          <a:r>
            <a:rPr kumimoji="1" lang="en-US" altLang="ja-JP" sz="1300">
              <a:latin typeface="ＭＳ Ｐゴシック" panose="020B0600070205080204" pitchFamily="50" charset="-128"/>
              <a:ea typeface="ＭＳ Ｐゴシック" panose="020B0600070205080204" pitchFamily="50" charset="-128"/>
            </a:rPr>
            <a:t>3,301</a:t>
          </a:r>
          <a:r>
            <a:rPr kumimoji="1" lang="ja-JP" altLang="en-US" sz="1300">
              <a:latin typeface="ＭＳ Ｐゴシック" panose="020B0600070205080204" pitchFamily="50" charset="-128"/>
              <a:ea typeface="ＭＳ Ｐゴシック" panose="020B0600070205080204" pitchFamily="50" charset="-128"/>
            </a:rPr>
            <a:t>千円増加、児童手当</a:t>
          </a:r>
          <a:r>
            <a:rPr kumimoji="1" lang="en-US" altLang="ja-JP" sz="1300">
              <a:latin typeface="ＭＳ Ｐゴシック" panose="020B0600070205080204" pitchFamily="50" charset="-128"/>
              <a:ea typeface="ＭＳ Ｐゴシック" panose="020B0600070205080204" pitchFamily="50" charset="-128"/>
            </a:rPr>
            <a:t>2,145</a:t>
          </a:r>
          <a:r>
            <a:rPr kumimoji="1" lang="ja-JP" altLang="en-US" sz="1300">
              <a:latin typeface="ＭＳ Ｐゴシック" panose="020B0600070205080204" pitchFamily="50" charset="-128"/>
              <a:ea typeface="ＭＳ Ｐゴシック" panose="020B0600070205080204" pitchFamily="50" charset="-128"/>
            </a:rPr>
            <a:t>千円増加等により、扶助費（経常経費）は</a:t>
          </a:r>
          <a:r>
            <a:rPr kumimoji="1" lang="en-US" altLang="ja-JP" sz="1300">
              <a:latin typeface="ＭＳ Ｐゴシック" panose="020B0600070205080204" pitchFamily="50" charset="-128"/>
              <a:ea typeface="ＭＳ Ｐゴシック" panose="020B0600070205080204" pitchFamily="50" charset="-128"/>
            </a:rPr>
            <a:t>17,996</a:t>
          </a:r>
          <a:r>
            <a:rPr kumimoji="1" lang="ja-JP" altLang="en-US" sz="1300">
              <a:latin typeface="ＭＳ Ｐゴシック" panose="020B0600070205080204" pitchFamily="50" charset="-128"/>
              <a:ea typeface="ＭＳ Ｐゴシック" panose="020B0600070205080204" pitchFamily="50" charset="-128"/>
            </a:rPr>
            <a:t>千円増加した。増加傾向にあるため、扶助費町単独分の見直しなど進めていくことで、適正化を図る。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a:extLst>
            <a:ext uri="{FF2B5EF4-FFF2-40B4-BE49-F238E27FC236}">
              <a16:creationId xmlns:a16="http://schemas.microsoft.com/office/drawing/2014/main" id="{00000000-0008-0000-0400-0000B1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62</xdr:row>
      <xdr:rowOff>12700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flipV="1">
          <a:off x="4826000" y="90233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79" name="扶助費最小値テキスト">
          <a:extLst>
            <a:ext uri="{FF2B5EF4-FFF2-40B4-BE49-F238E27FC236}">
              <a16:creationId xmlns:a16="http://schemas.microsoft.com/office/drawing/2014/main" id="{00000000-0008-0000-0400-0000B3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1" name="扶助費最大値テキスト">
          <a:extLst>
            <a:ext uri="{FF2B5EF4-FFF2-40B4-BE49-F238E27FC236}">
              <a16:creationId xmlns:a16="http://schemas.microsoft.com/office/drawing/2014/main" id="{00000000-0008-0000-0400-0000B5000000}"/>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31750</xdr:rowOff>
    </xdr:from>
    <xdr:to>
      <xdr:col>24</xdr:col>
      <xdr:colOff>25400</xdr:colOff>
      <xdr:row>58</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3987800" y="980440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73677</xdr:rowOff>
    </xdr:from>
    <xdr:ext cx="762000" cy="259045"/>
    <xdr:sp macro="" textlink="">
      <xdr:nvSpPr>
        <xdr:cNvPr id="184" name="扶助費平均値テキスト">
          <a:extLst>
            <a:ext uri="{FF2B5EF4-FFF2-40B4-BE49-F238E27FC236}">
              <a16:creationId xmlns:a16="http://schemas.microsoft.com/office/drawing/2014/main" id="{00000000-0008-0000-0400-0000B8000000}"/>
            </a:ext>
          </a:extLst>
        </xdr:cNvPr>
        <xdr:cNvSpPr txBox="1"/>
      </xdr:nvSpPr>
      <xdr:spPr>
        <a:xfrm>
          <a:off x="4914900" y="933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31750</xdr:rowOff>
    </xdr:from>
    <xdr:to>
      <xdr:col>19</xdr:col>
      <xdr:colOff>187325</xdr:colOff>
      <xdr:row>57</xdr:row>
      <xdr:rowOff>107950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098800" y="9804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88" name="テキスト ボックス 187">
          <a:extLst>
            <a:ext uri="{FF2B5EF4-FFF2-40B4-BE49-F238E27FC236}">
              <a16:creationId xmlns:a16="http://schemas.microsoft.com/office/drawing/2014/main" id="{00000000-0008-0000-0400-0000BC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31750</xdr:rowOff>
    </xdr:from>
    <xdr:to>
      <xdr:col>15</xdr:col>
      <xdr:colOff>98425</xdr:colOff>
      <xdr:row>57</xdr:row>
      <xdr:rowOff>107950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2209800" y="9804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152400</xdr:rowOff>
    </xdr:from>
    <xdr:to>
      <xdr:col>15</xdr:col>
      <xdr:colOff>149225</xdr:colOff>
      <xdr:row>55</xdr:row>
      <xdr:rowOff>82550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92727</xdr:rowOff>
    </xdr:from>
    <xdr:ext cx="7620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146050</xdr:rowOff>
    </xdr:from>
    <xdr:to>
      <xdr:col>11</xdr:col>
      <xdr:colOff>9525</xdr:colOff>
      <xdr:row>57</xdr:row>
      <xdr:rowOff>31750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1320800" y="97472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95250</xdr:rowOff>
    </xdr:from>
    <xdr:to>
      <xdr:col>11</xdr:col>
      <xdr:colOff>60325</xdr:colOff>
      <xdr:row>55</xdr:row>
      <xdr:rowOff>25400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2159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35577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1828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57150</xdr:rowOff>
    </xdr:from>
    <xdr:to>
      <xdr:col>6</xdr:col>
      <xdr:colOff>171450</xdr:colOff>
      <xdr:row>54</xdr:row>
      <xdr:rowOff>158750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1270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168927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939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152400</xdr:rowOff>
    </xdr:from>
    <xdr:to>
      <xdr:col>24</xdr:col>
      <xdr:colOff>76200</xdr:colOff>
      <xdr:row>58</xdr:row>
      <xdr:rowOff>82550</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47752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124477</xdr:rowOff>
    </xdr:from>
    <xdr:ext cx="762000" cy="259045"/>
    <xdr:sp macro="" textlink="">
      <xdr:nvSpPr>
        <xdr:cNvPr id="203" name="扶助費該当値テキスト">
          <a:extLst>
            <a:ext uri="{FF2B5EF4-FFF2-40B4-BE49-F238E27FC236}">
              <a16:creationId xmlns:a16="http://schemas.microsoft.com/office/drawing/2014/main" id="{00000000-0008-0000-0400-0000CB000000}"/>
            </a:ext>
          </a:extLst>
        </xdr:cNvPr>
        <xdr:cNvSpPr txBox="1"/>
      </xdr:nvSpPr>
      <xdr:spPr>
        <a:xfrm>
          <a:off x="49149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152400</xdr:rowOff>
    </xdr:from>
    <xdr:to>
      <xdr:col>20</xdr:col>
      <xdr:colOff>38100</xdr:colOff>
      <xdr:row>57</xdr:row>
      <xdr:rowOff>82550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937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67327</xdr:rowOff>
    </xdr:from>
    <xdr:ext cx="7366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57150</xdr:rowOff>
    </xdr:from>
    <xdr:to>
      <xdr:col>15</xdr:col>
      <xdr:colOff>149225</xdr:colOff>
      <xdr:row>57</xdr:row>
      <xdr:rowOff>158750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048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143527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2717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152400</xdr:rowOff>
    </xdr:from>
    <xdr:to>
      <xdr:col>11</xdr:col>
      <xdr:colOff>60325</xdr:colOff>
      <xdr:row>57</xdr:row>
      <xdr:rowOff>82550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2159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67327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828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95250</xdr:rowOff>
    </xdr:from>
    <xdr:to>
      <xdr:col>6</xdr:col>
      <xdr:colOff>171450</xdr:colOff>
      <xdr:row>57</xdr:row>
      <xdr:rowOff>25400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1270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939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主に繰出金の増加によるものであり、下水道事業特別会計への繰出金</a:t>
          </a:r>
          <a:r>
            <a:rPr kumimoji="1" lang="en-US" altLang="ja-JP" sz="1300">
              <a:latin typeface="ＭＳ Ｐゴシック" panose="020B0600070205080204" pitchFamily="50" charset="-128"/>
              <a:ea typeface="ＭＳ Ｐゴシック" panose="020B0600070205080204" pitchFamily="50" charset="-128"/>
            </a:rPr>
            <a:t>7,139</a:t>
          </a:r>
          <a:r>
            <a:rPr kumimoji="1" lang="ja-JP" altLang="en-US" sz="1300">
              <a:latin typeface="ＭＳ Ｐゴシック" panose="020B0600070205080204" pitchFamily="50" charset="-128"/>
              <a:ea typeface="ＭＳ Ｐゴシック" panose="020B0600070205080204" pitchFamily="50" charset="-128"/>
            </a:rPr>
            <a:t>千円減少等したものの、国民健康保険事業特別会計への繰出金</a:t>
          </a:r>
          <a:r>
            <a:rPr kumimoji="1" lang="en-US" altLang="ja-JP" sz="1300">
              <a:latin typeface="ＭＳ Ｐゴシック" panose="020B0600070205080204" pitchFamily="50" charset="-128"/>
              <a:ea typeface="ＭＳ Ｐゴシック" panose="020B0600070205080204" pitchFamily="50" charset="-128"/>
            </a:rPr>
            <a:t>17,218</a:t>
          </a:r>
          <a:r>
            <a:rPr kumimoji="1" lang="ja-JP" altLang="en-US" sz="1300">
              <a:latin typeface="ＭＳ Ｐゴシック" panose="020B0600070205080204" pitchFamily="50" charset="-128"/>
              <a:ea typeface="ＭＳ Ｐゴシック" panose="020B0600070205080204" pitchFamily="50" charset="-128"/>
            </a:rPr>
            <a:t>千円増加等により、繰出金（経常経費）は</a:t>
          </a:r>
          <a:r>
            <a:rPr kumimoji="1" lang="en-US" altLang="ja-JP" sz="1300">
              <a:latin typeface="ＭＳ Ｐゴシック" panose="020B0600070205080204" pitchFamily="50" charset="-128"/>
              <a:ea typeface="ＭＳ Ｐゴシック" panose="020B0600070205080204" pitchFamily="50" charset="-128"/>
            </a:rPr>
            <a:t>32,621</a:t>
          </a:r>
          <a:r>
            <a:rPr kumimoji="1" lang="ja-JP" altLang="en-US" sz="1300">
              <a:latin typeface="ＭＳ Ｐゴシック" panose="020B0600070205080204" pitchFamily="50" charset="-128"/>
              <a:ea typeface="ＭＳ Ｐゴシック" panose="020B0600070205080204" pitchFamily="50" charset="-128"/>
            </a:rPr>
            <a:t>千円増加した。近年増加傾向にあるため、特別会計の独立採算を目指し、料金等の適正化に努める。</a:t>
          </a:r>
        </a:p>
      </xdr:txBody>
    </xdr:sp>
    <xdr:clientData/>
  </xdr:twoCellAnchor>
  <xdr:oneCellAnchor>
    <xdr:from>
      <xdr:col>62</xdr:col>
      <xdr:colOff>6350</xdr:colOff>
      <xdr:row>49</xdr:row>
      <xdr:rowOff>107950</xdr:rowOff>
    </xdr:from>
    <xdr:ext cx="298543" cy="225703"/>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a:extLst>
            <a:ext uri="{FF2B5EF4-FFF2-40B4-BE49-F238E27FC236}">
              <a16:creationId xmlns:a16="http://schemas.microsoft.com/office/drawing/2014/main" id="{00000000-0008-0000-0400-0000EB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78994</xdr:rowOff>
    </xdr:from>
    <xdr:to>
      <xdr:col>82</xdr:col>
      <xdr:colOff>107950</xdr:colOff>
      <xdr:row>59</xdr:row>
      <xdr:rowOff>78994</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flipV="1">
          <a:off x="16510000" y="9165844"/>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51071</xdr:rowOff>
    </xdr:from>
    <xdr:ext cx="762000" cy="259045"/>
    <xdr:sp macro="" textlink="">
      <xdr:nvSpPr>
        <xdr:cNvPr id="237" name="その他最小値テキスト">
          <a:extLst>
            <a:ext uri="{FF2B5EF4-FFF2-40B4-BE49-F238E27FC236}">
              <a16:creationId xmlns:a16="http://schemas.microsoft.com/office/drawing/2014/main" id="{00000000-0008-0000-0400-0000ED000000}"/>
            </a:ext>
          </a:extLst>
        </xdr:cNvPr>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78994</xdr:rowOff>
    </xdr:from>
    <xdr:to>
      <xdr:col>82</xdr:col>
      <xdr:colOff>196850</xdr:colOff>
      <xdr:row>59</xdr:row>
      <xdr:rowOff>78994</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165371</xdr:rowOff>
    </xdr:from>
    <xdr:ext cx="762000" cy="259045"/>
    <xdr:sp macro="" textlink="">
      <xdr:nvSpPr>
        <xdr:cNvPr id="239" name="その他最大値テキスト">
          <a:extLst>
            <a:ext uri="{FF2B5EF4-FFF2-40B4-BE49-F238E27FC236}">
              <a16:creationId xmlns:a16="http://schemas.microsoft.com/office/drawing/2014/main" id="{00000000-0008-0000-0400-0000EF000000}"/>
            </a:ext>
          </a:extLst>
        </xdr:cNvPr>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78994</xdr:rowOff>
    </xdr:from>
    <xdr:to>
      <xdr:col>82</xdr:col>
      <xdr:colOff>196850</xdr:colOff>
      <xdr:row>53</xdr:row>
      <xdr:rowOff>78994</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122428</xdr:rowOff>
    </xdr:from>
    <xdr:to>
      <xdr:col>82</xdr:col>
      <xdr:colOff>107950</xdr:colOff>
      <xdr:row>57</xdr:row>
      <xdr:rowOff>33274</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5671800" y="9723628"/>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88155</xdr:rowOff>
    </xdr:from>
    <xdr:ext cx="762000" cy="259045"/>
    <xdr:sp macro="" textlink="">
      <xdr:nvSpPr>
        <xdr:cNvPr id="242" name="その他平均値テキスト">
          <a:extLst>
            <a:ext uri="{FF2B5EF4-FFF2-40B4-BE49-F238E27FC236}">
              <a16:creationId xmlns:a16="http://schemas.microsoft.com/office/drawing/2014/main" id="{00000000-0008-0000-0400-0000F2000000}"/>
            </a:ext>
          </a:extLst>
        </xdr:cNvPr>
        <xdr:cNvSpPr txBox="1"/>
      </xdr:nvSpPr>
      <xdr:spPr>
        <a:xfrm>
          <a:off x="16598900" y="9517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71628</xdr:rowOff>
    </xdr:from>
    <xdr:to>
      <xdr:col>82</xdr:col>
      <xdr:colOff>158750</xdr:colOff>
      <xdr:row>57</xdr:row>
      <xdr:rowOff>1778</xdr:rowOff>
    </xdr:to>
    <xdr:sp macro="" textlink="">
      <xdr:nvSpPr>
        <xdr:cNvPr id="243" name="フローチャート: 判断 242">
          <a:extLst>
            <a:ext uri="{FF2B5EF4-FFF2-40B4-BE49-F238E27FC236}">
              <a16:creationId xmlns:a16="http://schemas.microsoft.com/office/drawing/2014/main" id="{00000000-0008-0000-0400-0000F3000000}"/>
            </a:ext>
          </a:extLst>
        </xdr:cNvPr>
        <xdr:cNvSpPr/>
      </xdr:nvSpPr>
      <xdr:spPr>
        <a:xfrm>
          <a:off x="164592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49276</xdr:rowOff>
    </xdr:from>
    <xdr:to>
      <xdr:col>78</xdr:col>
      <xdr:colOff>69850</xdr:colOff>
      <xdr:row>56</xdr:row>
      <xdr:rowOff>122428</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4782800" y="965047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62484</xdr:rowOff>
    </xdr:from>
    <xdr:to>
      <xdr:col>78</xdr:col>
      <xdr:colOff>120650</xdr:colOff>
      <xdr:row>56</xdr:row>
      <xdr:rowOff>164084</xdr:rowOff>
    </xdr:to>
    <xdr:sp macro="" textlink="">
      <xdr:nvSpPr>
        <xdr:cNvPr id="245" name="フローチャート: 判断 244">
          <a:extLst>
            <a:ext uri="{FF2B5EF4-FFF2-40B4-BE49-F238E27FC236}">
              <a16:creationId xmlns:a16="http://schemas.microsoft.com/office/drawing/2014/main" id="{00000000-0008-0000-0400-0000F5000000}"/>
            </a:ext>
          </a:extLst>
        </xdr:cNvPr>
        <xdr:cNvSpPr/>
      </xdr:nvSpPr>
      <xdr:spPr>
        <a:xfrm>
          <a:off x="15621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2811</xdr:rowOff>
    </xdr:from>
    <xdr:ext cx="7366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5290800" y="9432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170434</xdr:rowOff>
    </xdr:from>
    <xdr:to>
      <xdr:col>73</xdr:col>
      <xdr:colOff>180975</xdr:colOff>
      <xdr:row>56</xdr:row>
      <xdr:rowOff>49276</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3893800" y="960018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44196</xdr:rowOff>
    </xdr:from>
    <xdr:to>
      <xdr:col>74</xdr:col>
      <xdr:colOff>31750</xdr:colOff>
      <xdr:row>56</xdr:row>
      <xdr:rowOff>145796</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4732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130573</xdr:rowOff>
    </xdr:from>
    <xdr:ext cx="7620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4401800" y="973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170434</xdr:rowOff>
    </xdr:from>
    <xdr:to>
      <xdr:col>69</xdr:col>
      <xdr:colOff>92075</xdr:colOff>
      <xdr:row>56</xdr:row>
      <xdr:rowOff>8128</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3004800" y="96001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44196</xdr:rowOff>
    </xdr:from>
    <xdr:to>
      <xdr:col>69</xdr:col>
      <xdr:colOff>142875</xdr:colOff>
      <xdr:row>56</xdr:row>
      <xdr:rowOff>145796</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3843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130573</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3512800" y="973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67056</xdr:rowOff>
    </xdr:from>
    <xdr:to>
      <xdr:col>65</xdr:col>
      <xdr:colOff>53975</xdr:colOff>
      <xdr:row>56</xdr:row>
      <xdr:rowOff>168656</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2954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153433</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2623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153924</xdr:rowOff>
    </xdr:from>
    <xdr:to>
      <xdr:col>82</xdr:col>
      <xdr:colOff>158750</xdr:colOff>
      <xdr:row>57</xdr:row>
      <xdr:rowOff>84074</xdr:rowOff>
    </xdr:to>
    <xdr:sp macro="" textlink="">
      <xdr:nvSpPr>
        <xdr:cNvPr id="260" name="楕円 259">
          <a:extLst>
            <a:ext uri="{FF2B5EF4-FFF2-40B4-BE49-F238E27FC236}">
              <a16:creationId xmlns:a16="http://schemas.microsoft.com/office/drawing/2014/main" id="{00000000-0008-0000-0400-000004010000}"/>
            </a:ext>
          </a:extLst>
        </xdr:cNvPr>
        <xdr:cNvSpPr/>
      </xdr:nvSpPr>
      <xdr:spPr>
        <a:xfrm>
          <a:off x="16459200" y="975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126001</xdr:rowOff>
    </xdr:from>
    <xdr:ext cx="762000" cy="259045"/>
    <xdr:sp macro="" textlink="">
      <xdr:nvSpPr>
        <xdr:cNvPr id="261" name="その他該当値テキスト">
          <a:extLst>
            <a:ext uri="{FF2B5EF4-FFF2-40B4-BE49-F238E27FC236}">
              <a16:creationId xmlns:a16="http://schemas.microsoft.com/office/drawing/2014/main" id="{00000000-0008-0000-0400-000005010000}"/>
            </a:ext>
          </a:extLst>
        </xdr:cNvPr>
        <xdr:cNvSpPr txBox="1"/>
      </xdr:nvSpPr>
      <xdr:spPr>
        <a:xfrm>
          <a:off x="16598900" y="9727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71628</xdr:rowOff>
    </xdr:from>
    <xdr:to>
      <xdr:col>78</xdr:col>
      <xdr:colOff>120650</xdr:colOff>
      <xdr:row>57</xdr:row>
      <xdr:rowOff>1778</xdr:rowOff>
    </xdr:to>
    <xdr:sp macro="" textlink="">
      <xdr:nvSpPr>
        <xdr:cNvPr id="262" name="楕円 261">
          <a:extLst>
            <a:ext uri="{FF2B5EF4-FFF2-40B4-BE49-F238E27FC236}">
              <a16:creationId xmlns:a16="http://schemas.microsoft.com/office/drawing/2014/main" id="{00000000-0008-0000-0400-000006010000}"/>
            </a:ext>
          </a:extLst>
        </xdr:cNvPr>
        <xdr:cNvSpPr/>
      </xdr:nvSpPr>
      <xdr:spPr>
        <a:xfrm>
          <a:off x="156210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158005</xdr:rowOff>
    </xdr:from>
    <xdr:ext cx="7366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5290800" y="9759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169926</xdr:rowOff>
    </xdr:from>
    <xdr:to>
      <xdr:col>74</xdr:col>
      <xdr:colOff>31750</xdr:colOff>
      <xdr:row>56</xdr:row>
      <xdr:rowOff>100076</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4732000" y="9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110253</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401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119634</xdr:rowOff>
    </xdr:from>
    <xdr:to>
      <xdr:col>69</xdr:col>
      <xdr:colOff>142875</xdr:colOff>
      <xdr:row>56</xdr:row>
      <xdr:rowOff>49784</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3843000" y="954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59961</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3512800" y="9318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128778</xdr:rowOff>
    </xdr:from>
    <xdr:to>
      <xdr:col>65</xdr:col>
      <xdr:colOff>53975</xdr:colOff>
      <xdr:row>56</xdr:row>
      <xdr:rowOff>58928</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2954000" y="955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69105</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623800" y="93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水田農業経営確立対策推進助成補助金等の農業振興費</a:t>
          </a:r>
          <a:r>
            <a:rPr kumimoji="1" lang="en-US" altLang="ja-JP" sz="1300">
              <a:latin typeface="ＭＳ Ｐゴシック" panose="020B0600070205080204" pitchFamily="50" charset="-128"/>
              <a:ea typeface="ＭＳ Ｐゴシック" panose="020B0600070205080204" pitchFamily="50" charset="-128"/>
            </a:rPr>
            <a:t>7,599</a:t>
          </a:r>
          <a:r>
            <a:rPr kumimoji="1" lang="ja-JP" altLang="en-US" sz="1300">
              <a:latin typeface="ＭＳ Ｐゴシック" panose="020B0600070205080204" pitchFamily="50" charset="-128"/>
              <a:ea typeface="ＭＳ Ｐゴシック" panose="020B0600070205080204" pitchFamily="50" charset="-128"/>
            </a:rPr>
            <a:t>千円増加、農林業活性化推進協議会補助金等の農業総務費</a:t>
          </a:r>
          <a:r>
            <a:rPr kumimoji="1" lang="en-US" altLang="ja-JP" sz="1300">
              <a:latin typeface="ＭＳ Ｐゴシック" panose="020B0600070205080204" pitchFamily="50" charset="-128"/>
              <a:ea typeface="ＭＳ Ｐゴシック" panose="020B0600070205080204" pitchFamily="50" charset="-128"/>
            </a:rPr>
            <a:t>2,284</a:t>
          </a:r>
          <a:r>
            <a:rPr kumimoji="1" lang="ja-JP" altLang="en-US" sz="1300">
              <a:latin typeface="ＭＳ Ｐゴシック" panose="020B0600070205080204" pitchFamily="50" charset="-128"/>
              <a:ea typeface="ＭＳ Ｐゴシック" panose="020B0600070205080204" pitchFamily="50" charset="-128"/>
            </a:rPr>
            <a:t>千円増加等により、補助費等（経常経費）は</a:t>
          </a:r>
          <a:r>
            <a:rPr kumimoji="1" lang="en-US" altLang="ja-JP" sz="1300">
              <a:latin typeface="ＭＳ Ｐゴシック" panose="020B0600070205080204" pitchFamily="50" charset="-128"/>
              <a:ea typeface="ＭＳ Ｐゴシック" panose="020B0600070205080204" pitchFamily="50" charset="-128"/>
            </a:rPr>
            <a:t>27,628</a:t>
          </a:r>
          <a:r>
            <a:rPr kumimoji="1" lang="ja-JP" altLang="en-US" sz="1300">
              <a:latin typeface="ＭＳ Ｐゴシック" panose="020B0600070205080204" pitchFamily="50" charset="-128"/>
              <a:ea typeface="ＭＳ Ｐゴシック" panose="020B0600070205080204" pitchFamily="50" charset="-128"/>
            </a:rPr>
            <a:t>千円増加した。類似団体平均を下回っているものの、事務事業評価等による補助事業の適正化を図る。</a:t>
          </a:r>
        </a:p>
      </xdr:txBody>
    </xdr:sp>
    <xdr:clientData/>
  </xdr:twoCellAnchor>
  <xdr:oneCellAnchor>
    <xdr:from>
      <xdr:col>62</xdr:col>
      <xdr:colOff>6350</xdr:colOff>
      <xdr:row>29</xdr:row>
      <xdr:rowOff>107950</xdr:rowOff>
    </xdr:from>
    <xdr:ext cx="298543" cy="225703"/>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a:extLst>
            <a:ext uri="{FF2B5EF4-FFF2-40B4-BE49-F238E27FC236}">
              <a16:creationId xmlns:a16="http://schemas.microsoft.com/office/drawing/2014/main" id="{00000000-0008-0000-0400-00001A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a:extLst>
            <a:ext uri="{FF2B5EF4-FFF2-40B4-BE49-F238E27FC236}">
              <a16:creationId xmlns:a16="http://schemas.microsoft.com/office/drawing/2014/main" id="{00000000-0008-0000-0400-000025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30988</xdr:rowOff>
    </xdr:from>
    <xdr:to>
      <xdr:col>82</xdr:col>
      <xdr:colOff>107950</xdr:colOff>
      <xdr:row>40</xdr:row>
      <xdr:rowOff>3556</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flipV="1">
          <a:off x="16510000" y="586028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295" name="補助費等最小値テキスト">
          <a:extLst>
            <a:ext uri="{FF2B5EF4-FFF2-40B4-BE49-F238E27FC236}">
              <a16:creationId xmlns:a16="http://schemas.microsoft.com/office/drawing/2014/main" id="{00000000-0008-0000-0400-000027010000}"/>
            </a:ext>
          </a:extLst>
        </xdr:cNvPr>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117365</xdr:rowOff>
    </xdr:from>
    <xdr:ext cx="762000" cy="259045"/>
    <xdr:sp macro="" textlink="">
      <xdr:nvSpPr>
        <xdr:cNvPr id="297" name="補助費等最大値テキスト">
          <a:extLst>
            <a:ext uri="{FF2B5EF4-FFF2-40B4-BE49-F238E27FC236}">
              <a16:creationId xmlns:a16="http://schemas.microsoft.com/office/drawing/2014/main" id="{00000000-0008-0000-0400-000029010000}"/>
            </a:ext>
          </a:extLst>
        </xdr:cNvPr>
        <xdr:cNvSpPr txBox="1"/>
      </xdr:nvSpPr>
      <xdr:spPr>
        <a:xfrm>
          <a:off x="16598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30988</xdr:rowOff>
    </xdr:from>
    <xdr:to>
      <xdr:col>82</xdr:col>
      <xdr:colOff>196850</xdr:colOff>
      <xdr:row>34</xdr:row>
      <xdr:rowOff>30988</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6421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17272</xdr:rowOff>
    </xdr:from>
    <xdr:to>
      <xdr:col>82</xdr:col>
      <xdr:colOff>107950</xdr:colOff>
      <xdr:row>36</xdr:row>
      <xdr:rowOff>81280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5671800" y="618947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126001</xdr:rowOff>
    </xdr:from>
    <xdr:ext cx="762000" cy="259045"/>
    <xdr:sp macro="" textlink="">
      <xdr:nvSpPr>
        <xdr:cNvPr id="300" name="補助費等平均値テキスト">
          <a:extLst>
            <a:ext uri="{FF2B5EF4-FFF2-40B4-BE49-F238E27FC236}">
              <a16:creationId xmlns:a16="http://schemas.microsoft.com/office/drawing/2014/main" id="{00000000-0008-0000-0400-00002C010000}"/>
            </a:ext>
          </a:extLst>
        </xdr:cNvPr>
        <xdr:cNvSpPr txBox="1"/>
      </xdr:nvSpPr>
      <xdr:spPr>
        <a:xfrm>
          <a:off x="16598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1" name="フローチャート: 判断 300">
          <a:extLst>
            <a:ext uri="{FF2B5EF4-FFF2-40B4-BE49-F238E27FC236}">
              <a16:creationId xmlns:a16="http://schemas.microsoft.com/office/drawing/2014/main" id="{00000000-0008-0000-0400-00002D010000}"/>
            </a:ext>
          </a:extLst>
        </xdr:cNvPr>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165862</xdr:rowOff>
    </xdr:from>
    <xdr:to>
      <xdr:col>78</xdr:col>
      <xdr:colOff>69850</xdr:colOff>
      <xdr:row>36</xdr:row>
      <xdr:rowOff>17272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4782800" y="61666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3" name="フローチャート: 判断 302">
          <a:extLst>
            <a:ext uri="{FF2B5EF4-FFF2-40B4-BE49-F238E27FC236}">
              <a16:creationId xmlns:a16="http://schemas.microsoft.com/office/drawing/2014/main" id="{00000000-0008-0000-0400-00002F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04" name="テキスト ボックス 303">
          <a:extLst>
            <a:ext uri="{FF2B5EF4-FFF2-40B4-BE49-F238E27FC236}">
              <a16:creationId xmlns:a16="http://schemas.microsoft.com/office/drawing/2014/main" id="{00000000-0008-0000-0400-000030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129286</xdr:rowOff>
    </xdr:from>
    <xdr:to>
      <xdr:col>73</xdr:col>
      <xdr:colOff>180975</xdr:colOff>
      <xdr:row>35</xdr:row>
      <xdr:rowOff>165862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3893800" y="613003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55135</xdr:rowOff>
    </xdr:from>
    <xdr:ext cx="762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4401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110998</xdr:rowOff>
    </xdr:from>
    <xdr:to>
      <xdr:col>69</xdr:col>
      <xdr:colOff>92075</xdr:colOff>
      <xdr:row>35</xdr:row>
      <xdr:rowOff>129286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004800" y="61117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27703</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167149</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30480</xdr:rowOff>
    </xdr:from>
    <xdr:to>
      <xdr:col>82</xdr:col>
      <xdr:colOff>158750</xdr:colOff>
      <xdr:row>36</xdr:row>
      <xdr:rowOff>132080</xdr:rowOff>
    </xdr:to>
    <xdr:sp macro="" textlink="">
      <xdr:nvSpPr>
        <xdr:cNvPr id="318" name="楕円 317">
          <a:extLst>
            <a:ext uri="{FF2B5EF4-FFF2-40B4-BE49-F238E27FC236}">
              <a16:creationId xmlns:a16="http://schemas.microsoft.com/office/drawing/2014/main" id="{00000000-0008-0000-0400-00003E010000}"/>
            </a:ext>
          </a:extLst>
        </xdr:cNvPr>
        <xdr:cNvSpPr/>
      </xdr:nvSpPr>
      <xdr:spPr>
        <a:xfrm>
          <a:off x="16459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47007</xdr:rowOff>
    </xdr:from>
    <xdr:ext cx="762000" cy="259045"/>
    <xdr:sp macro="" textlink="">
      <xdr:nvSpPr>
        <xdr:cNvPr id="319" name="補助費等該当値テキスト">
          <a:extLst>
            <a:ext uri="{FF2B5EF4-FFF2-40B4-BE49-F238E27FC236}">
              <a16:creationId xmlns:a16="http://schemas.microsoft.com/office/drawing/2014/main" id="{00000000-0008-0000-0400-00003F010000}"/>
            </a:ext>
          </a:extLst>
        </xdr:cNvPr>
        <xdr:cNvSpPr txBox="1"/>
      </xdr:nvSpPr>
      <xdr:spPr>
        <a:xfrm>
          <a:off x="16598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137922</xdr:rowOff>
    </xdr:from>
    <xdr:to>
      <xdr:col>78</xdr:col>
      <xdr:colOff>120650</xdr:colOff>
      <xdr:row>36</xdr:row>
      <xdr:rowOff>68072</xdr:rowOff>
    </xdr:to>
    <xdr:sp macro="" textlink="">
      <xdr:nvSpPr>
        <xdr:cNvPr id="320" name="楕円 319">
          <a:extLst>
            <a:ext uri="{FF2B5EF4-FFF2-40B4-BE49-F238E27FC236}">
              <a16:creationId xmlns:a16="http://schemas.microsoft.com/office/drawing/2014/main" id="{00000000-0008-0000-0400-000040010000}"/>
            </a:ext>
          </a:extLst>
        </xdr:cNvPr>
        <xdr:cNvSpPr/>
      </xdr:nvSpPr>
      <xdr:spPr>
        <a:xfrm>
          <a:off x="15621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78249</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590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115062</xdr:rowOff>
    </xdr:from>
    <xdr:to>
      <xdr:col>74</xdr:col>
      <xdr:colOff>31750</xdr:colOff>
      <xdr:row>36</xdr:row>
      <xdr:rowOff>45212</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4732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55389</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401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78486</xdr:rowOff>
    </xdr:from>
    <xdr:to>
      <xdr:col>69</xdr:col>
      <xdr:colOff>142875</xdr:colOff>
      <xdr:row>36</xdr:row>
      <xdr:rowOff>8636</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3843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18813</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60198</xdr:rowOff>
    </xdr:from>
    <xdr:to>
      <xdr:col>65</xdr:col>
      <xdr:colOff>53975</xdr:colOff>
      <xdr:row>35</xdr:row>
      <xdr:rowOff>161798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2954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525</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582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元金償還金</a:t>
          </a:r>
          <a:r>
            <a:rPr kumimoji="1" lang="en-US" altLang="ja-JP" sz="1300">
              <a:latin typeface="ＭＳ Ｐゴシック" panose="020B0600070205080204" pitchFamily="50" charset="-128"/>
              <a:ea typeface="ＭＳ Ｐゴシック" panose="020B0600070205080204" pitchFamily="50" charset="-128"/>
            </a:rPr>
            <a:t>33,121</a:t>
          </a:r>
          <a:r>
            <a:rPr kumimoji="1" lang="ja-JP" altLang="en-US" sz="1300">
              <a:latin typeface="ＭＳ Ｐゴシック" panose="020B0600070205080204" pitchFamily="50" charset="-128"/>
              <a:ea typeface="ＭＳ Ｐゴシック" panose="020B0600070205080204" pitchFamily="50" charset="-128"/>
            </a:rPr>
            <a:t>千円減少、長期借入債利子</a:t>
          </a:r>
          <a:r>
            <a:rPr kumimoji="1" lang="en-US" altLang="ja-JP" sz="1300">
              <a:latin typeface="ＭＳ Ｐゴシック" panose="020B0600070205080204" pitchFamily="50" charset="-128"/>
              <a:ea typeface="ＭＳ Ｐゴシック" panose="020B0600070205080204" pitchFamily="50" charset="-128"/>
            </a:rPr>
            <a:t>4,133</a:t>
          </a:r>
          <a:r>
            <a:rPr kumimoji="1" lang="ja-JP" altLang="en-US" sz="1300">
              <a:latin typeface="ＭＳ Ｐゴシック" panose="020B0600070205080204" pitchFamily="50" charset="-128"/>
              <a:ea typeface="ＭＳ Ｐゴシック" panose="020B0600070205080204" pitchFamily="50" charset="-128"/>
            </a:rPr>
            <a:t>千円減少により、公債費（経常経費）は</a:t>
          </a:r>
          <a:r>
            <a:rPr kumimoji="1" lang="en-US" altLang="ja-JP" sz="1300">
              <a:latin typeface="ＭＳ Ｐゴシック" panose="020B0600070205080204" pitchFamily="50" charset="-128"/>
              <a:ea typeface="ＭＳ Ｐゴシック" panose="020B0600070205080204" pitchFamily="50" charset="-128"/>
            </a:rPr>
            <a:t>37,254</a:t>
          </a:r>
          <a:r>
            <a:rPr kumimoji="1" lang="ja-JP" altLang="en-US" sz="1300">
              <a:latin typeface="ＭＳ Ｐゴシック" panose="020B0600070205080204" pitchFamily="50" charset="-128"/>
              <a:ea typeface="ＭＳ Ｐゴシック" panose="020B0600070205080204" pitchFamily="50" charset="-128"/>
            </a:rPr>
            <a:t>千円減少した。平成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年度より平成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年度まで地方債を抑制していたが、平成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年度より地方債の発行を再開した。類似団体平均を下回っており、今後も計画的な地方債の発行・償還を行う。</a:t>
          </a:r>
        </a:p>
      </xdr:txBody>
    </xdr:sp>
    <xdr:clientData/>
  </xdr:twoCellAnchor>
  <xdr:oneCellAnchor>
    <xdr:from>
      <xdr:col>3</xdr:col>
      <xdr:colOff>123825</xdr:colOff>
      <xdr:row>69</xdr:row>
      <xdr:rowOff>107950</xdr:rowOff>
    </xdr:from>
    <xdr:ext cx="298543" cy="225703"/>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a:extLst>
            <a:ext uri="{FF2B5EF4-FFF2-40B4-BE49-F238E27FC236}">
              <a16:creationId xmlns:a16="http://schemas.microsoft.com/office/drawing/2014/main" id="{00000000-0008-0000-0400-000054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2" name="直線コネクタ 341">
          <a:extLst>
            <a:ext uri="{FF2B5EF4-FFF2-40B4-BE49-F238E27FC236}">
              <a16:creationId xmlns:a16="http://schemas.microsoft.com/office/drawing/2014/main" id="{00000000-0008-0000-0400-000056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a:extLst>
            <a:ext uri="{FF2B5EF4-FFF2-40B4-BE49-F238E27FC236}">
              <a16:creationId xmlns:a16="http://schemas.microsoft.com/office/drawing/2014/main" id="{00000000-0008-0000-0400-00006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xdr:rowOff>
    </xdr:from>
    <xdr:to>
      <xdr:col>24</xdr:col>
      <xdr:colOff>25400</xdr:colOff>
      <xdr:row>80</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flipV="1">
          <a:off x="4826000" y="125171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5" name="公債費最小値テキスト">
          <a:extLst>
            <a:ext uri="{FF2B5EF4-FFF2-40B4-BE49-F238E27FC236}">
              <a16:creationId xmlns:a16="http://schemas.microsoft.com/office/drawing/2014/main" id="{00000000-0008-0000-0400-000063010000}"/>
            </a:ext>
          </a:extLst>
        </xdr:cNvPr>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87647</xdr:rowOff>
    </xdr:from>
    <xdr:ext cx="762000" cy="259045"/>
    <xdr:sp macro="" textlink="">
      <xdr:nvSpPr>
        <xdr:cNvPr id="357" name="公債費最大値テキスト">
          <a:extLst>
            <a:ext uri="{FF2B5EF4-FFF2-40B4-BE49-F238E27FC236}">
              <a16:creationId xmlns:a16="http://schemas.microsoft.com/office/drawing/2014/main" id="{00000000-0008-0000-0400-000065010000}"/>
            </a:ext>
          </a:extLst>
        </xdr:cNvPr>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xdr:rowOff>
    </xdr:from>
    <xdr:to>
      <xdr:col>24</xdr:col>
      <xdr:colOff>114300</xdr:colOff>
      <xdr:row>73</xdr:row>
      <xdr:rowOff>1270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85090</xdr:rowOff>
    </xdr:from>
    <xdr:to>
      <xdr:col>24</xdr:col>
      <xdr:colOff>25400</xdr:colOff>
      <xdr:row>74</xdr:row>
      <xdr:rowOff>123190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3987800" y="1277239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124477</xdr:rowOff>
    </xdr:from>
    <xdr:ext cx="762000" cy="259045"/>
    <xdr:sp macro="" textlink="">
      <xdr:nvSpPr>
        <xdr:cNvPr id="360" name="公債費平均値テキスト">
          <a:extLst>
            <a:ext uri="{FF2B5EF4-FFF2-40B4-BE49-F238E27FC236}">
              <a16:creationId xmlns:a16="http://schemas.microsoft.com/office/drawing/2014/main" id="{00000000-0008-0000-0400-000068010000}"/>
            </a:ext>
          </a:extLst>
        </xdr:cNvPr>
        <xdr:cNvSpPr txBox="1"/>
      </xdr:nvSpPr>
      <xdr:spPr>
        <a:xfrm>
          <a:off x="4914900" y="13154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61" name="フローチャート: 判断 360">
          <a:extLst>
            <a:ext uri="{FF2B5EF4-FFF2-40B4-BE49-F238E27FC236}">
              <a16:creationId xmlns:a16="http://schemas.microsoft.com/office/drawing/2014/main" id="{00000000-0008-0000-0400-000069010000}"/>
            </a:ext>
          </a:extLst>
        </xdr:cNvPr>
        <xdr:cNvSpPr/>
      </xdr:nvSpPr>
      <xdr:spPr>
        <a:xfrm>
          <a:off x="4775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123190</xdr:rowOff>
    </xdr:from>
    <xdr:to>
      <xdr:col>19</xdr:col>
      <xdr:colOff>187325</xdr:colOff>
      <xdr:row>74</xdr:row>
      <xdr:rowOff>153670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3098800" y="1281049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144780</xdr:rowOff>
    </xdr:from>
    <xdr:to>
      <xdr:col>20</xdr:col>
      <xdr:colOff>38100</xdr:colOff>
      <xdr:row>77</xdr:row>
      <xdr:rowOff>74930</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59707</xdr:rowOff>
    </xdr:from>
    <xdr:ext cx="7366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153670</xdr:rowOff>
    </xdr:from>
    <xdr:to>
      <xdr:col>15</xdr:col>
      <xdr:colOff>98425</xdr:colOff>
      <xdr:row>75</xdr:row>
      <xdr:rowOff>66040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2209800" y="1284097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125730</xdr:rowOff>
    </xdr:from>
    <xdr:to>
      <xdr:col>15</xdr:col>
      <xdr:colOff>149225</xdr:colOff>
      <xdr:row>77</xdr:row>
      <xdr:rowOff>55880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40657</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717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66040</xdr:rowOff>
    </xdr:from>
    <xdr:to>
      <xdr:col>11</xdr:col>
      <xdr:colOff>9525</xdr:colOff>
      <xdr:row>75</xdr:row>
      <xdr:rowOff>123190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1320800" y="1292479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33038</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1828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148589</xdr:rowOff>
    </xdr:from>
    <xdr:to>
      <xdr:col>6</xdr:col>
      <xdr:colOff>171450</xdr:colOff>
      <xdr:row>77</xdr:row>
      <xdr:rowOff>78739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1270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63516</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939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34290</xdr:rowOff>
    </xdr:from>
    <xdr:to>
      <xdr:col>24</xdr:col>
      <xdr:colOff>76200</xdr:colOff>
      <xdr:row>74</xdr:row>
      <xdr:rowOff>135890</xdr:rowOff>
    </xdr:to>
    <xdr:sp macro="" textlink="">
      <xdr:nvSpPr>
        <xdr:cNvPr id="378" name="楕円 377">
          <a:extLst>
            <a:ext uri="{FF2B5EF4-FFF2-40B4-BE49-F238E27FC236}">
              <a16:creationId xmlns:a16="http://schemas.microsoft.com/office/drawing/2014/main" id="{00000000-0008-0000-0400-00007A010000}"/>
            </a:ext>
          </a:extLst>
        </xdr:cNvPr>
        <xdr:cNvSpPr/>
      </xdr:nvSpPr>
      <xdr:spPr>
        <a:xfrm>
          <a:off x="4775200" y="1272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50817</xdr:rowOff>
    </xdr:from>
    <xdr:ext cx="762000" cy="259045"/>
    <xdr:sp macro="" textlink="">
      <xdr:nvSpPr>
        <xdr:cNvPr id="379" name="公債費該当値テキスト">
          <a:extLst>
            <a:ext uri="{FF2B5EF4-FFF2-40B4-BE49-F238E27FC236}">
              <a16:creationId xmlns:a16="http://schemas.microsoft.com/office/drawing/2014/main" id="{00000000-0008-0000-0400-00007B010000}"/>
            </a:ext>
          </a:extLst>
        </xdr:cNvPr>
        <xdr:cNvSpPr txBox="1"/>
      </xdr:nvSpPr>
      <xdr:spPr>
        <a:xfrm>
          <a:off x="4914900" y="1256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72390</xdr:rowOff>
    </xdr:from>
    <xdr:to>
      <xdr:col>20</xdr:col>
      <xdr:colOff>38100</xdr:colOff>
      <xdr:row>75</xdr:row>
      <xdr:rowOff>2540</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3937000" y="1275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12717</xdr:rowOff>
    </xdr:from>
    <xdr:ext cx="7366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606800" y="12528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102870</xdr:rowOff>
    </xdr:from>
    <xdr:to>
      <xdr:col>15</xdr:col>
      <xdr:colOff>149225</xdr:colOff>
      <xdr:row>75</xdr:row>
      <xdr:rowOff>33020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048000" y="1279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43197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255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15240</xdr:rowOff>
    </xdr:from>
    <xdr:to>
      <xdr:col>11</xdr:col>
      <xdr:colOff>60325</xdr:colOff>
      <xdr:row>75</xdr:row>
      <xdr:rowOff>116840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2159000" y="1287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127017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264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72390</xdr:rowOff>
    </xdr:from>
    <xdr:to>
      <xdr:col>6</xdr:col>
      <xdr:colOff>171450</xdr:colOff>
      <xdr:row>76</xdr:row>
      <xdr:rowOff>2539</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1270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12717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a:t>
          </a:r>
          <a:r>
            <a:rPr kumimoji="1" lang="en-US" altLang="ja-JP" sz="1300">
              <a:latin typeface="ＭＳ Ｐゴシック" panose="020B0600070205080204" pitchFamily="50" charset="-128"/>
              <a:ea typeface="ＭＳ Ｐゴシック" panose="020B0600070205080204" pitchFamily="50" charset="-128"/>
            </a:rPr>
            <a:t>10,355</a:t>
          </a:r>
          <a:r>
            <a:rPr kumimoji="1" lang="ja-JP" altLang="en-US" sz="1300">
              <a:latin typeface="ＭＳ Ｐゴシック" panose="020B0600070205080204" pitchFamily="50" charset="-128"/>
              <a:ea typeface="ＭＳ Ｐゴシック" panose="020B0600070205080204" pitchFamily="50" charset="-128"/>
            </a:rPr>
            <a:t>千円減少、人件費</a:t>
          </a:r>
          <a:r>
            <a:rPr kumimoji="1" lang="en-US" altLang="ja-JP" sz="1300">
              <a:latin typeface="ＭＳ Ｐゴシック" panose="020B0600070205080204" pitchFamily="50" charset="-128"/>
              <a:ea typeface="ＭＳ Ｐゴシック" panose="020B0600070205080204" pitchFamily="50" charset="-128"/>
            </a:rPr>
            <a:t>4,506</a:t>
          </a:r>
          <a:r>
            <a:rPr kumimoji="1" lang="ja-JP" altLang="en-US" sz="1300">
              <a:latin typeface="ＭＳ Ｐゴシック" panose="020B0600070205080204" pitchFamily="50" charset="-128"/>
              <a:ea typeface="ＭＳ Ｐゴシック" panose="020B0600070205080204" pitchFamily="50" charset="-128"/>
            </a:rPr>
            <a:t>千円減少、投資及び出資金・貸付金</a:t>
          </a:r>
          <a:r>
            <a:rPr kumimoji="1" lang="en-US" altLang="ja-JP" sz="1300">
              <a:latin typeface="ＭＳ Ｐゴシック" panose="020B0600070205080204" pitchFamily="50" charset="-128"/>
              <a:ea typeface="ＭＳ Ｐゴシック" panose="020B0600070205080204" pitchFamily="50" charset="-128"/>
            </a:rPr>
            <a:t>2,237</a:t>
          </a:r>
          <a:r>
            <a:rPr kumimoji="1" lang="ja-JP" altLang="en-US" sz="1300">
              <a:latin typeface="ＭＳ Ｐゴシック" panose="020B0600070205080204" pitchFamily="50" charset="-128"/>
              <a:ea typeface="ＭＳ Ｐゴシック" panose="020B0600070205080204" pitchFamily="50" charset="-128"/>
            </a:rPr>
            <a:t>千円減少したものの、繰出金</a:t>
          </a:r>
          <a:r>
            <a:rPr kumimoji="1" lang="en-US" altLang="ja-JP" sz="1300">
              <a:latin typeface="ＭＳ Ｐゴシック" panose="020B0600070205080204" pitchFamily="50" charset="-128"/>
              <a:ea typeface="ＭＳ Ｐゴシック" panose="020B0600070205080204" pitchFamily="50" charset="-128"/>
            </a:rPr>
            <a:t>32,621</a:t>
          </a:r>
          <a:r>
            <a:rPr kumimoji="1" lang="ja-JP" altLang="en-US" sz="1300">
              <a:latin typeface="ＭＳ Ｐゴシック" panose="020B0600070205080204" pitchFamily="50" charset="-128"/>
              <a:ea typeface="ＭＳ Ｐゴシック" panose="020B0600070205080204" pitchFamily="50" charset="-128"/>
            </a:rPr>
            <a:t>千円増加、補助費等</a:t>
          </a:r>
          <a:r>
            <a:rPr kumimoji="1" lang="en-US" altLang="ja-JP" sz="1300">
              <a:latin typeface="ＭＳ Ｐゴシック" panose="020B0600070205080204" pitchFamily="50" charset="-128"/>
              <a:ea typeface="ＭＳ Ｐゴシック" panose="020B0600070205080204" pitchFamily="50" charset="-128"/>
            </a:rPr>
            <a:t>27,628</a:t>
          </a:r>
          <a:r>
            <a:rPr kumimoji="1" lang="ja-JP" altLang="en-US" sz="1300">
              <a:latin typeface="ＭＳ Ｐゴシック" panose="020B0600070205080204" pitchFamily="50" charset="-128"/>
              <a:ea typeface="ＭＳ Ｐゴシック" panose="020B0600070205080204" pitchFamily="50" charset="-128"/>
            </a:rPr>
            <a:t>千円増加、扶助費</a:t>
          </a:r>
          <a:r>
            <a:rPr kumimoji="1" lang="en-US" altLang="ja-JP" sz="1300">
              <a:latin typeface="ＭＳ Ｐゴシック" panose="020B0600070205080204" pitchFamily="50" charset="-128"/>
              <a:ea typeface="ＭＳ Ｐゴシック" panose="020B0600070205080204" pitchFamily="50" charset="-128"/>
            </a:rPr>
            <a:t>17,996</a:t>
          </a:r>
          <a:r>
            <a:rPr kumimoji="1" lang="ja-JP" altLang="en-US" sz="1300">
              <a:latin typeface="ＭＳ Ｐゴシック" panose="020B0600070205080204" pitchFamily="50" charset="-128"/>
              <a:ea typeface="ＭＳ Ｐゴシック" panose="020B0600070205080204" pitchFamily="50" charset="-128"/>
            </a:rPr>
            <a:t>千円増加、維持補修費</a:t>
          </a:r>
          <a:r>
            <a:rPr kumimoji="1" lang="en-US" altLang="ja-JP" sz="1300">
              <a:latin typeface="ＭＳ Ｐゴシック" panose="020B0600070205080204" pitchFamily="50" charset="-128"/>
              <a:ea typeface="ＭＳ Ｐゴシック" panose="020B0600070205080204" pitchFamily="50" charset="-128"/>
            </a:rPr>
            <a:t>9,701</a:t>
          </a:r>
          <a:r>
            <a:rPr kumimoji="1" lang="ja-JP" altLang="en-US" sz="1300">
              <a:latin typeface="ＭＳ Ｐゴシック" panose="020B0600070205080204" pitchFamily="50" charset="-128"/>
              <a:ea typeface="ＭＳ Ｐゴシック" panose="020B0600070205080204" pitchFamily="50" charset="-128"/>
            </a:rPr>
            <a:t>千円増加により、公債費以外（経常経費）は</a:t>
          </a:r>
          <a:r>
            <a:rPr kumimoji="1" lang="en-US" altLang="ja-JP" sz="1300">
              <a:latin typeface="ＭＳ Ｐゴシック" panose="020B0600070205080204" pitchFamily="50" charset="-128"/>
              <a:ea typeface="ＭＳ Ｐゴシック" panose="020B0600070205080204" pitchFamily="50" charset="-128"/>
            </a:rPr>
            <a:t>70,848</a:t>
          </a:r>
          <a:r>
            <a:rPr kumimoji="1" lang="ja-JP" altLang="en-US" sz="1300">
              <a:latin typeface="ＭＳ Ｐゴシック" panose="020B0600070205080204" pitchFamily="50" charset="-128"/>
              <a:ea typeface="ＭＳ Ｐゴシック" panose="020B0600070205080204" pitchFamily="50" charset="-128"/>
            </a:rPr>
            <a:t>千円増加した。類似団体平均をやや上回っており、増加傾向にあるため、経常経費の削減に努める。</a:t>
          </a:r>
        </a:p>
      </xdr:txBody>
    </xdr:sp>
    <xdr:clientData/>
  </xdr:twoCellAnchor>
  <xdr:oneCellAnchor>
    <xdr:from>
      <xdr:col>62</xdr:col>
      <xdr:colOff>6350</xdr:colOff>
      <xdr:row>69</xdr:row>
      <xdr:rowOff>107950</xdr:rowOff>
    </xdr:from>
    <xdr:ext cx="298543" cy="225703"/>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a:extLst>
            <a:ext uri="{FF2B5EF4-FFF2-40B4-BE49-F238E27FC236}">
              <a16:creationId xmlns:a16="http://schemas.microsoft.com/office/drawing/2014/main" id="{00000000-0008-0000-0400-00009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68217</xdr:rowOff>
    </xdr:from>
    <xdr:to>
      <xdr:col>82</xdr:col>
      <xdr:colOff>107950</xdr:colOff>
      <xdr:row>80</xdr:row>
      <xdr:rowOff>140063</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412617"/>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112140</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82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140063</xdr:rowOff>
    </xdr:from>
    <xdr:to>
      <xdr:col>82</xdr:col>
      <xdr:colOff>196850</xdr:colOff>
      <xdr:row>80</xdr:row>
      <xdr:rowOff>140063</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85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154594</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156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68217</xdr:rowOff>
    </xdr:from>
    <xdr:to>
      <xdr:col>82</xdr:col>
      <xdr:colOff>196850</xdr:colOff>
      <xdr:row>72</xdr:row>
      <xdr:rowOff>68217</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41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6169</xdr:rowOff>
    </xdr:from>
    <xdr:to>
      <xdr:col>82</xdr:col>
      <xdr:colOff>107950</xdr:colOff>
      <xdr:row>76</xdr:row>
      <xdr:rowOff>169455</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5671800" y="13036369"/>
          <a:ext cx="8382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7818</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28665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162742</xdr:rowOff>
    </xdr:from>
    <xdr:to>
      <xdr:col>82</xdr:col>
      <xdr:colOff>158750</xdr:colOff>
      <xdr:row>76</xdr:row>
      <xdr:rowOff>92892</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02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43724</xdr:rowOff>
    </xdr:from>
    <xdr:to>
      <xdr:col>78</xdr:col>
      <xdr:colOff>69850</xdr:colOff>
      <xdr:row>76</xdr:row>
      <xdr:rowOff>6169</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4782800" y="12902474"/>
          <a:ext cx="889000" cy="133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117022</xdr:rowOff>
    </xdr:from>
    <xdr:to>
      <xdr:col>78</xdr:col>
      <xdr:colOff>120650</xdr:colOff>
      <xdr:row>76</xdr:row>
      <xdr:rowOff>47172</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57349</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274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68217</xdr:rowOff>
    </xdr:from>
    <xdr:to>
      <xdr:col>73</xdr:col>
      <xdr:colOff>180975</xdr:colOff>
      <xdr:row>75</xdr:row>
      <xdr:rowOff>43724</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893800" y="12755517"/>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74567</xdr:rowOff>
    </xdr:from>
    <xdr:to>
      <xdr:col>74</xdr:col>
      <xdr:colOff>31750</xdr:colOff>
      <xdr:row>76</xdr:row>
      <xdr:rowOff>4716</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160945</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019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22497</xdr:rowOff>
    </xdr:from>
    <xdr:to>
      <xdr:col>69</xdr:col>
      <xdr:colOff>92075</xdr:colOff>
      <xdr:row>74</xdr:row>
      <xdr:rowOff>68217</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004800" y="1270979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9253</xdr:rowOff>
    </xdr:from>
    <xdr:to>
      <xdr:col>69</xdr:col>
      <xdr:colOff>142875</xdr:colOff>
      <xdr:row>75</xdr:row>
      <xdr:rowOff>110853</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286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95629</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2954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25581</xdr:rowOff>
    </xdr:from>
    <xdr:to>
      <xdr:col>65</xdr:col>
      <xdr:colOff>53975</xdr:colOff>
      <xdr:row>75</xdr:row>
      <xdr:rowOff>127181</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111958</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2970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118655</xdr:rowOff>
    </xdr:from>
    <xdr:to>
      <xdr:col>82</xdr:col>
      <xdr:colOff>158750</xdr:colOff>
      <xdr:row>77</xdr:row>
      <xdr:rowOff>48805</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14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90732</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120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126819</xdr:rowOff>
    </xdr:from>
    <xdr:to>
      <xdr:col>78</xdr:col>
      <xdr:colOff>120650</xdr:colOff>
      <xdr:row>76</xdr:row>
      <xdr:rowOff>56969</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298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41746</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071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164374</xdr:rowOff>
    </xdr:from>
    <xdr:to>
      <xdr:col>74</xdr:col>
      <xdr:colOff>31750</xdr:colOff>
      <xdr:row>75</xdr:row>
      <xdr:rowOff>94524</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285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104701</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2620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17417</xdr:rowOff>
    </xdr:from>
    <xdr:to>
      <xdr:col>69</xdr:col>
      <xdr:colOff>142875</xdr:colOff>
      <xdr:row>74</xdr:row>
      <xdr:rowOff>119017</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270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129194</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2473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143147</xdr:rowOff>
    </xdr:from>
    <xdr:to>
      <xdr:col>65</xdr:col>
      <xdr:colOff>53975</xdr:colOff>
      <xdr:row>74</xdr:row>
      <xdr:rowOff>73297</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265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83474</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2427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宮崎県木城町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a:extLst>
            <a:ext uri="{FF2B5EF4-FFF2-40B4-BE49-F238E27FC236}">
              <a16:creationId xmlns:a16="http://schemas.microsoft.com/office/drawing/2014/main" id="{00000000-0008-0000-0500-000028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108325</xdr:rowOff>
    </xdr:from>
    <xdr:to>
      <xdr:col>29</xdr:col>
      <xdr:colOff>127000</xdr:colOff>
      <xdr:row>19</xdr:row>
      <xdr:rowOff>133591</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flipV="1">
          <a:off x="5651500" y="2213350"/>
          <a:ext cx="0" cy="12254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105668</xdr:rowOff>
    </xdr:from>
    <xdr:ext cx="762000" cy="259045"/>
    <xdr:sp macro="" textlink="">
      <xdr:nvSpPr>
        <xdr:cNvPr id="42" name="人口1人当たり決算額の推移最小値テキスト130">
          <a:extLst>
            <a:ext uri="{FF2B5EF4-FFF2-40B4-BE49-F238E27FC236}">
              <a16:creationId xmlns:a16="http://schemas.microsoft.com/office/drawing/2014/main" id="{00000000-0008-0000-0500-00002A000000}"/>
            </a:ext>
          </a:extLst>
        </xdr:cNvPr>
        <xdr:cNvSpPr txBox="1"/>
      </xdr:nvSpPr>
      <xdr:spPr>
        <a:xfrm>
          <a:off x="5740400" y="3410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133591</xdr:rowOff>
    </xdr:from>
    <xdr:to>
      <xdr:col>30</xdr:col>
      <xdr:colOff>25400</xdr:colOff>
      <xdr:row>19</xdr:row>
      <xdr:rowOff>133591</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5562600" y="34387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23252</xdr:rowOff>
    </xdr:from>
    <xdr:ext cx="762000" cy="259045"/>
    <xdr:sp macro="" textlink="">
      <xdr:nvSpPr>
        <xdr:cNvPr id="44" name="人口1人当たり決算額の推移最大値テキスト130">
          <a:extLst>
            <a:ext uri="{FF2B5EF4-FFF2-40B4-BE49-F238E27FC236}">
              <a16:creationId xmlns:a16="http://schemas.microsoft.com/office/drawing/2014/main" id="{00000000-0008-0000-0500-00002C000000}"/>
            </a:ext>
          </a:extLst>
        </xdr:cNvPr>
        <xdr:cNvSpPr txBox="1"/>
      </xdr:nvSpPr>
      <xdr:spPr>
        <a:xfrm>
          <a:off x="5740400" y="195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108325</xdr:rowOff>
    </xdr:from>
    <xdr:to>
      <xdr:col>30</xdr:col>
      <xdr:colOff>25400</xdr:colOff>
      <xdr:row>12</xdr:row>
      <xdr:rowOff>108325</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22133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64434</xdr:rowOff>
    </xdr:from>
    <xdr:to>
      <xdr:col>29</xdr:col>
      <xdr:colOff>127000</xdr:colOff>
      <xdr:row>17</xdr:row>
      <xdr:rowOff>83614</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003800" y="3026709"/>
          <a:ext cx="647700" cy="191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95124</xdr:rowOff>
    </xdr:from>
    <xdr:ext cx="762000" cy="259045"/>
    <xdr:sp macro="" textlink="">
      <xdr:nvSpPr>
        <xdr:cNvPr id="47" name="人口1人当たり決算額の推移平均値テキスト130">
          <a:extLst>
            <a:ext uri="{FF2B5EF4-FFF2-40B4-BE49-F238E27FC236}">
              <a16:creationId xmlns:a16="http://schemas.microsoft.com/office/drawing/2014/main" id="{00000000-0008-0000-0500-00002F000000}"/>
            </a:ext>
          </a:extLst>
        </xdr:cNvPr>
        <xdr:cNvSpPr txBox="1"/>
      </xdr:nvSpPr>
      <xdr:spPr>
        <a:xfrm>
          <a:off x="5740400" y="27144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78597</xdr:rowOff>
    </xdr:from>
    <xdr:to>
      <xdr:col>29</xdr:col>
      <xdr:colOff>177800</xdr:colOff>
      <xdr:row>17</xdr:row>
      <xdr:rowOff>8747</xdr:rowOff>
    </xdr:to>
    <xdr:sp macro="" textlink="">
      <xdr:nvSpPr>
        <xdr:cNvPr id="48" name="フローチャート: 判断 47">
          <a:extLst>
            <a:ext uri="{FF2B5EF4-FFF2-40B4-BE49-F238E27FC236}">
              <a16:creationId xmlns:a16="http://schemas.microsoft.com/office/drawing/2014/main" id="{00000000-0008-0000-0500-000030000000}"/>
            </a:ext>
          </a:extLst>
        </xdr:cNvPr>
        <xdr:cNvSpPr/>
      </xdr:nvSpPr>
      <xdr:spPr bwMode="auto">
        <a:xfrm>
          <a:off x="56007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83614</xdr:rowOff>
    </xdr:from>
    <xdr:to>
      <xdr:col>26</xdr:col>
      <xdr:colOff>50800</xdr:colOff>
      <xdr:row>17</xdr:row>
      <xdr:rowOff>121401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4305300" y="3045889"/>
          <a:ext cx="698500" cy="377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100548</xdr:rowOff>
    </xdr:from>
    <xdr:to>
      <xdr:col>26</xdr:col>
      <xdr:colOff>101600</xdr:colOff>
      <xdr:row>17</xdr:row>
      <xdr:rowOff>30698</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49530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40875</xdr:rowOff>
    </xdr:from>
    <xdr:ext cx="736600" cy="259045"/>
    <xdr:sp macro="" textlink="">
      <xdr:nvSpPr>
        <xdr:cNvPr id="51" name="テキスト ボックス 50">
          <a:extLst>
            <a:ext uri="{FF2B5EF4-FFF2-40B4-BE49-F238E27FC236}">
              <a16:creationId xmlns:a16="http://schemas.microsoft.com/office/drawing/2014/main" id="{00000000-0008-0000-0500-000033000000}"/>
            </a:ext>
          </a:extLst>
        </xdr:cNvPr>
        <xdr:cNvSpPr txBox="1"/>
      </xdr:nvSpPr>
      <xdr:spPr>
        <a:xfrm>
          <a:off x="4622800" y="2660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121401</xdr:rowOff>
    </xdr:from>
    <xdr:to>
      <xdr:col>22</xdr:col>
      <xdr:colOff>114300</xdr:colOff>
      <xdr:row>17</xdr:row>
      <xdr:rowOff>135912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3606800" y="3083676"/>
          <a:ext cx="698500" cy="145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120042</xdr:rowOff>
    </xdr:from>
    <xdr:to>
      <xdr:col>22</xdr:col>
      <xdr:colOff>165100</xdr:colOff>
      <xdr:row>17</xdr:row>
      <xdr:rowOff>50192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2545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60369</xdr:rowOff>
    </xdr:from>
    <xdr:ext cx="7620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3924300" y="267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135912</xdr:rowOff>
    </xdr:from>
    <xdr:to>
      <xdr:col>18</xdr:col>
      <xdr:colOff>177800</xdr:colOff>
      <xdr:row>17</xdr:row>
      <xdr:rowOff>154788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2908300" y="3098187"/>
          <a:ext cx="698500" cy="188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136484</xdr:rowOff>
    </xdr:from>
    <xdr:to>
      <xdr:col>19</xdr:col>
      <xdr:colOff>38100</xdr:colOff>
      <xdr:row>17</xdr:row>
      <xdr:rowOff>66634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35560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76811</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225800" y="2696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112098</xdr:rowOff>
    </xdr:from>
    <xdr:to>
      <xdr:col>15</xdr:col>
      <xdr:colOff>101600</xdr:colOff>
      <xdr:row>17</xdr:row>
      <xdr:rowOff>42248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28575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52425</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2527300" y="267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13634</xdr:rowOff>
    </xdr:from>
    <xdr:to>
      <xdr:col>29</xdr:col>
      <xdr:colOff>177800</xdr:colOff>
      <xdr:row>17</xdr:row>
      <xdr:rowOff>115234</xdr:rowOff>
    </xdr:to>
    <xdr:sp macro="" textlink="">
      <xdr:nvSpPr>
        <xdr:cNvPr id="65" name="楕円 64">
          <a:extLst>
            <a:ext uri="{FF2B5EF4-FFF2-40B4-BE49-F238E27FC236}">
              <a16:creationId xmlns:a16="http://schemas.microsoft.com/office/drawing/2014/main" id="{00000000-0008-0000-0500-000041000000}"/>
            </a:ext>
          </a:extLst>
        </xdr:cNvPr>
        <xdr:cNvSpPr/>
      </xdr:nvSpPr>
      <xdr:spPr bwMode="auto">
        <a:xfrm>
          <a:off x="5600700" y="29759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157161</xdr:rowOff>
    </xdr:from>
    <xdr:ext cx="762000" cy="259045"/>
    <xdr:sp macro="" textlink="">
      <xdr:nvSpPr>
        <xdr:cNvPr id="66" name="人口1人当たり決算額の推移該当値テキスト130">
          <a:extLst>
            <a:ext uri="{FF2B5EF4-FFF2-40B4-BE49-F238E27FC236}">
              <a16:creationId xmlns:a16="http://schemas.microsoft.com/office/drawing/2014/main" id="{00000000-0008-0000-0500-000042000000}"/>
            </a:ext>
          </a:extLst>
        </xdr:cNvPr>
        <xdr:cNvSpPr txBox="1"/>
      </xdr:nvSpPr>
      <xdr:spPr>
        <a:xfrm>
          <a:off x="5740400" y="2947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32814</xdr:rowOff>
    </xdr:from>
    <xdr:to>
      <xdr:col>26</xdr:col>
      <xdr:colOff>101600</xdr:colOff>
      <xdr:row>17</xdr:row>
      <xdr:rowOff>134414</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4953000" y="2995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119191</xdr:rowOff>
    </xdr:from>
    <xdr:ext cx="7366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622800" y="3081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70601</xdr:rowOff>
    </xdr:from>
    <xdr:to>
      <xdr:col>22</xdr:col>
      <xdr:colOff>165100</xdr:colOff>
      <xdr:row>18</xdr:row>
      <xdr:rowOff>751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254500" y="30328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156978</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3924300" y="3119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85112</xdr:rowOff>
    </xdr:from>
    <xdr:to>
      <xdr:col>19</xdr:col>
      <xdr:colOff>38100</xdr:colOff>
      <xdr:row>18</xdr:row>
      <xdr:rowOff>15262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3556000" y="30473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39</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225800" y="3133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103988</xdr:rowOff>
    </xdr:from>
    <xdr:to>
      <xdr:col>15</xdr:col>
      <xdr:colOff>101600</xdr:colOff>
      <xdr:row>18</xdr:row>
      <xdr:rowOff>34138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2857500" y="30662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18915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2527300" y="3152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a:extLst>
            <a:ext uri="{FF2B5EF4-FFF2-40B4-BE49-F238E27FC236}">
              <a16:creationId xmlns:a16="http://schemas.microsoft.com/office/drawing/2014/main" id="{00000000-0008-0000-0500-00004B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a:extLst>
            <a:ext uri="{FF2B5EF4-FFF2-40B4-BE49-F238E27FC236}">
              <a16:creationId xmlns:a16="http://schemas.microsoft.com/office/drawing/2014/main" id="{00000000-0008-0000-0500-00004C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a:extLst>
            <a:ext uri="{FF2B5EF4-FFF2-40B4-BE49-F238E27FC236}">
              <a16:creationId xmlns:a16="http://schemas.microsoft.com/office/drawing/2014/main" id="{00000000-0008-0000-0500-000050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a:extLst>
            <a:ext uri="{FF2B5EF4-FFF2-40B4-BE49-F238E27FC236}">
              <a16:creationId xmlns:a16="http://schemas.microsoft.com/office/drawing/2014/main" id="{00000000-0008-0000-0500-000055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a:extLst>
            <a:ext uri="{FF2B5EF4-FFF2-40B4-BE49-F238E27FC236}">
              <a16:creationId xmlns:a16="http://schemas.microsoft.com/office/drawing/2014/main" id="{00000000-0008-0000-0500-000056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a:extLst>
            <a:ext uri="{FF2B5EF4-FFF2-40B4-BE49-F238E27FC236}">
              <a16:creationId xmlns:a16="http://schemas.microsoft.com/office/drawing/2014/main" id="{00000000-0008-0000-0500-000058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4535</xdr:rowOff>
    </xdr:from>
    <xdr:to>
      <xdr:col>33</xdr:col>
      <xdr:colOff>114300</xdr:colOff>
      <xdr:row>36</xdr:row>
      <xdr:rowOff>4535</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138299</xdr:rowOff>
    </xdr:from>
    <xdr:to>
      <xdr:col>29</xdr:col>
      <xdr:colOff>127000</xdr:colOff>
      <xdr:row>37</xdr:row>
      <xdr:rowOff>277278</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062849"/>
          <a:ext cx="0" cy="13391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249355</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374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277278</xdr:rowOff>
    </xdr:from>
    <xdr:to>
      <xdr:col>30</xdr:col>
      <xdr:colOff>25400</xdr:colOff>
      <xdr:row>37</xdr:row>
      <xdr:rowOff>277278</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4019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53226</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06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138299</xdr:rowOff>
    </xdr:from>
    <xdr:to>
      <xdr:col>30</xdr:col>
      <xdr:colOff>25400</xdr:colOff>
      <xdr:row>33</xdr:row>
      <xdr:rowOff>138299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0628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118662</xdr:rowOff>
    </xdr:from>
    <xdr:to>
      <xdr:col>29</xdr:col>
      <xdr:colOff>127000</xdr:colOff>
      <xdr:row>35</xdr:row>
      <xdr:rowOff>136906</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6729012"/>
          <a:ext cx="647700" cy="182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67537</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3349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222460</xdr:rowOff>
    </xdr:from>
    <xdr:to>
      <xdr:col>29</xdr:col>
      <xdr:colOff>177800</xdr:colOff>
      <xdr:row>34</xdr:row>
      <xdr:rowOff>324061</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489910"/>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97097</xdr:rowOff>
    </xdr:from>
    <xdr:to>
      <xdr:col>26</xdr:col>
      <xdr:colOff>50800</xdr:colOff>
      <xdr:row>35</xdr:row>
      <xdr:rowOff>118662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6707447"/>
          <a:ext cx="698500" cy="215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217094</xdr:rowOff>
    </xdr:from>
    <xdr:to>
      <xdr:col>26</xdr:col>
      <xdr:colOff>101600</xdr:colOff>
      <xdr:row>34</xdr:row>
      <xdr:rowOff>318694</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48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328871</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253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28549</xdr:rowOff>
    </xdr:from>
    <xdr:to>
      <xdr:col>22</xdr:col>
      <xdr:colOff>114300</xdr:colOff>
      <xdr:row>35</xdr:row>
      <xdr:rowOff>97097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6638899"/>
          <a:ext cx="698500" cy="685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239202</xdr:rowOff>
    </xdr:from>
    <xdr:to>
      <xdr:col>22</xdr:col>
      <xdr:colOff>165100</xdr:colOff>
      <xdr:row>34</xdr:row>
      <xdr:rowOff>340802</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506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8080</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275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286247</xdr:rowOff>
    </xdr:from>
    <xdr:to>
      <xdr:col>18</xdr:col>
      <xdr:colOff>177800</xdr:colOff>
      <xdr:row>35</xdr:row>
      <xdr:rowOff>28549</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553697"/>
          <a:ext cx="698500" cy="852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259254</xdr:rowOff>
    </xdr:from>
    <xdr:to>
      <xdr:col>19</xdr:col>
      <xdr:colOff>38100</xdr:colOff>
      <xdr:row>35</xdr:row>
      <xdr:rowOff>17954</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526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28131</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29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240955</xdr:rowOff>
    </xdr:from>
    <xdr:to>
      <xdr:col>15</xdr:col>
      <xdr:colOff>101600</xdr:colOff>
      <xdr:row>34</xdr:row>
      <xdr:rowOff>342555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508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327332</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59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86106</xdr:rowOff>
    </xdr:from>
    <xdr:to>
      <xdr:col>29</xdr:col>
      <xdr:colOff>177800</xdr:colOff>
      <xdr:row>35</xdr:row>
      <xdr:rowOff>187706</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6964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58183</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67862</xdr:rowOff>
    </xdr:from>
    <xdr:to>
      <xdr:col>26</xdr:col>
      <xdr:colOff>101600</xdr:colOff>
      <xdr:row>35</xdr:row>
      <xdr:rowOff>169462</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6782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154239</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7645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46297</xdr:rowOff>
    </xdr:from>
    <xdr:to>
      <xdr:col>22</xdr:col>
      <xdr:colOff>165100</xdr:colOff>
      <xdr:row>35</xdr:row>
      <xdr:rowOff>147897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656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132674</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743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320649</xdr:rowOff>
    </xdr:from>
    <xdr:to>
      <xdr:col>19</xdr:col>
      <xdr:colOff>38100</xdr:colOff>
      <xdr:row>35</xdr:row>
      <xdr:rowOff>79349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588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64126</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67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235447</xdr:rowOff>
    </xdr:from>
    <xdr:to>
      <xdr:col>15</xdr:col>
      <xdr:colOff>101600</xdr:colOff>
      <xdr:row>34</xdr:row>
      <xdr:rowOff>337047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5028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4324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271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宮崎県木城町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5,255
5,247
145.96
4,504,082
4,268,148
181,407
2,647,422
1,194,370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86268</xdr:rowOff>
    </xdr:from>
    <xdr:to>
      <xdr:col>24</xdr:col>
      <xdr:colOff>62865</xdr:colOff>
      <xdr:row>38</xdr:row>
      <xdr:rowOff>99688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29768"/>
          <a:ext cx="1270" cy="1385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103515</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1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99688</xdr:rowOff>
    </xdr:from>
    <xdr:to>
      <xdr:col>24</xdr:col>
      <xdr:colOff>152400</xdr:colOff>
      <xdr:row>38</xdr:row>
      <xdr:rowOff>99688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1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32945</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04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86268</xdr:rowOff>
    </xdr:from>
    <xdr:to>
      <xdr:col>24</xdr:col>
      <xdr:colOff>152400</xdr:colOff>
      <xdr:row>30</xdr:row>
      <xdr:rowOff>86268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29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40838</xdr:rowOff>
    </xdr:from>
    <xdr:to>
      <xdr:col>24</xdr:col>
      <xdr:colOff>63500</xdr:colOff>
      <xdr:row>35</xdr:row>
      <xdr:rowOff>57686</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041588"/>
          <a:ext cx="838200" cy="16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162904</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922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13027</xdr:rowOff>
    </xdr:from>
    <xdr:to>
      <xdr:col>24</xdr:col>
      <xdr:colOff>114300</xdr:colOff>
      <xdr:row>35</xdr:row>
      <xdr:rowOff>114627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57686</xdr:rowOff>
    </xdr:from>
    <xdr:to>
      <xdr:col>19</xdr:col>
      <xdr:colOff>177800</xdr:colOff>
      <xdr:row>35</xdr:row>
      <xdr:rowOff>111727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058436"/>
          <a:ext cx="889000" cy="54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29022</xdr:rowOff>
    </xdr:from>
    <xdr:to>
      <xdr:col>20</xdr:col>
      <xdr:colOff>38100</xdr:colOff>
      <xdr:row>35</xdr:row>
      <xdr:rowOff>130622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121749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122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111727</xdr:rowOff>
    </xdr:from>
    <xdr:to>
      <xdr:col>15</xdr:col>
      <xdr:colOff>50800</xdr:colOff>
      <xdr:row>35</xdr:row>
      <xdr:rowOff>127889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112477"/>
          <a:ext cx="889000" cy="1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34791</xdr:rowOff>
    </xdr:from>
    <xdr:to>
      <xdr:col>15</xdr:col>
      <xdr:colOff>101600</xdr:colOff>
      <xdr:row>35</xdr:row>
      <xdr:rowOff>136391</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152918</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810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116017</xdr:rowOff>
    </xdr:from>
    <xdr:to>
      <xdr:col>10</xdr:col>
      <xdr:colOff>114300</xdr:colOff>
      <xdr:row>35</xdr:row>
      <xdr:rowOff>127889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116767"/>
          <a:ext cx="889000" cy="11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42418</xdr:rowOff>
    </xdr:from>
    <xdr:to>
      <xdr:col>10</xdr:col>
      <xdr:colOff>165100</xdr:colOff>
      <xdr:row>35</xdr:row>
      <xdr:rowOff>144018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160545</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8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7496</xdr:rowOff>
    </xdr:from>
    <xdr:to>
      <xdr:col>6</xdr:col>
      <xdr:colOff>38100</xdr:colOff>
      <xdr:row>35</xdr:row>
      <xdr:rowOff>109096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125623</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78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161488</xdr:rowOff>
    </xdr:from>
    <xdr:to>
      <xdr:col>24</xdr:col>
      <xdr:colOff>114300</xdr:colOff>
      <xdr:row>35</xdr:row>
      <xdr:rowOff>91638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99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12915</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842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6886</xdr:rowOff>
    </xdr:from>
    <xdr:to>
      <xdr:col>20</xdr:col>
      <xdr:colOff>38100</xdr:colOff>
      <xdr:row>35</xdr:row>
      <xdr:rowOff>108486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00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125013</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782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60927</xdr:rowOff>
    </xdr:from>
    <xdr:to>
      <xdr:col>15</xdr:col>
      <xdr:colOff>101600</xdr:colOff>
      <xdr:row>35</xdr:row>
      <xdr:rowOff>162527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06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153654</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6154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77089</xdr:rowOff>
    </xdr:from>
    <xdr:to>
      <xdr:col>10</xdr:col>
      <xdr:colOff>165100</xdr:colOff>
      <xdr:row>36</xdr:row>
      <xdr:rowOff>7239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07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169816</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6170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65217</xdr:rowOff>
    </xdr:from>
    <xdr:to>
      <xdr:col>6</xdr:col>
      <xdr:colOff>38100</xdr:colOff>
      <xdr:row>35</xdr:row>
      <xdr:rowOff>166817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06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157944</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6158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115020</xdr:rowOff>
    </xdr:from>
    <xdr:to>
      <xdr:col>24</xdr:col>
      <xdr:colOff>62865</xdr:colOff>
      <xdr:row>57</xdr:row>
      <xdr:rowOff>28591</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858970"/>
          <a:ext cx="1270" cy="94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32418</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0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28591</xdr:rowOff>
    </xdr:from>
    <xdr:to>
      <xdr:col>24</xdr:col>
      <xdr:colOff>152400</xdr:colOff>
      <xdr:row>57</xdr:row>
      <xdr:rowOff>28591</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01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61697</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634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115020</xdr:rowOff>
    </xdr:from>
    <xdr:to>
      <xdr:col>24</xdr:col>
      <xdr:colOff>152400</xdr:colOff>
      <xdr:row>51</xdr:row>
      <xdr:rowOff>115020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85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121860</xdr:rowOff>
    </xdr:from>
    <xdr:to>
      <xdr:col>24</xdr:col>
      <xdr:colOff>63500</xdr:colOff>
      <xdr:row>55</xdr:row>
      <xdr:rowOff>31262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380160"/>
          <a:ext cx="838200" cy="80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98476</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356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120049</xdr:rowOff>
    </xdr:from>
    <xdr:to>
      <xdr:col>24</xdr:col>
      <xdr:colOff>114300</xdr:colOff>
      <xdr:row>55</xdr:row>
      <xdr:rowOff>50199</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165518</xdr:rowOff>
    </xdr:from>
    <xdr:to>
      <xdr:col>19</xdr:col>
      <xdr:colOff>177800</xdr:colOff>
      <xdr:row>55</xdr:row>
      <xdr:rowOff>31262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908300" y="9423818"/>
          <a:ext cx="889000" cy="37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136065</xdr:rowOff>
    </xdr:from>
    <xdr:to>
      <xdr:col>20</xdr:col>
      <xdr:colOff>38100</xdr:colOff>
      <xdr:row>55</xdr:row>
      <xdr:rowOff>66215</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39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82742</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9169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165518</xdr:rowOff>
    </xdr:from>
    <xdr:to>
      <xdr:col>15</xdr:col>
      <xdr:colOff>50800</xdr:colOff>
      <xdr:row>55</xdr:row>
      <xdr:rowOff>87382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423818"/>
          <a:ext cx="889000" cy="9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697</xdr:rowOff>
    </xdr:from>
    <xdr:to>
      <xdr:col>15</xdr:col>
      <xdr:colOff>101600</xdr:colOff>
      <xdr:row>55</xdr:row>
      <xdr:rowOff>102297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93424</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9523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87382</xdr:rowOff>
    </xdr:from>
    <xdr:to>
      <xdr:col>10</xdr:col>
      <xdr:colOff>114300</xdr:colOff>
      <xdr:row>55</xdr:row>
      <xdr:rowOff>107006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517132"/>
          <a:ext cx="889000" cy="1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37844</xdr:rowOff>
    </xdr:from>
    <xdr:to>
      <xdr:col>10</xdr:col>
      <xdr:colOff>165100</xdr:colOff>
      <xdr:row>55</xdr:row>
      <xdr:rowOff>139444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130571</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956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46120</xdr:rowOff>
    </xdr:from>
    <xdr:to>
      <xdr:col>6</xdr:col>
      <xdr:colOff>38100</xdr:colOff>
      <xdr:row>55</xdr:row>
      <xdr:rowOff>147720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164247</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30795" y="925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71060</xdr:rowOff>
    </xdr:from>
    <xdr:to>
      <xdr:col>24</xdr:col>
      <xdr:colOff>114300</xdr:colOff>
      <xdr:row>55</xdr:row>
      <xdr:rowOff>1210</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32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93937</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180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151912</xdr:rowOff>
    </xdr:from>
    <xdr:to>
      <xdr:col>20</xdr:col>
      <xdr:colOff>38100</xdr:colOff>
      <xdr:row>55</xdr:row>
      <xdr:rowOff>82062</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41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73189</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9502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114718</xdr:rowOff>
    </xdr:from>
    <xdr:to>
      <xdr:col>15</xdr:col>
      <xdr:colOff>101600</xdr:colOff>
      <xdr:row>55</xdr:row>
      <xdr:rowOff>44868</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37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61395</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08795" y="9148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36582</xdr:rowOff>
    </xdr:from>
    <xdr:to>
      <xdr:col>10</xdr:col>
      <xdr:colOff>165100</xdr:colOff>
      <xdr:row>55</xdr:row>
      <xdr:rowOff>138182</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46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154709</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19795" y="9241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56206</xdr:rowOff>
    </xdr:from>
    <xdr:to>
      <xdr:col>6</xdr:col>
      <xdr:colOff>38100</xdr:colOff>
      <xdr:row>55</xdr:row>
      <xdr:rowOff>157806</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48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148933</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30795" y="9578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24829</xdr:rowOff>
    </xdr:from>
    <xdr:to>
      <xdr:col>24</xdr:col>
      <xdr:colOff>62865</xdr:colOff>
      <xdr:row>78</xdr:row>
      <xdr:rowOff>128956</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197779"/>
          <a:ext cx="1270" cy="130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132783</xdr:rowOff>
    </xdr:from>
    <xdr:ext cx="378565"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505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128956</xdr:rowOff>
    </xdr:from>
    <xdr:to>
      <xdr:col>24</xdr:col>
      <xdr:colOff>152400</xdr:colOff>
      <xdr:row>78</xdr:row>
      <xdr:rowOff>128956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50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142956</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197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24829</xdr:rowOff>
    </xdr:from>
    <xdr:to>
      <xdr:col>24</xdr:col>
      <xdr:colOff>152400</xdr:colOff>
      <xdr:row>71</xdr:row>
      <xdr:rowOff>24829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197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93363</xdr:rowOff>
    </xdr:from>
    <xdr:to>
      <xdr:col>24</xdr:col>
      <xdr:colOff>63500</xdr:colOff>
      <xdr:row>77</xdr:row>
      <xdr:rowOff>136294</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3797300" y="13295013"/>
          <a:ext cx="838200" cy="4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89214</xdr:rowOff>
    </xdr:from>
    <xdr:ext cx="534377"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2947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66337</xdr:rowOff>
    </xdr:from>
    <xdr:to>
      <xdr:col>24</xdr:col>
      <xdr:colOff>114300</xdr:colOff>
      <xdr:row>76</xdr:row>
      <xdr:rowOff>167937</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136294</xdr:rowOff>
    </xdr:from>
    <xdr:to>
      <xdr:col>19</xdr:col>
      <xdr:colOff>177800</xdr:colOff>
      <xdr:row>77</xdr:row>
      <xdr:rowOff>162491</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2908300" y="13337944"/>
          <a:ext cx="889000" cy="2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73400</xdr:rowOff>
    </xdr:from>
    <xdr:to>
      <xdr:col>20</xdr:col>
      <xdr:colOff>38100</xdr:colOff>
      <xdr:row>77</xdr:row>
      <xdr:rowOff>3550</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20078</xdr:rowOff>
    </xdr:from>
    <xdr:ext cx="534377"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30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162491</xdr:rowOff>
    </xdr:from>
    <xdr:to>
      <xdr:col>15</xdr:col>
      <xdr:colOff>50800</xdr:colOff>
      <xdr:row>78</xdr:row>
      <xdr:rowOff>8255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019300" y="13364141"/>
          <a:ext cx="889000" cy="1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91232</xdr:rowOff>
    </xdr:from>
    <xdr:to>
      <xdr:col>15</xdr:col>
      <xdr:colOff>101600</xdr:colOff>
      <xdr:row>77</xdr:row>
      <xdr:rowOff>21382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37909</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41111" y="1289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8255</xdr:rowOff>
    </xdr:from>
    <xdr:to>
      <xdr:col>10</xdr:col>
      <xdr:colOff>114300</xdr:colOff>
      <xdr:row>78</xdr:row>
      <xdr:rowOff>45014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1130300" y="13381355"/>
          <a:ext cx="889000" cy="36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101130</xdr:rowOff>
    </xdr:from>
    <xdr:to>
      <xdr:col>10</xdr:col>
      <xdr:colOff>165100</xdr:colOff>
      <xdr:row>77</xdr:row>
      <xdr:rowOff>31280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47807</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52111" y="129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59799</xdr:rowOff>
    </xdr:from>
    <xdr:to>
      <xdr:col>6</xdr:col>
      <xdr:colOff>38100</xdr:colOff>
      <xdr:row>76</xdr:row>
      <xdr:rowOff>161399</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0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6476</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63111" y="1286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42563</xdr:rowOff>
    </xdr:from>
    <xdr:to>
      <xdr:col>24</xdr:col>
      <xdr:colOff>114300</xdr:colOff>
      <xdr:row>77</xdr:row>
      <xdr:rowOff>144163</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24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20990</xdr:rowOff>
    </xdr:from>
    <xdr:ext cx="469744"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3222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85494</xdr:rowOff>
    </xdr:from>
    <xdr:to>
      <xdr:col>20</xdr:col>
      <xdr:colOff>38100</xdr:colOff>
      <xdr:row>78</xdr:row>
      <xdr:rowOff>15644</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28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6771</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62428" y="13379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111691</xdr:rowOff>
    </xdr:from>
    <xdr:to>
      <xdr:col>15</xdr:col>
      <xdr:colOff>101600</xdr:colOff>
      <xdr:row>78</xdr:row>
      <xdr:rowOff>41841</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31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32968</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73428" y="13406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128905</xdr:rowOff>
    </xdr:from>
    <xdr:to>
      <xdr:col>10</xdr:col>
      <xdr:colOff>165100</xdr:colOff>
      <xdr:row>78</xdr:row>
      <xdr:rowOff>59055</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33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50182</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84428" y="13423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165664</xdr:rowOff>
    </xdr:from>
    <xdr:to>
      <xdr:col>6</xdr:col>
      <xdr:colOff>38100</xdr:colOff>
      <xdr:row>78</xdr:row>
      <xdr:rowOff>95814</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36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86941</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95428" y="1346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30412</xdr:rowOff>
    </xdr:from>
    <xdr:to>
      <xdr:col>24</xdr:col>
      <xdr:colOff>62865</xdr:colOff>
      <xdr:row>99</xdr:row>
      <xdr:rowOff>95433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632362"/>
          <a:ext cx="1270" cy="1436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99260</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7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95433</xdr:rowOff>
    </xdr:from>
    <xdr:to>
      <xdr:col>24</xdr:col>
      <xdr:colOff>152400</xdr:colOff>
      <xdr:row>99</xdr:row>
      <xdr:rowOff>95433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68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148539</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407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30412</xdr:rowOff>
    </xdr:from>
    <xdr:to>
      <xdr:col>24</xdr:col>
      <xdr:colOff>152400</xdr:colOff>
      <xdr:row>91</xdr:row>
      <xdr:rowOff>30412</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632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8941</xdr:rowOff>
    </xdr:from>
    <xdr:to>
      <xdr:col>24</xdr:col>
      <xdr:colOff>63500</xdr:colOff>
      <xdr:row>93</xdr:row>
      <xdr:rowOff>15602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5953791"/>
          <a:ext cx="838200" cy="6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86</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459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21659</xdr:rowOff>
    </xdr:from>
    <xdr:to>
      <xdr:col>24</xdr:col>
      <xdr:colOff>114300</xdr:colOff>
      <xdr:row>96</xdr:row>
      <xdr:rowOff>123259</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15602</xdr:rowOff>
    </xdr:from>
    <xdr:to>
      <xdr:col>19</xdr:col>
      <xdr:colOff>177800</xdr:colOff>
      <xdr:row>93</xdr:row>
      <xdr:rowOff>34593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5960452"/>
          <a:ext cx="889000" cy="18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30085</xdr:rowOff>
    </xdr:from>
    <xdr:to>
      <xdr:col>20</xdr:col>
      <xdr:colOff>38100</xdr:colOff>
      <xdr:row>96</xdr:row>
      <xdr:rowOff>131685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122812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58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34593</xdr:rowOff>
    </xdr:from>
    <xdr:to>
      <xdr:col>15</xdr:col>
      <xdr:colOff>50800</xdr:colOff>
      <xdr:row>93</xdr:row>
      <xdr:rowOff>133071</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5979443"/>
          <a:ext cx="889000" cy="9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31717</xdr:rowOff>
    </xdr:from>
    <xdr:to>
      <xdr:col>15</xdr:col>
      <xdr:colOff>101600</xdr:colOff>
      <xdr:row>96</xdr:row>
      <xdr:rowOff>133317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124444</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58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133071</xdr:rowOff>
    </xdr:from>
    <xdr:to>
      <xdr:col>10</xdr:col>
      <xdr:colOff>114300</xdr:colOff>
      <xdr:row>94</xdr:row>
      <xdr:rowOff>13252</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077921"/>
          <a:ext cx="889000" cy="51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155129</xdr:rowOff>
    </xdr:from>
    <xdr:to>
      <xdr:col>10</xdr:col>
      <xdr:colOff>165100</xdr:colOff>
      <xdr:row>97</xdr:row>
      <xdr:rowOff>85279</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76406</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70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10833</xdr:rowOff>
    </xdr:from>
    <xdr:to>
      <xdr:col>6</xdr:col>
      <xdr:colOff>38100</xdr:colOff>
      <xdr:row>97</xdr:row>
      <xdr:rowOff>112433</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103560</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73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129591</xdr:rowOff>
    </xdr:from>
    <xdr:to>
      <xdr:col>24</xdr:col>
      <xdr:colOff>114300</xdr:colOff>
      <xdr:row>93</xdr:row>
      <xdr:rowOff>59741</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590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152468</xdr:rowOff>
    </xdr:from>
    <xdr:ext cx="599010"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575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136252</xdr:rowOff>
    </xdr:from>
    <xdr:to>
      <xdr:col>20</xdr:col>
      <xdr:colOff>38100</xdr:colOff>
      <xdr:row>93</xdr:row>
      <xdr:rowOff>66402</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590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82929</xdr:rowOff>
    </xdr:from>
    <xdr:ext cx="59901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497795" y="15684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155243</xdr:rowOff>
    </xdr:from>
    <xdr:to>
      <xdr:col>15</xdr:col>
      <xdr:colOff>101600</xdr:colOff>
      <xdr:row>93</xdr:row>
      <xdr:rowOff>85393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592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101920</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08795" y="15703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82271</xdr:rowOff>
    </xdr:from>
    <xdr:to>
      <xdr:col>10</xdr:col>
      <xdr:colOff>165100</xdr:colOff>
      <xdr:row>94</xdr:row>
      <xdr:rowOff>12421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02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28948</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19795" y="15802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133902</xdr:rowOff>
    </xdr:from>
    <xdr:to>
      <xdr:col>6</xdr:col>
      <xdr:colOff>38100</xdr:colOff>
      <xdr:row>94</xdr:row>
      <xdr:rowOff>64052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07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80579</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585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57248</xdr:rowOff>
    </xdr:from>
    <xdr:to>
      <xdr:col>54</xdr:col>
      <xdr:colOff>189865</xdr:colOff>
      <xdr:row>37</xdr:row>
      <xdr:rowOff>14587</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200748"/>
          <a:ext cx="1270" cy="115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18414</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36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14587</xdr:rowOff>
    </xdr:from>
    <xdr:to>
      <xdr:col>55</xdr:col>
      <xdr:colOff>88900</xdr:colOff>
      <xdr:row>37</xdr:row>
      <xdr:rowOff>14587</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3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3925</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4975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57248</xdr:rowOff>
    </xdr:from>
    <xdr:to>
      <xdr:col>55</xdr:col>
      <xdr:colOff>88900</xdr:colOff>
      <xdr:row>30</xdr:row>
      <xdr:rowOff>57248</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20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146096</xdr:rowOff>
    </xdr:from>
    <xdr:to>
      <xdr:col>55</xdr:col>
      <xdr:colOff>0</xdr:colOff>
      <xdr:row>35</xdr:row>
      <xdr:rowOff>81700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5975396"/>
          <a:ext cx="838200" cy="10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82168</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59114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103741</xdr:rowOff>
    </xdr:from>
    <xdr:to>
      <xdr:col>55</xdr:col>
      <xdr:colOff>50800</xdr:colOff>
      <xdr:row>35</xdr:row>
      <xdr:rowOff>33891</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593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31700</xdr:rowOff>
    </xdr:from>
    <xdr:to>
      <xdr:col>50</xdr:col>
      <xdr:colOff>114300</xdr:colOff>
      <xdr:row>35</xdr:row>
      <xdr:rowOff>81700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6032450"/>
          <a:ext cx="889000" cy="50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107156</xdr:rowOff>
    </xdr:from>
    <xdr:to>
      <xdr:col>50</xdr:col>
      <xdr:colOff>165100</xdr:colOff>
      <xdr:row>35</xdr:row>
      <xdr:rowOff>37306</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593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53833</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5711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31700</xdr:rowOff>
    </xdr:from>
    <xdr:to>
      <xdr:col>45</xdr:col>
      <xdr:colOff>177800</xdr:colOff>
      <xdr:row>35</xdr:row>
      <xdr:rowOff>68880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032450"/>
          <a:ext cx="889000" cy="3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130363</xdr:rowOff>
    </xdr:from>
    <xdr:to>
      <xdr:col>46</xdr:col>
      <xdr:colOff>38100</xdr:colOff>
      <xdr:row>35</xdr:row>
      <xdr:rowOff>60513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595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77040</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5734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68880</xdr:rowOff>
    </xdr:from>
    <xdr:to>
      <xdr:col>41</xdr:col>
      <xdr:colOff>50800</xdr:colOff>
      <xdr:row>36</xdr:row>
      <xdr:rowOff>77932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069630"/>
          <a:ext cx="889000" cy="180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151212</xdr:rowOff>
    </xdr:from>
    <xdr:to>
      <xdr:col>41</xdr:col>
      <xdr:colOff>101600</xdr:colOff>
      <xdr:row>35</xdr:row>
      <xdr:rowOff>81362</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598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97889</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5755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28358</xdr:rowOff>
    </xdr:from>
    <xdr:to>
      <xdr:col>36</xdr:col>
      <xdr:colOff>165100</xdr:colOff>
      <xdr:row>35</xdr:row>
      <xdr:rowOff>129958</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02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146485</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580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95296</xdr:rowOff>
    </xdr:from>
    <xdr:to>
      <xdr:col>55</xdr:col>
      <xdr:colOff>50800</xdr:colOff>
      <xdr:row>35</xdr:row>
      <xdr:rowOff>25446</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592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118173</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5776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30900</xdr:rowOff>
    </xdr:from>
    <xdr:to>
      <xdr:col>50</xdr:col>
      <xdr:colOff>165100</xdr:colOff>
      <xdr:row>35</xdr:row>
      <xdr:rowOff>132500</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03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123627</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6124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152350</xdr:rowOff>
    </xdr:from>
    <xdr:to>
      <xdr:col>46</xdr:col>
      <xdr:colOff>38100</xdr:colOff>
      <xdr:row>35</xdr:row>
      <xdr:rowOff>82500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598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73627</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6074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18080</xdr:rowOff>
    </xdr:from>
    <xdr:to>
      <xdr:col>41</xdr:col>
      <xdr:colOff>101600</xdr:colOff>
      <xdr:row>35</xdr:row>
      <xdr:rowOff>119680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01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110807</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111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27132</xdr:rowOff>
    </xdr:from>
    <xdr:to>
      <xdr:col>36</xdr:col>
      <xdr:colOff>165100</xdr:colOff>
      <xdr:row>36</xdr:row>
      <xdr:rowOff>128732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19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119859</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05111" y="629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150528</xdr:rowOff>
    </xdr:from>
    <xdr:to>
      <xdr:col>54</xdr:col>
      <xdr:colOff>189865</xdr:colOff>
      <xdr:row>58</xdr:row>
      <xdr:rowOff>84470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551578"/>
          <a:ext cx="1270" cy="1476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88297</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03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84470</xdr:rowOff>
    </xdr:from>
    <xdr:to>
      <xdr:col>55</xdr:col>
      <xdr:colOff>88900</xdr:colOff>
      <xdr:row>58</xdr:row>
      <xdr:rowOff>84470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02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97205</xdr:rowOff>
    </xdr:from>
    <xdr:ext cx="599010"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326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150528</xdr:rowOff>
    </xdr:from>
    <xdr:to>
      <xdr:col>55</xdr:col>
      <xdr:colOff>88900</xdr:colOff>
      <xdr:row>49</xdr:row>
      <xdr:rowOff>150528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551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104004</xdr:rowOff>
    </xdr:from>
    <xdr:to>
      <xdr:col>55</xdr:col>
      <xdr:colOff>0</xdr:colOff>
      <xdr:row>57</xdr:row>
      <xdr:rowOff>161615</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9533754"/>
          <a:ext cx="838200" cy="400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64164</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3224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41287</xdr:rowOff>
    </xdr:from>
    <xdr:to>
      <xdr:col>55</xdr:col>
      <xdr:colOff>50800</xdr:colOff>
      <xdr:row>55</xdr:row>
      <xdr:rowOff>142887</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47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104004</xdr:rowOff>
    </xdr:from>
    <xdr:to>
      <xdr:col>50</xdr:col>
      <xdr:colOff>114300</xdr:colOff>
      <xdr:row>57</xdr:row>
      <xdr:rowOff>40903</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9533754"/>
          <a:ext cx="889000" cy="279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77965</xdr:rowOff>
    </xdr:from>
    <xdr:to>
      <xdr:col>50</xdr:col>
      <xdr:colOff>165100</xdr:colOff>
      <xdr:row>55</xdr:row>
      <xdr:rowOff>8115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33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24642</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9111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40903</xdr:rowOff>
    </xdr:from>
    <xdr:to>
      <xdr:col>45</xdr:col>
      <xdr:colOff>177800</xdr:colOff>
      <xdr:row>58</xdr:row>
      <xdr:rowOff>45101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9813553"/>
          <a:ext cx="889000" cy="175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36063</xdr:rowOff>
    </xdr:from>
    <xdr:to>
      <xdr:col>46</xdr:col>
      <xdr:colOff>38100</xdr:colOff>
      <xdr:row>55</xdr:row>
      <xdr:rowOff>137663</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465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154190</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924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46355</xdr:rowOff>
    </xdr:from>
    <xdr:to>
      <xdr:col>41</xdr:col>
      <xdr:colOff>50800</xdr:colOff>
      <xdr:row>58</xdr:row>
      <xdr:rowOff>45101</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6972300" y="9647555"/>
          <a:ext cx="889000" cy="34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61495</xdr:rowOff>
    </xdr:from>
    <xdr:to>
      <xdr:col>41</xdr:col>
      <xdr:colOff>101600</xdr:colOff>
      <xdr:row>55</xdr:row>
      <xdr:rowOff>163095</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491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8172</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9266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10128</xdr:rowOff>
    </xdr:from>
    <xdr:to>
      <xdr:col>36</xdr:col>
      <xdr:colOff>165100</xdr:colOff>
      <xdr:row>55</xdr:row>
      <xdr:rowOff>111728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439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128255</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9215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110815</xdr:rowOff>
    </xdr:from>
    <xdr:to>
      <xdr:col>55</xdr:col>
      <xdr:colOff>50800</xdr:colOff>
      <xdr:row>58</xdr:row>
      <xdr:rowOff>40965</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88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25742</xdr:rowOff>
    </xdr:from>
    <xdr:ext cx="534377"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79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53204</xdr:rowOff>
    </xdr:from>
    <xdr:to>
      <xdr:col>50</xdr:col>
      <xdr:colOff>165100</xdr:colOff>
      <xdr:row>55</xdr:row>
      <xdr:rowOff>154804</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48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145931</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9575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161553</xdr:rowOff>
    </xdr:from>
    <xdr:to>
      <xdr:col>46</xdr:col>
      <xdr:colOff>38100</xdr:colOff>
      <xdr:row>57</xdr:row>
      <xdr:rowOff>91703</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76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82830</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83111" y="985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165751</xdr:rowOff>
    </xdr:from>
    <xdr:to>
      <xdr:col>41</xdr:col>
      <xdr:colOff>101600</xdr:colOff>
      <xdr:row>58</xdr:row>
      <xdr:rowOff>95901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93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87028</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94111" y="10031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167005</xdr:rowOff>
    </xdr:from>
    <xdr:to>
      <xdr:col>36</xdr:col>
      <xdr:colOff>165100</xdr:colOff>
      <xdr:row>56</xdr:row>
      <xdr:rowOff>97155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59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88282</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9689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106151</xdr:rowOff>
    </xdr:from>
    <xdr:to>
      <xdr:col>54</xdr:col>
      <xdr:colOff>189865</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107651"/>
          <a:ext cx="1270" cy="140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52828</xdr:rowOff>
    </xdr:from>
    <xdr:ext cx="599010"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1882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106151</xdr:rowOff>
    </xdr:from>
    <xdr:to>
      <xdr:col>55</xdr:col>
      <xdr:colOff>88900</xdr:colOff>
      <xdr:row>70</xdr:row>
      <xdr:rowOff>106151</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107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986</xdr:rowOff>
    </xdr:from>
    <xdr:to>
      <xdr:col>55</xdr:col>
      <xdr:colOff>0</xdr:colOff>
      <xdr:row>78</xdr:row>
      <xdr:rowOff>131594</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9639300" y="13202636"/>
          <a:ext cx="838200" cy="30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102277</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132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79400</xdr:rowOff>
    </xdr:from>
    <xdr:to>
      <xdr:col>55</xdr:col>
      <xdr:colOff>50800</xdr:colOff>
      <xdr:row>78</xdr:row>
      <xdr:rowOff>9550</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2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986</xdr:rowOff>
    </xdr:from>
    <xdr:to>
      <xdr:col>50</xdr:col>
      <xdr:colOff>114300</xdr:colOff>
      <xdr:row>78</xdr:row>
      <xdr:rowOff>14861</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8750300" y="13202636"/>
          <a:ext cx="889000" cy="18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118078</xdr:rowOff>
    </xdr:from>
    <xdr:to>
      <xdr:col>50</xdr:col>
      <xdr:colOff>165100</xdr:colOff>
      <xdr:row>77</xdr:row>
      <xdr:rowOff>48228</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14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64756</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292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14861</xdr:rowOff>
    </xdr:from>
    <xdr:to>
      <xdr:col>45</xdr:col>
      <xdr:colOff>177800</xdr:colOff>
      <xdr:row>78</xdr:row>
      <xdr:rowOff>138192</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7861300" y="13387961"/>
          <a:ext cx="889000" cy="123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9485</xdr:rowOff>
    </xdr:from>
    <xdr:to>
      <xdr:col>46</xdr:col>
      <xdr:colOff>38100</xdr:colOff>
      <xdr:row>77</xdr:row>
      <xdr:rowOff>111085</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127612</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298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50171</xdr:rowOff>
    </xdr:from>
    <xdr:to>
      <xdr:col>41</xdr:col>
      <xdr:colOff>50800</xdr:colOff>
      <xdr:row>78</xdr:row>
      <xdr:rowOff>138192</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972300" y="13251821"/>
          <a:ext cx="889000" cy="25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109035</xdr:rowOff>
    </xdr:from>
    <xdr:to>
      <xdr:col>41</xdr:col>
      <xdr:colOff>101600</xdr:colOff>
      <xdr:row>77</xdr:row>
      <xdr:rowOff>39185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55712</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291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95041</xdr:rowOff>
    </xdr:from>
    <xdr:to>
      <xdr:col>36</xdr:col>
      <xdr:colOff>165100</xdr:colOff>
      <xdr:row>77</xdr:row>
      <xdr:rowOff>25191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12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41717</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290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80794</xdr:rowOff>
    </xdr:from>
    <xdr:to>
      <xdr:col>55</xdr:col>
      <xdr:colOff>50800</xdr:colOff>
      <xdr:row>79</xdr:row>
      <xdr:rowOff>10944</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45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167171</xdr:rowOff>
    </xdr:from>
    <xdr:ext cx="469744"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368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121636</xdr:rowOff>
    </xdr:from>
    <xdr:to>
      <xdr:col>50</xdr:col>
      <xdr:colOff>165100</xdr:colOff>
      <xdr:row>77</xdr:row>
      <xdr:rowOff>51786</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15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42913</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72111" y="1324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135511</xdr:rowOff>
    </xdr:from>
    <xdr:to>
      <xdr:col>46</xdr:col>
      <xdr:colOff>38100</xdr:colOff>
      <xdr:row>78</xdr:row>
      <xdr:rowOff>65661</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33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56788</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83111" y="1342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87392</xdr:rowOff>
    </xdr:from>
    <xdr:to>
      <xdr:col>41</xdr:col>
      <xdr:colOff>101600</xdr:colOff>
      <xdr:row>79</xdr:row>
      <xdr:rowOff>17542</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46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8669</xdr:rowOff>
    </xdr:from>
    <xdr:ext cx="378565"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2017" y="13553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170821</xdr:rowOff>
    </xdr:from>
    <xdr:to>
      <xdr:col>36</xdr:col>
      <xdr:colOff>165100</xdr:colOff>
      <xdr:row>77</xdr:row>
      <xdr:rowOff>100971</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20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92098</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329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66179</xdr:rowOff>
    </xdr:from>
    <xdr:to>
      <xdr:col>54</xdr:col>
      <xdr:colOff>189865</xdr:colOff>
      <xdr:row>98</xdr:row>
      <xdr:rowOff>159809</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668129"/>
          <a:ext cx="1270" cy="1293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163636</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6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159809</xdr:rowOff>
    </xdr:from>
    <xdr:to>
      <xdr:col>55</xdr:col>
      <xdr:colOff>88900</xdr:colOff>
      <xdr:row>98</xdr:row>
      <xdr:rowOff>159809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6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12856</xdr:rowOff>
    </xdr:from>
    <xdr:ext cx="599010"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44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66179</xdr:rowOff>
    </xdr:from>
    <xdr:to>
      <xdr:col>55</xdr:col>
      <xdr:colOff>88900</xdr:colOff>
      <xdr:row>91</xdr:row>
      <xdr:rowOff>66179</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668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36692</xdr:rowOff>
    </xdr:from>
    <xdr:to>
      <xdr:col>55</xdr:col>
      <xdr:colOff>0</xdr:colOff>
      <xdr:row>98</xdr:row>
      <xdr:rowOff>20447</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9639300" y="16667342"/>
          <a:ext cx="838200" cy="155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154822</xdr:rowOff>
    </xdr:from>
    <xdr:ext cx="534377"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442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131945</xdr:rowOff>
    </xdr:from>
    <xdr:to>
      <xdr:col>55</xdr:col>
      <xdr:colOff>50800</xdr:colOff>
      <xdr:row>97</xdr:row>
      <xdr:rowOff>62095</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59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36692</xdr:rowOff>
    </xdr:from>
    <xdr:to>
      <xdr:col>50</xdr:col>
      <xdr:colOff>114300</xdr:colOff>
      <xdr:row>98</xdr:row>
      <xdr:rowOff>44599</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667342"/>
          <a:ext cx="889000" cy="179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133108</xdr:rowOff>
    </xdr:from>
    <xdr:to>
      <xdr:col>50</xdr:col>
      <xdr:colOff>165100</xdr:colOff>
      <xdr:row>97</xdr:row>
      <xdr:rowOff>63258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59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79785</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72111" y="16367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44599</xdr:rowOff>
    </xdr:from>
    <xdr:to>
      <xdr:col>45</xdr:col>
      <xdr:colOff>177800</xdr:colOff>
      <xdr:row>98</xdr:row>
      <xdr:rowOff>75090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6846699"/>
          <a:ext cx="889000" cy="3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18983</xdr:rowOff>
    </xdr:from>
    <xdr:to>
      <xdr:col>46</xdr:col>
      <xdr:colOff>38100</xdr:colOff>
      <xdr:row>97</xdr:row>
      <xdr:rowOff>120583</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64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137110</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83111" y="1642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28963</xdr:rowOff>
    </xdr:from>
    <xdr:to>
      <xdr:col>41</xdr:col>
      <xdr:colOff>50800</xdr:colOff>
      <xdr:row>98</xdr:row>
      <xdr:rowOff>75090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972300" y="16831063"/>
          <a:ext cx="889000" cy="4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80632</xdr:rowOff>
    </xdr:from>
    <xdr:to>
      <xdr:col>41</xdr:col>
      <xdr:colOff>101600</xdr:colOff>
      <xdr:row>98</xdr:row>
      <xdr:rowOff>10782</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71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27309</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94111" y="1648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52240</xdr:rowOff>
    </xdr:from>
    <xdr:to>
      <xdr:col>36</xdr:col>
      <xdr:colOff>165100</xdr:colOff>
      <xdr:row>97</xdr:row>
      <xdr:rowOff>153840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68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170367</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705111" y="1645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141097</xdr:rowOff>
    </xdr:from>
    <xdr:to>
      <xdr:col>55</xdr:col>
      <xdr:colOff>50800</xdr:colOff>
      <xdr:row>98</xdr:row>
      <xdr:rowOff>71247</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77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119524</xdr:rowOff>
    </xdr:from>
    <xdr:ext cx="534377"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75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157342</xdr:rowOff>
    </xdr:from>
    <xdr:to>
      <xdr:col>50</xdr:col>
      <xdr:colOff>165100</xdr:colOff>
      <xdr:row>97</xdr:row>
      <xdr:rowOff>87492</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61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78619</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2111" y="16709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165249</xdr:rowOff>
    </xdr:from>
    <xdr:to>
      <xdr:col>46</xdr:col>
      <xdr:colOff>38100</xdr:colOff>
      <xdr:row>98</xdr:row>
      <xdr:rowOff>95399</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79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86526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88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24290</xdr:rowOff>
    </xdr:from>
    <xdr:to>
      <xdr:col>41</xdr:col>
      <xdr:colOff>101600</xdr:colOff>
      <xdr:row>98</xdr:row>
      <xdr:rowOff>125890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82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117017</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91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149613</xdr:rowOff>
    </xdr:from>
    <xdr:to>
      <xdr:col>36</xdr:col>
      <xdr:colOff>165100</xdr:colOff>
      <xdr:row>98</xdr:row>
      <xdr:rowOff>79763</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78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70890</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872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6250</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321200"/>
          <a:ext cx="1269" cy="133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157984</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73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124377</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96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6250</xdr:rowOff>
    </xdr:from>
    <xdr:to>
      <xdr:col>86</xdr:col>
      <xdr:colOff>25400</xdr:colOff>
      <xdr:row>31</xdr:row>
      <xdr:rowOff>6250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3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99201</xdr:rowOff>
    </xdr:from>
    <xdr:to>
      <xdr:col>85</xdr:col>
      <xdr:colOff>127000</xdr:colOff>
      <xdr:row>38</xdr:row>
      <xdr:rowOff>134952</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5481300" y="6614301"/>
          <a:ext cx="838200" cy="35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30984</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546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52557</xdr:rowOff>
    </xdr:from>
    <xdr:to>
      <xdr:col>85</xdr:col>
      <xdr:colOff>177800</xdr:colOff>
      <xdr:row>38</xdr:row>
      <xdr:rowOff>154157</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67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131489</xdr:rowOff>
    </xdr:from>
    <xdr:to>
      <xdr:col>81</xdr:col>
      <xdr:colOff>50800</xdr:colOff>
      <xdr:row>38</xdr:row>
      <xdr:rowOff>134952</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4592300" y="6646589"/>
          <a:ext cx="889000" cy="3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52852</xdr:rowOff>
    </xdr:from>
    <xdr:to>
      <xdr:col>81</xdr:col>
      <xdr:colOff>101600</xdr:colOff>
      <xdr:row>38</xdr:row>
      <xdr:rowOff>154452</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170979</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34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131489</xdr:rowOff>
    </xdr:from>
    <xdr:to>
      <xdr:col>76</xdr:col>
      <xdr:colOff>114300</xdr:colOff>
      <xdr:row>38</xdr:row>
      <xdr:rowOff>132860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3703300" y="6646589"/>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60016</xdr:rowOff>
    </xdr:from>
    <xdr:to>
      <xdr:col>76</xdr:col>
      <xdr:colOff>165100</xdr:colOff>
      <xdr:row>38</xdr:row>
      <xdr:rowOff>161616</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7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6693</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35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116636</xdr:rowOff>
    </xdr:from>
    <xdr:to>
      <xdr:col>71</xdr:col>
      <xdr:colOff>177800</xdr:colOff>
      <xdr:row>38</xdr:row>
      <xdr:rowOff>132860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814300" y="6631736"/>
          <a:ext cx="889000" cy="16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64106</xdr:rowOff>
    </xdr:from>
    <xdr:to>
      <xdr:col>72</xdr:col>
      <xdr:colOff>38100</xdr:colOff>
      <xdr:row>38</xdr:row>
      <xdr:rowOff>165706</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10783</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35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74105</xdr:rowOff>
    </xdr:from>
    <xdr:to>
      <xdr:col>67</xdr:col>
      <xdr:colOff>101600</xdr:colOff>
      <xdr:row>39</xdr:row>
      <xdr:rowOff>4255</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8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166832</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79428" y="6681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48401</xdr:rowOff>
    </xdr:from>
    <xdr:to>
      <xdr:col>85</xdr:col>
      <xdr:colOff>177800</xdr:colOff>
      <xdr:row>38</xdr:row>
      <xdr:rowOff>150001</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563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7778</xdr:rowOff>
    </xdr:from>
    <xdr:ext cx="534377"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351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84152</xdr:rowOff>
    </xdr:from>
    <xdr:to>
      <xdr:col>81</xdr:col>
      <xdr:colOff>101600</xdr:colOff>
      <xdr:row>39</xdr:row>
      <xdr:rowOff>14302</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59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5429</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46428" y="6691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80689</xdr:rowOff>
    </xdr:from>
    <xdr:to>
      <xdr:col>76</xdr:col>
      <xdr:colOff>165100</xdr:colOff>
      <xdr:row>39</xdr:row>
      <xdr:rowOff>10839</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59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1966</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57428" y="668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82060</xdr:rowOff>
    </xdr:from>
    <xdr:to>
      <xdr:col>72</xdr:col>
      <xdr:colOff>38100</xdr:colOff>
      <xdr:row>39</xdr:row>
      <xdr:rowOff>12210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59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3337</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68428" y="668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65836</xdr:rowOff>
    </xdr:from>
    <xdr:to>
      <xdr:col>67</xdr:col>
      <xdr:colOff>101600</xdr:colOff>
      <xdr:row>38</xdr:row>
      <xdr:rowOff>167436</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58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12514</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47111" y="635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80264</xdr:rowOff>
    </xdr:from>
    <xdr:to>
      <xdr:col>85</xdr:col>
      <xdr:colOff>126364</xdr:colOff>
      <xdr:row>58</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flipV="1">
          <a:off x="16317595" y="8652764"/>
          <a:ext cx="1269" cy="143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6875</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10122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26941</xdr:rowOff>
    </xdr:from>
    <xdr:ext cx="378565"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8427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80264</xdr:rowOff>
    </xdr:from>
    <xdr:to>
      <xdr:col>86</xdr:col>
      <xdr:colOff>25400</xdr:colOff>
      <xdr:row>50</xdr:row>
      <xdr:rowOff>80264</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865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95775</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86842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72898</xdr:rowOff>
    </xdr:from>
    <xdr:to>
      <xdr:col>85</xdr:col>
      <xdr:colOff>177800</xdr:colOff>
      <xdr:row>59</xdr:row>
      <xdr:rowOff>3048</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36322</xdr:rowOff>
    </xdr:from>
    <xdr:to>
      <xdr:col>81</xdr:col>
      <xdr:colOff>101600</xdr:colOff>
      <xdr:row>58</xdr:row>
      <xdr:rowOff>137922</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56</xdr:row>
      <xdr:rowOff>154449</xdr:rowOff>
    </xdr:from>
    <xdr:ext cx="313932"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24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47752</xdr:rowOff>
    </xdr:from>
    <xdr:to>
      <xdr:col>76</xdr:col>
      <xdr:colOff>165100</xdr:colOff>
      <xdr:row>58</xdr:row>
      <xdr:rowOff>149352</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165879</xdr:rowOff>
    </xdr:from>
    <xdr:ext cx="313932"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35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38608</xdr:rowOff>
    </xdr:from>
    <xdr:to>
      <xdr:col>72</xdr:col>
      <xdr:colOff>38100</xdr:colOff>
      <xdr:row>58</xdr:row>
      <xdr:rowOff>140208</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98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156735</xdr:rowOff>
    </xdr:from>
    <xdr:ext cx="313932"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46333" y="9757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31750</xdr:rowOff>
    </xdr:from>
    <xdr:to>
      <xdr:col>67</xdr:col>
      <xdr:colOff>101600</xdr:colOff>
      <xdr:row>58</xdr:row>
      <xdr:rowOff>133350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97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149877</xdr:rowOff>
    </xdr:from>
    <xdr:ext cx="313932"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57333" y="97510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51325</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995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161769</xdr:rowOff>
    </xdr:from>
    <xdr:to>
      <xdr:col>85</xdr:col>
      <xdr:colOff>126364</xdr:colOff>
      <xdr:row>78</xdr:row>
      <xdr:rowOff>134831</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334719"/>
          <a:ext cx="1269" cy="1173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138658</xdr:rowOff>
    </xdr:from>
    <xdr:ext cx="469744"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11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134831</xdr:rowOff>
    </xdr:from>
    <xdr:to>
      <xdr:col>86</xdr:col>
      <xdr:colOff>25400</xdr:colOff>
      <xdr:row>78</xdr:row>
      <xdr:rowOff>134831</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07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108446</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2109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161769</xdr:rowOff>
    </xdr:from>
    <xdr:to>
      <xdr:col>86</xdr:col>
      <xdr:colOff>25400</xdr:colOff>
      <xdr:row>71</xdr:row>
      <xdr:rowOff>161769</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33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96887</xdr:rowOff>
    </xdr:from>
    <xdr:to>
      <xdr:col>85</xdr:col>
      <xdr:colOff>127000</xdr:colOff>
      <xdr:row>77</xdr:row>
      <xdr:rowOff>124978</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5481300" y="13298537"/>
          <a:ext cx="838200" cy="28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109551</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27968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86674</xdr:rowOff>
    </xdr:from>
    <xdr:to>
      <xdr:col>85</xdr:col>
      <xdr:colOff>177800</xdr:colOff>
      <xdr:row>76</xdr:row>
      <xdr:rowOff>16824</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70292</xdr:rowOff>
    </xdr:from>
    <xdr:to>
      <xdr:col>81</xdr:col>
      <xdr:colOff>50800</xdr:colOff>
      <xdr:row>77</xdr:row>
      <xdr:rowOff>96887</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4592300" y="13271942"/>
          <a:ext cx="889000" cy="2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105153</xdr:rowOff>
    </xdr:from>
    <xdr:to>
      <xdr:col>81</xdr:col>
      <xdr:colOff>101600</xdr:colOff>
      <xdr:row>76</xdr:row>
      <xdr:rowOff>35303</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51830</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273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1388</xdr:rowOff>
    </xdr:from>
    <xdr:to>
      <xdr:col>76</xdr:col>
      <xdr:colOff>114300</xdr:colOff>
      <xdr:row>77</xdr:row>
      <xdr:rowOff>70292</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3703300" y="13203038"/>
          <a:ext cx="889000" cy="68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125348</xdr:rowOff>
    </xdr:from>
    <xdr:to>
      <xdr:col>76</xdr:col>
      <xdr:colOff>165100</xdr:colOff>
      <xdr:row>76</xdr:row>
      <xdr:rowOff>55497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72025</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275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133519</xdr:rowOff>
    </xdr:from>
    <xdr:to>
      <xdr:col>71</xdr:col>
      <xdr:colOff>177800</xdr:colOff>
      <xdr:row>77</xdr:row>
      <xdr:rowOff>1388</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3163719"/>
          <a:ext cx="889000" cy="3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122449</xdr:rowOff>
    </xdr:from>
    <xdr:to>
      <xdr:col>72</xdr:col>
      <xdr:colOff>38100</xdr:colOff>
      <xdr:row>76</xdr:row>
      <xdr:rowOff>52598</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69126</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99613</xdr:rowOff>
    </xdr:from>
    <xdr:to>
      <xdr:col>67</xdr:col>
      <xdr:colOff>101600</xdr:colOff>
      <xdr:row>76</xdr:row>
      <xdr:rowOff>29763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46290</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273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74178</xdr:rowOff>
    </xdr:from>
    <xdr:to>
      <xdr:col>85</xdr:col>
      <xdr:colOff>177800</xdr:colOff>
      <xdr:row>78</xdr:row>
      <xdr:rowOff>4328</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27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52605</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25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46087</xdr:rowOff>
    </xdr:from>
    <xdr:to>
      <xdr:col>81</xdr:col>
      <xdr:colOff>101600</xdr:colOff>
      <xdr:row>77</xdr:row>
      <xdr:rowOff>147687</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247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138814</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3340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19492</xdr:rowOff>
    </xdr:from>
    <xdr:to>
      <xdr:col>76</xdr:col>
      <xdr:colOff>165100</xdr:colOff>
      <xdr:row>77</xdr:row>
      <xdr:rowOff>121092</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22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112219</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313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122038</xdr:rowOff>
    </xdr:from>
    <xdr:to>
      <xdr:col>72</xdr:col>
      <xdr:colOff>38100</xdr:colOff>
      <xdr:row>77</xdr:row>
      <xdr:rowOff>52188</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15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43315</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244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82719</xdr:rowOff>
    </xdr:from>
    <xdr:to>
      <xdr:col>67</xdr:col>
      <xdr:colOff>101600</xdr:colOff>
      <xdr:row>77</xdr:row>
      <xdr:rowOff>12869</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11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3996</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205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81572</xdr:rowOff>
    </xdr:from>
    <xdr:to>
      <xdr:col>85</xdr:col>
      <xdr:colOff>126364</xdr:colOff>
      <xdr:row>98</xdr:row>
      <xdr:rowOff>137716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683522"/>
          <a:ext cx="1269" cy="1256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141543</xdr:rowOff>
    </xdr:from>
    <xdr:ext cx="378565"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3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137716</xdr:rowOff>
    </xdr:from>
    <xdr:to>
      <xdr:col>86</xdr:col>
      <xdr:colOff>25400</xdr:colOff>
      <xdr:row>98</xdr:row>
      <xdr:rowOff>137716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39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28249</xdr:rowOff>
    </xdr:from>
    <xdr:ext cx="599010"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458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81572</xdr:rowOff>
    </xdr:from>
    <xdr:to>
      <xdr:col>86</xdr:col>
      <xdr:colOff>25400</xdr:colOff>
      <xdr:row>91</xdr:row>
      <xdr:rowOff>81572</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683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105666</xdr:rowOff>
    </xdr:from>
    <xdr:to>
      <xdr:col>85</xdr:col>
      <xdr:colOff>127000</xdr:colOff>
      <xdr:row>97</xdr:row>
      <xdr:rowOff>136327</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736316"/>
          <a:ext cx="838200" cy="30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68577</xdr:rowOff>
    </xdr:from>
    <xdr:ext cx="534377"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527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45700</xdr:rowOff>
    </xdr:from>
    <xdr:to>
      <xdr:col>85</xdr:col>
      <xdr:colOff>177800</xdr:colOff>
      <xdr:row>97</xdr:row>
      <xdr:rowOff>147300</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67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105666</xdr:rowOff>
    </xdr:from>
    <xdr:to>
      <xdr:col>81</xdr:col>
      <xdr:colOff>50800</xdr:colOff>
      <xdr:row>98</xdr:row>
      <xdr:rowOff>52649</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736316"/>
          <a:ext cx="889000" cy="118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36725</xdr:rowOff>
    </xdr:from>
    <xdr:to>
      <xdr:col>81</xdr:col>
      <xdr:colOff>101600</xdr:colOff>
      <xdr:row>97</xdr:row>
      <xdr:rowOff>138325</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66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154852</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644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49892</xdr:rowOff>
    </xdr:from>
    <xdr:to>
      <xdr:col>76</xdr:col>
      <xdr:colOff>114300</xdr:colOff>
      <xdr:row>98</xdr:row>
      <xdr:rowOff>52649</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3703300" y="16509092"/>
          <a:ext cx="889000" cy="345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29172</xdr:rowOff>
    </xdr:from>
    <xdr:to>
      <xdr:col>76</xdr:col>
      <xdr:colOff>165100</xdr:colOff>
      <xdr:row>97</xdr:row>
      <xdr:rowOff>130772</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6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147299</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43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49892</xdr:rowOff>
    </xdr:from>
    <xdr:to>
      <xdr:col>71</xdr:col>
      <xdr:colOff>177800</xdr:colOff>
      <xdr:row>98</xdr:row>
      <xdr:rowOff>54775</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509092"/>
          <a:ext cx="889000" cy="347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37396</xdr:rowOff>
    </xdr:from>
    <xdr:to>
      <xdr:col>72</xdr:col>
      <xdr:colOff>38100</xdr:colOff>
      <xdr:row>97</xdr:row>
      <xdr:rowOff>138996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6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130123</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76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81868</xdr:rowOff>
    </xdr:from>
    <xdr:to>
      <xdr:col>67</xdr:col>
      <xdr:colOff>101600</xdr:colOff>
      <xdr:row>98</xdr:row>
      <xdr:rowOff>12018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71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28545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48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85527</xdr:rowOff>
    </xdr:from>
    <xdr:to>
      <xdr:col>85</xdr:col>
      <xdr:colOff>177800</xdr:colOff>
      <xdr:row>98</xdr:row>
      <xdr:rowOff>15677</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71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63954</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694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54866</xdr:rowOff>
    </xdr:from>
    <xdr:to>
      <xdr:col>81</xdr:col>
      <xdr:colOff>101600</xdr:colOff>
      <xdr:row>97</xdr:row>
      <xdr:rowOff>156466</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685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147593</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778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1849</xdr:rowOff>
    </xdr:from>
    <xdr:to>
      <xdr:col>76</xdr:col>
      <xdr:colOff>165100</xdr:colOff>
      <xdr:row>98</xdr:row>
      <xdr:rowOff>103449</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80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94576</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89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170542</xdr:rowOff>
    </xdr:from>
    <xdr:to>
      <xdr:col>72</xdr:col>
      <xdr:colOff>38100</xdr:colOff>
      <xdr:row>96</xdr:row>
      <xdr:rowOff>100692</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45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117219</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23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3975</xdr:rowOff>
    </xdr:from>
    <xdr:to>
      <xdr:col>67</xdr:col>
      <xdr:colOff>101600</xdr:colOff>
      <xdr:row>98</xdr:row>
      <xdr:rowOff>105575</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0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96702</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89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47155</xdr:rowOff>
    </xdr:from>
    <xdr:to>
      <xdr:col>116</xdr:col>
      <xdr:colOff>62864</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362105"/>
          <a:ext cx="1269" cy="136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165282</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513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47155</xdr:rowOff>
    </xdr:from>
    <xdr:to>
      <xdr:col>116</xdr:col>
      <xdr:colOff>152400</xdr:colOff>
      <xdr:row>31</xdr:row>
      <xdr:rowOff>47155</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362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72077</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415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49200</xdr:rowOff>
    </xdr:from>
    <xdr:to>
      <xdr:col>116</xdr:col>
      <xdr:colOff>114300</xdr:colOff>
      <xdr:row>38</xdr:row>
      <xdr:rowOff>150800</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5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38265</xdr:rowOff>
    </xdr:from>
    <xdr:to>
      <xdr:col>112</xdr:col>
      <xdr:colOff>38100</xdr:colOff>
      <xdr:row>38</xdr:row>
      <xdr:rowOff>139865</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55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156392</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32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54953</xdr:rowOff>
    </xdr:from>
    <xdr:to>
      <xdr:col>107</xdr:col>
      <xdr:colOff>101600</xdr:colOff>
      <xdr:row>38</xdr:row>
      <xdr:rowOff>156553</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7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1630</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345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51943</xdr:rowOff>
    </xdr:from>
    <xdr:to>
      <xdr:col>102</xdr:col>
      <xdr:colOff>165100</xdr:colOff>
      <xdr:row>38</xdr:row>
      <xdr:rowOff>153543</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56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170070</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34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167043</xdr:rowOff>
    </xdr:from>
    <xdr:to>
      <xdr:col>98</xdr:col>
      <xdr:colOff>38100</xdr:colOff>
      <xdr:row>38</xdr:row>
      <xdr:rowOff>97193</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51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113720</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28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136859</xdr:rowOff>
    </xdr:from>
    <xdr:to>
      <xdr:col>116</xdr:col>
      <xdr:colOff>62864</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2159595" y="8709359"/>
          <a:ext cx="1269" cy="150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a:extLst>
            <a:ext uri="{FF2B5EF4-FFF2-40B4-BE49-F238E27FC236}">
              <a16:creationId xmlns:a16="http://schemas.microsoft.com/office/drawing/2014/main" id="{00000000-0008-0000-0600-000013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83536</xdr:rowOff>
    </xdr:from>
    <xdr:ext cx="599010" cy="259045"/>
    <xdr:sp macro="" textlink="">
      <xdr:nvSpPr>
        <xdr:cNvPr id="789" name="貸付金最大値テキスト">
          <a:extLst>
            <a:ext uri="{FF2B5EF4-FFF2-40B4-BE49-F238E27FC236}">
              <a16:creationId xmlns:a16="http://schemas.microsoft.com/office/drawing/2014/main" id="{00000000-0008-0000-0600-000015030000}"/>
            </a:ext>
          </a:extLst>
        </xdr:cNvPr>
        <xdr:cNvSpPr txBox="1"/>
      </xdr:nvSpPr>
      <xdr:spPr>
        <a:xfrm>
          <a:off x="22212300" y="848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136859</xdr:rowOff>
    </xdr:from>
    <xdr:to>
      <xdr:col>116</xdr:col>
      <xdr:colOff>152400</xdr:colOff>
      <xdr:row>50</xdr:row>
      <xdr:rowOff>136859</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8709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47313</xdr:rowOff>
    </xdr:from>
    <xdr:to>
      <xdr:col>116</xdr:col>
      <xdr:colOff>63500</xdr:colOff>
      <xdr:row>59</xdr:row>
      <xdr:rowOff>61758</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1323300" y="10162863"/>
          <a:ext cx="838200" cy="1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170865</xdr:rowOff>
    </xdr:from>
    <xdr:ext cx="469744" cy="259045"/>
    <xdr:sp macro="" textlink="">
      <xdr:nvSpPr>
        <xdr:cNvPr id="792" name="貸付金平均値テキスト">
          <a:extLst>
            <a:ext uri="{FF2B5EF4-FFF2-40B4-BE49-F238E27FC236}">
              <a16:creationId xmlns:a16="http://schemas.microsoft.com/office/drawing/2014/main" id="{00000000-0008-0000-0600-000018030000}"/>
            </a:ext>
          </a:extLst>
        </xdr:cNvPr>
        <xdr:cNvSpPr txBox="1"/>
      </xdr:nvSpPr>
      <xdr:spPr>
        <a:xfrm>
          <a:off x="22212300" y="9943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147988</xdr:rowOff>
    </xdr:from>
    <xdr:to>
      <xdr:col>116</xdr:col>
      <xdr:colOff>114300</xdr:colOff>
      <xdr:row>59</xdr:row>
      <xdr:rowOff>78138</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2110700" y="1009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46224</xdr:rowOff>
    </xdr:from>
    <xdr:to>
      <xdr:col>111</xdr:col>
      <xdr:colOff>177800</xdr:colOff>
      <xdr:row>59</xdr:row>
      <xdr:rowOff>47313</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0434300" y="10161774"/>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159973</xdr:rowOff>
    </xdr:from>
    <xdr:to>
      <xdr:col>112</xdr:col>
      <xdr:colOff>38100</xdr:colOff>
      <xdr:row>59</xdr:row>
      <xdr:rowOff>90123</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1272500" y="1010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106650</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88428" y="9879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45223</xdr:rowOff>
    </xdr:from>
    <xdr:to>
      <xdr:col>107</xdr:col>
      <xdr:colOff>50800</xdr:colOff>
      <xdr:row>59</xdr:row>
      <xdr:rowOff>46224</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9545300" y="10160773"/>
          <a:ext cx="889000" cy="1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161541</xdr:rowOff>
    </xdr:from>
    <xdr:to>
      <xdr:col>107</xdr:col>
      <xdr:colOff>101600</xdr:colOff>
      <xdr:row>59</xdr:row>
      <xdr:rowOff>91691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0383500" y="1010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108218</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99428" y="988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44896</xdr:rowOff>
    </xdr:from>
    <xdr:to>
      <xdr:col>102</xdr:col>
      <xdr:colOff>114300</xdr:colOff>
      <xdr:row>59</xdr:row>
      <xdr:rowOff>45223</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656300" y="10160446"/>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160920</xdr:rowOff>
    </xdr:from>
    <xdr:to>
      <xdr:col>102</xdr:col>
      <xdr:colOff>165100</xdr:colOff>
      <xdr:row>59</xdr:row>
      <xdr:rowOff>91070</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9494500" y="1010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107597</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10428" y="988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155096</xdr:rowOff>
    </xdr:from>
    <xdr:to>
      <xdr:col>98</xdr:col>
      <xdr:colOff>38100</xdr:colOff>
      <xdr:row>59</xdr:row>
      <xdr:rowOff>85246</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8605500" y="1009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101773</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21428" y="987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10958</xdr:rowOff>
    </xdr:from>
    <xdr:to>
      <xdr:col>116</xdr:col>
      <xdr:colOff>114300</xdr:colOff>
      <xdr:row>59</xdr:row>
      <xdr:rowOff>112558</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2110700" y="1012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126414</xdr:rowOff>
    </xdr:from>
    <xdr:ext cx="469744" cy="259045"/>
    <xdr:sp macro="" textlink="">
      <xdr:nvSpPr>
        <xdr:cNvPr id="811" name="貸付金該当値テキスト">
          <a:extLst>
            <a:ext uri="{FF2B5EF4-FFF2-40B4-BE49-F238E27FC236}">
              <a16:creationId xmlns:a16="http://schemas.microsoft.com/office/drawing/2014/main" id="{00000000-0008-0000-0600-00002B030000}"/>
            </a:ext>
          </a:extLst>
        </xdr:cNvPr>
        <xdr:cNvSpPr txBox="1"/>
      </xdr:nvSpPr>
      <xdr:spPr>
        <a:xfrm>
          <a:off x="22212300" y="10070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167963</xdr:rowOff>
    </xdr:from>
    <xdr:to>
      <xdr:col>112</xdr:col>
      <xdr:colOff>38100</xdr:colOff>
      <xdr:row>59</xdr:row>
      <xdr:rowOff>98113</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1272500" y="1011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89240</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088428" y="10204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166874</xdr:rowOff>
    </xdr:from>
    <xdr:to>
      <xdr:col>107</xdr:col>
      <xdr:colOff>101600</xdr:colOff>
      <xdr:row>59</xdr:row>
      <xdr:rowOff>97024</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0383500" y="1011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88151</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199428" y="10203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165873</xdr:rowOff>
    </xdr:from>
    <xdr:to>
      <xdr:col>102</xdr:col>
      <xdr:colOff>165100</xdr:colOff>
      <xdr:row>59</xdr:row>
      <xdr:rowOff>96023</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9494500" y="10109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87150</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10428" y="1020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165546</xdr:rowOff>
    </xdr:from>
    <xdr:to>
      <xdr:col>98</xdr:col>
      <xdr:colOff>38100</xdr:colOff>
      <xdr:row>59</xdr:row>
      <xdr:rowOff>95696</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8605500" y="1010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86823</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21428" y="1020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139700</xdr:rowOff>
    </xdr:from>
    <xdr:to>
      <xdr:col>120</xdr:col>
      <xdr:colOff>114300</xdr:colOff>
      <xdr:row>79</xdr:row>
      <xdr:rowOff>139700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168927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70</xdr:row>
      <xdr:rowOff>111777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68</xdr:row>
      <xdr:rowOff>168927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79483</xdr:rowOff>
    </xdr:from>
    <xdr:to>
      <xdr:col>116</xdr:col>
      <xdr:colOff>62864</xdr:colOff>
      <xdr:row>78</xdr:row>
      <xdr:rowOff>132975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080983"/>
          <a:ext cx="1269" cy="1425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136802</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0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132975</xdr:rowOff>
    </xdr:from>
    <xdr:to>
      <xdr:col>116</xdr:col>
      <xdr:colOff>152400</xdr:colOff>
      <xdr:row>78</xdr:row>
      <xdr:rowOff>132975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06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26160</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5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79483</xdr:rowOff>
    </xdr:from>
    <xdr:to>
      <xdr:col>116</xdr:col>
      <xdr:colOff>152400</xdr:colOff>
      <xdr:row>70</xdr:row>
      <xdr:rowOff>79483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08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98237</xdr:rowOff>
    </xdr:from>
    <xdr:to>
      <xdr:col>116</xdr:col>
      <xdr:colOff>63500</xdr:colOff>
      <xdr:row>74</xdr:row>
      <xdr:rowOff>121945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1323300" y="12785537"/>
          <a:ext cx="838200" cy="23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158272</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845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8395</xdr:rowOff>
    </xdr:from>
    <xdr:to>
      <xdr:col>116</xdr:col>
      <xdr:colOff>114300</xdr:colOff>
      <xdr:row>75</xdr:row>
      <xdr:rowOff>109995</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86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98237</xdr:rowOff>
    </xdr:from>
    <xdr:to>
      <xdr:col>111</xdr:col>
      <xdr:colOff>177800</xdr:colOff>
      <xdr:row>74</xdr:row>
      <xdr:rowOff>114373</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2785537"/>
          <a:ext cx="889000" cy="1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7176</xdr:rowOff>
    </xdr:from>
    <xdr:to>
      <xdr:col>112</xdr:col>
      <xdr:colOff>38100</xdr:colOff>
      <xdr:row>75</xdr:row>
      <xdr:rowOff>108776</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865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99903</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95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114373</xdr:rowOff>
    </xdr:from>
    <xdr:to>
      <xdr:col>107</xdr:col>
      <xdr:colOff>50800</xdr:colOff>
      <xdr:row>74</xdr:row>
      <xdr:rowOff>151092</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2801673"/>
          <a:ext cx="889000" cy="36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15272</xdr:rowOff>
    </xdr:from>
    <xdr:to>
      <xdr:col>107</xdr:col>
      <xdr:colOff>101600</xdr:colOff>
      <xdr:row>75</xdr:row>
      <xdr:rowOff>116872</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87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107999</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96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146215</xdr:rowOff>
    </xdr:from>
    <xdr:to>
      <xdr:col>102</xdr:col>
      <xdr:colOff>114300</xdr:colOff>
      <xdr:row>74</xdr:row>
      <xdr:rowOff>151092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2833515"/>
          <a:ext cx="889000" cy="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8480</xdr:rowOff>
    </xdr:from>
    <xdr:to>
      <xdr:col>102</xdr:col>
      <xdr:colOff>165100</xdr:colOff>
      <xdr:row>75</xdr:row>
      <xdr:rowOff>110080</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8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101207</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95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4146</xdr:rowOff>
    </xdr:from>
    <xdr:to>
      <xdr:col>98</xdr:col>
      <xdr:colOff>38100</xdr:colOff>
      <xdr:row>75</xdr:row>
      <xdr:rowOff>105746</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86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96873</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95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71145</xdr:rowOff>
    </xdr:from>
    <xdr:to>
      <xdr:col>116</xdr:col>
      <xdr:colOff>114300</xdr:colOff>
      <xdr:row>75</xdr:row>
      <xdr:rowOff>1295</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75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94022</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60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47437</xdr:rowOff>
    </xdr:from>
    <xdr:to>
      <xdr:col>112</xdr:col>
      <xdr:colOff>38100</xdr:colOff>
      <xdr:row>74</xdr:row>
      <xdr:rowOff>149037</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73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165564</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50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63573</xdr:rowOff>
    </xdr:from>
    <xdr:to>
      <xdr:col>107</xdr:col>
      <xdr:colOff>101600</xdr:colOff>
      <xdr:row>74</xdr:row>
      <xdr:rowOff>165173</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75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10250</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52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100292</xdr:rowOff>
    </xdr:from>
    <xdr:to>
      <xdr:col>102</xdr:col>
      <xdr:colOff>165100</xdr:colOff>
      <xdr:row>75</xdr:row>
      <xdr:rowOff>30442</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78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46969</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562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95415</xdr:rowOff>
    </xdr:from>
    <xdr:to>
      <xdr:col>98</xdr:col>
      <xdr:colOff>38100</xdr:colOff>
      <xdr:row>75</xdr:row>
      <xdr:rowOff>25565</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78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42092</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55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人件費は、職員の中途退職等の職員給</a:t>
          </a:r>
          <a:r>
            <a:rPr kumimoji="1" lang="en-US" altLang="ja-JP" sz="1300">
              <a:latin typeface="ＭＳ Ｐゴシック" panose="020B0600070205080204" pitchFamily="50" charset="-128"/>
              <a:ea typeface="ＭＳ Ｐゴシック" panose="020B0600070205080204" pitchFamily="50" charset="-128"/>
            </a:rPr>
            <a:t>912</a:t>
          </a:r>
          <a:r>
            <a:rPr kumimoji="1" lang="ja-JP" altLang="en-US" sz="1300">
              <a:latin typeface="ＭＳ Ｐゴシック" panose="020B0600070205080204" pitchFamily="50" charset="-128"/>
              <a:ea typeface="ＭＳ Ｐゴシック" panose="020B0600070205080204" pitchFamily="50" charset="-128"/>
            </a:rPr>
            <a:t>千円減少等により</a:t>
          </a:r>
          <a:r>
            <a:rPr kumimoji="1" lang="en-US" altLang="ja-JP" sz="1300">
              <a:latin typeface="ＭＳ Ｐゴシック" panose="020B0600070205080204" pitchFamily="50" charset="-128"/>
              <a:ea typeface="ＭＳ Ｐゴシック" panose="020B0600070205080204" pitchFamily="50" charset="-128"/>
            </a:rPr>
            <a:t>3,036</a:t>
          </a:r>
          <a:r>
            <a:rPr kumimoji="1" lang="ja-JP" altLang="en-US" sz="1300">
              <a:latin typeface="ＭＳ Ｐゴシック" panose="020B0600070205080204" pitchFamily="50" charset="-128"/>
              <a:ea typeface="ＭＳ Ｐゴシック" panose="020B0600070205080204" pitchFamily="50" charset="-128"/>
            </a:rPr>
            <a:t>千円減少したものの、住民一人当たり人件費は</a:t>
          </a:r>
          <a:r>
            <a:rPr kumimoji="1" lang="en-US" altLang="ja-JP" sz="1300">
              <a:latin typeface="ＭＳ Ｐゴシック" panose="020B0600070205080204" pitchFamily="50" charset="-128"/>
              <a:ea typeface="ＭＳ Ｐゴシック" panose="020B0600070205080204" pitchFamily="50" charset="-128"/>
            </a:rPr>
            <a:t>2,211</a:t>
          </a:r>
          <a:r>
            <a:rPr kumimoji="1" lang="ja-JP" altLang="en-US" sz="1300">
              <a:latin typeface="ＭＳ Ｐゴシック" panose="020B0600070205080204" pitchFamily="50" charset="-128"/>
              <a:ea typeface="ＭＳ Ｐゴシック" panose="020B0600070205080204" pitchFamily="50" charset="-128"/>
            </a:rPr>
            <a:t>円増加した。物件費は、ふるさと納税手数料等の役務費</a:t>
          </a:r>
          <a:r>
            <a:rPr kumimoji="1" lang="en-US" altLang="ja-JP" sz="1300">
              <a:latin typeface="ＭＳ Ｐゴシック" panose="020B0600070205080204" pitchFamily="50" charset="-128"/>
              <a:ea typeface="ＭＳ Ｐゴシック" panose="020B0600070205080204" pitchFamily="50" charset="-128"/>
            </a:rPr>
            <a:t>87,687</a:t>
          </a:r>
          <a:r>
            <a:rPr kumimoji="1" lang="ja-JP" altLang="en-US" sz="1300">
              <a:latin typeface="ＭＳ Ｐゴシック" panose="020B0600070205080204" pitchFamily="50" charset="-128"/>
              <a:ea typeface="ＭＳ Ｐゴシック" panose="020B0600070205080204" pitchFamily="50" charset="-128"/>
            </a:rPr>
            <a:t>千円増加等により</a:t>
          </a:r>
          <a:r>
            <a:rPr kumimoji="1" lang="en-US" altLang="ja-JP" sz="1300">
              <a:latin typeface="ＭＳ Ｐゴシック" panose="020B0600070205080204" pitchFamily="50" charset="-128"/>
              <a:ea typeface="ＭＳ Ｐゴシック" panose="020B0600070205080204" pitchFamily="50" charset="-128"/>
            </a:rPr>
            <a:t>78,489</a:t>
          </a:r>
          <a:r>
            <a:rPr kumimoji="1" lang="ja-JP" altLang="en-US" sz="1300">
              <a:latin typeface="ＭＳ Ｐゴシック" panose="020B0600070205080204" pitchFamily="50" charset="-128"/>
              <a:ea typeface="ＭＳ Ｐゴシック" panose="020B0600070205080204" pitchFamily="50" charset="-128"/>
            </a:rPr>
            <a:t>千円増加し、住民一人当たり物件費は</a:t>
          </a:r>
          <a:r>
            <a:rPr kumimoji="1" lang="en-US" altLang="ja-JP" sz="1300">
              <a:latin typeface="ＭＳ Ｐゴシック" panose="020B0600070205080204" pitchFamily="50" charset="-128"/>
              <a:ea typeface="ＭＳ Ｐゴシック" panose="020B0600070205080204" pitchFamily="50" charset="-128"/>
            </a:rPr>
            <a:t>17,684</a:t>
          </a:r>
          <a:r>
            <a:rPr kumimoji="1" lang="ja-JP" altLang="en-US" sz="1300">
              <a:latin typeface="ＭＳ Ｐゴシック" panose="020B0600070205080204" pitchFamily="50" charset="-128"/>
              <a:ea typeface="ＭＳ Ｐゴシック" panose="020B0600070205080204" pitchFamily="50" charset="-128"/>
            </a:rPr>
            <a:t>円増加した。維持補修費は、町有建築物アスベスト箇所調査委託等の財産管理</a:t>
          </a:r>
          <a:r>
            <a:rPr kumimoji="1" lang="en-US" altLang="ja-JP" sz="1300">
              <a:latin typeface="ＭＳ Ｐゴシック" panose="020B0600070205080204" pitchFamily="50" charset="-128"/>
              <a:ea typeface="ＭＳ Ｐゴシック" panose="020B0600070205080204" pitchFamily="50" charset="-128"/>
            </a:rPr>
            <a:t>8,832</a:t>
          </a:r>
          <a:r>
            <a:rPr kumimoji="1" lang="ja-JP" altLang="en-US" sz="1300">
              <a:latin typeface="ＭＳ Ｐゴシック" panose="020B0600070205080204" pitchFamily="50" charset="-128"/>
              <a:ea typeface="ＭＳ Ｐゴシック" panose="020B0600070205080204" pitchFamily="50" charset="-128"/>
            </a:rPr>
            <a:t>千円増加等により</a:t>
          </a:r>
          <a:r>
            <a:rPr kumimoji="1" lang="en-US" altLang="ja-JP" sz="1300">
              <a:latin typeface="ＭＳ Ｐゴシック" panose="020B0600070205080204" pitchFamily="50" charset="-128"/>
              <a:ea typeface="ＭＳ Ｐゴシック" panose="020B0600070205080204" pitchFamily="50" charset="-128"/>
            </a:rPr>
            <a:t>9,059</a:t>
          </a:r>
          <a:r>
            <a:rPr kumimoji="1" lang="ja-JP" altLang="en-US" sz="1300">
              <a:latin typeface="ＭＳ Ｐゴシック" panose="020B0600070205080204" pitchFamily="50" charset="-128"/>
              <a:ea typeface="ＭＳ Ｐゴシック" panose="020B0600070205080204" pitchFamily="50" charset="-128"/>
            </a:rPr>
            <a:t>千円増加し、住民一人当たり維持補修費は</a:t>
          </a:r>
          <a:r>
            <a:rPr kumimoji="1" lang="en-US" altLang="ja-JP" sz="1300">
              <a:latin typeface="ＭＳ Ｐゴシック" panose="020B0600070205080204" pitchFamily="50" charset="-128"/>
              <a:ea typeface="ＭＳ Ｐゴシック" panose="020B0600070205080204" pitchFamily="50" charset="-128"/>
            </a:rPr>
            <a:t>1,878</a:t>
          </a:r>
          <a:r>
            <a:rPr kumimoji="1" lang="ja-JP" altLang="en-US" sz="1300">
              <a:latin typeface="ＭＳ Ｐゴシック" panose="020B0600070205080204" pitchFamily="50" charset="-128"/>
              <a:ea typeface="ＭＳ Ｐゴシック" panose="020B0600070205080204" pitchFamily="50" charset="-128"/>
            </a:rPr>
            <a:t>円増加した。扶助費は、臨時福祉給付費</a:t>
          </a:r>
          <a:r>
            <a:rPr kumimoji="1" lang="en-US" altLang="ja-JP" sz="1300">
              <a:latin typeface="ＭＳ Ｐゴシック" panose="020B0600070205080204" pitchFamily="50" charset="-128"/>
              <a:ea typeface="ＭＳ Ｐゴシック" panose="020B0600070205080204" pitchFamily="50" charset="-128"/>
            </a:rPr>
            <a:t>22,125</a:t>
          </a:r>
          <a:r>
            <a:rPr kumimoji="1" lang="ja-JP" altLang="en-US" sz="1300">
              <a:latin typeface="ＭＳ Ｐゴシック" panose="020B0600070205080204" pitchFamily="50" charset="-128"/>
              <a:ea typeface="ＭＳ Ｐゴシック" panose="020B0600070205080204" pitchFamily="50" charset="-128"/>
            </a:rPr>
            <a:t>千円減少、児童措置費</a:t>
          </a:r>
          <a:r>
            <a:rPr kumimoji="1" lang="en-US" altLang="ja-JP" sz="1300">
              <a:latin typeface="ＭＳ Ｐゴシック" panose="020B0600070205080204" pitchFamily="50" charset="-128"/>
              <a:ea typeface="ＭＳ Ｐゴシック" panose="020B0600070205080204" pitchFamily="50" charset="-128"/>
            </a:rPr>
            <a:t>3,460</a:t>
          </a:r>
          <a:r>
            <a:rPr kumimoji="1" lang="ja-JP" altLang="en-US" sz="1300">
              <a:latin typeface="ＭＳ Ｐゴシック" panose="020B0600070205080204" pitchFamily="50" charset="-128"/>
              <a:ea typeface="ＭＳ Ｐゴシック" panose="020B0600070205080204" pitchFamily="50" charset="-128"/>
            </a:rPr>
            <a:t>千円減少等により</a:t>
          </a:r>
          <a:r>
            <a:rPr kumimoji="1" lang="en-US" altLang="ja-JP" sz="1300">
              <a:latin typeface="ＭＳ Ｐゴシック" panose="020B0600070205080204" pitchFamily="50" charset="-128"/>
              <a:ea typeface="ＭＳ Ｐゴシック" panose="020B0600070205080204" pitchFamily="50" charset="-128"/>
            </a:rPr>
            <a:t>9,316</a:t>
          </a:r>
          <a:r>
            <a:rPr kumimoji="1" lang="ja-JP" altLang="en-US" sz="1300">
              <a:latin typeface="ＭＳ Ｐゴシック" panose="020B0600070205080204" pitchFamily="50" charset="-128"/>
              <a:ea typeface="ＭＳ Ｐゴシック" panose="020B0600070205080204" pitchFamily="50" charset="-128"/>
            </a:rPr>
            <a:t>千円減少したものの、住民一人当たり扶助費は</a:t>
          </a:r>
          <a:r>
            <a:rPr kumimoji="1" lang="en-US" altLang="ja-JP" sz="1300">
              <a:latin typeface="ＭＳ Ｐゴシック" panose="020B0600070205080204" pitchFamily="50" charset="-128"/>
              <a:ea typeface="ＭＳ Ｐゴシック" panose="020B0600070205080204" pitchFamily="50" charset="-128"/>
            </a:rPr>
            <a:t>408</a:t>
          </a:r>
          <a:r>
            <a:rPr kumimoji="1" lang="ja-JP" altLang="en-US" sz="1300">
              <a:latin typeface="ＭＳ Ｐゴシック" panose="020B0600070205080204" pitchFamily="50" charset="-128"/>
              <a:ea typeface="ＭＳ Ｐゴシック" panose="020B0600070205080204" pitchFamily="50" charset="-128"/>
            </a:rPr>
            <a:t>円増加した。補助費等は、畜産・酪農収益力強化整備等特別対策事業補助金</a:t>
          </a:r>
          <a:r>
            <a:rPr kumimoji="1" lang="en-US" altLang="ja-JP" sz="1300">
              <a:latin typeface="ＭＳ Ｐゴシック" panose="020B0600070205080204" pitchFamily="50" charset="-128"/>
              <a:ea typeface="ＭＳ Ｐゴシック" panose="020B0600070205080204" pitchFamily="50" charset="-128"/>
            </a:rPr>
            <a:t>18,049</a:t>
          </a:r>
          <a:r>
            <a:rPr kumimoji="1" lang="ja-JP" altLang="en-US" sz="1300">
              <a:latin typeface="ＭＳ Ｐゴシック" panose="020B0600070205080204" pitchFamily="50" charset="-128"/>
              <a:ea typeface="ＭＳ Ｐゴシック" panose="020B0600070205080204" pitchFamily="50" charset="-128"/>
            </a:rPr>
            <a:t>千円減少等したものの、ふるさと納税報償費</a:t>
          </a:r>
          <a:r>
            <a:rPr kumimoji="1" lang="en-US" altLang="ja-JP" sz="1300">
              <a:latin typeface="ＭＳ Ｐゴシック" panose="020B0600070205080204" pitchFamily="50" charset="-128"/>
              <a:ea typeface="ＭＳ Ｐゴシック" panose="020B0600070205080204" pitchFamily="50" charset="-128"/>
            </a:rPr>
            <a:t>94,576</a:t>
          </a:r>
          <a:r>
            <a:rPr kumimoji="1" lang="ja-JP" altLang="en-US" sz="1300">
              <a:latin typeface="ＭＳ Ｐゴシック" panose="020B0600070205080204" pitchFamily="50" charset="-128"/>
              <a:ea typeface="ＭＳ Ｐゴシック" panose="020B0600070205080204" pitchFamily="50" charset="-128"/>
            </a:rPr>
            <a:t>千円増加等により</a:t>
          </a:r>
          <a:r>
            <a:rPr kumimoji="1" lang="en-US" altLang="ja-JP" sz="1300">
              <a:latin typeface="ＭＳ Ｐゴシック" panose="020B0600070205080204" pitchFamily="50" charset="-128"/>
              <a:ea typeface="ＭＳ Ｐゴシック" panose="020B0600070205080204" pitchFamily="50" charset="-128"/>
            </a:rPr>
            <a:t>109,773</a:t>
          </a:r>
          <a:r>
            <a:rPr kumimoji="1" lang="ja-JP" altLang="en-US" sz="1300">
              <a:latin typeface="ＭＳ Ｐゴシック" panose="020B0600070205080204" pitchFamily="50" charset="-128"/>
              <a:ea typeface="ＭＳ Ｐゴシック" panose="020B0600070205080204" pitchFamily="50" charset="-128"/>
            </a:rPr>
            <a:t>千円増加し、住民一人当たり補助費等は</a:t>
          </a:r>
          <a:r>
            <a:rPr kumimoji="1" lang="en-US" altLang="ja-JP" sz="1300">
              <a:latin typeface="ＭＳ Ｐゴシック" panose="020B0600070205080204" pitchFamily="50" charset="-128"/>
              <a:ea typeface="ＭＳ Ｐゴシック" panose="020B0600070205080204" pitchFamily="50" charset="-128"/>
            </a:rPr>
            <a:t>23,415</a:t>
          </a:r>
          <a:r>
            <a:rPr kumimoji="1" lang="ja-JP" altLang="en-US" sz="1300">
              <a:latin typeface="ＭＳ Ｐゴシック" panose="020B0600070205080204" pitchFamily="50" charset="-128"/>
              <a:ea typeface="ＭＳ Ｐゴシック" panose="020B0600070205080204" pitchFamily="50" charset="-128"/>
            </a:rPr>
            <a:t>円増加した。普通建設事業費は、農業者トレーニングセンター改修工事</a:t>
          </a:r>
          <a:r>
            <a:rPr kumimoji="1" lang="en-US" altLang="ja-JP" sz="1300">
              <a:latin typeface="ＭＳ Ｐゴシック" panose="020B0600070205080204" pitchFamily="50" charset="-128"/>
              <a:ea typeface="ＭＳ Ｐゴシック" panose="020B0600070205080204" pitchFamily="50" charset="-128"/>
            </a:rPr>
            <a:t>39,724</a:t>
          </a:r>
          <a:r>
            <a:rPr kumimoji="1" lang="ja-JP" altLang="en-US" sz="1300">
              <a:latin typeface="ＭＳ Ｐゴシック" panose="020B0600070205080204" pitchFamily="50" charset="-128"/>
              <a:ea typeface="ＭＳ Ｐゴシック" panose="020B0600070205080204" pitchFamily="50" charset="-128"/>
            </a:rPr>
            <a:t>千円増加等したものの、地域ふれあい館整備事業及び加入者系光ファイバ網更新工事の事業完了による反動減のため</a:t>
          </a:r>
          <a:r>
            <a:rPr kumimoji="1" lang="en-US" altLang="ja-JP" sz="1300">
              <a:latin typeface="ＭＳ Ｐゴシック" panose="020B0600070205080204" pitchFamily="50" charset="-128"/>
              <a:ea typeface="ＭＳ Ｐゴシック" panose="020B0600070205080204" pitchFamily="50" charset="-128"/>
            </a:rPr>
            <a:t>569,835</a:t>
          </a:r>
          <a:r>
            <a:rPr kumimoji="1" lang="ja-JP" altLang="en-US" sz="1300">
              <a:latin typeface="ＭＳ Ｐゴシック" panose="020B0600070205080204" pitchFamily="50" charset="-128"/>
              <a:ea typeface="ＭＳ Ｐゴシック" panose="020B0600070205080204" pitchFamily="50" charset="-128"/>
            </a:rPr>
            <a:t>千円減少し、住民一人当たり普通建設事業費は</a:t>
          </a:r>
          <a:r>
            <a:rPr kumimoji="1" lang="en-US" altLang="ja-JP" sz="1300">
              <a:latin typeface="ＭＳ Ｐゴシック" panose="020B0600070205080204" pitchFamily="50" charset="-128"/>
              <a:ea typeface="ＭＳ Ｐゴシック" panose="020B0600070205080204" pitchFamily="50" charset="-128"/>
            </a:rPr>
            <a:t>105,121</a:t>
          </a:r>
          <a:r>
            <a:rPr kumimoji="1" lang="ja-JP" altLang="en-US" sz="1300">
              <a:latin typeface="ＭＳ Ｐゴシック" panose="020B0600070205080204" pitchFamily="50" charset="-128"/>
              <a:ea typeface="ＭＳ Ｐゴシック" panose="020B0600070205080204" pitchFamily="50" charset="-128"/>
            </a:rPr>
            <a:t>円減少した。災害復旧事業費は、公共土木施設災害復旧費</a:t>
          </a:r>
          <a:r>
            <a:rPr kumimoji="1" lang="en-US" altLang="ja-JP" sz="1300">
              <a:latin typeface="ＭＳ Ｐゴシック" panose="020B0600070205080204" pitchFamily="50" charset="-128"/>
              <a:ea typeface="ＭＳ Ｐゴシック" panose="020B0600070205080204" pitchFamily="50" charset="-128"/>
            </a:rPr>
            <a:t>36,907</a:t>
          </a:r>
          <a:r>
            <a:rPr kumimoji="1" lang="ja-JP" altLang="en-US" sz="1300">
              <a:latin typeface="ＭＳ Ｐゴシック" panose="020B0600070205080204" pitchFamily="50" charset="-128"/>
              <a:ea typeface="ＭＳ Ｐゴシック" panose="020B0600070205080204" pitchFamily="50" charset="-128"/>
            </a:rPr>
            <a:t>千円増加等により</a:t>
          </a:r>
          <a:r>
            <a:rPr kumimoji="1" lang="en-US" altLang="ja-JP" sz="1300">
              <a:latin typeface="ＭＳ Ｐゴシック" panose="020B0600070205080204" pitchFamily="50" charset="-128"/>
              <a:ea typeface="ＭＳ Ｐゴシック" panose="020B0600070205080204" pitchFamily="50" charset="-128"/>
            </a:rPr>
            <a:t>81,964</a:t>
          </a:r>
          <a:r>
            <a:rPr kumimoji="1" lang="ja-JP" altLang="en-US" sz="1300">
              <a:latin typeface="ＭＳ Ｐゴシック" panose="020B0600070205080204" pitchFamily="50" charset="-128"/>
              <a:ea typeface="ＭＳ Ｐゴシック" panose="020B0600070205080204" pitchFamily="50" charset="-128"/>
            </a:rPr>
            <a:t>千円増加し、住民一人当たり災害復旧事業費は</a:t>
          </a:r>
          <a:r>
            <a:rPr kumimoji="1" lang="en-US" altLang="ja-JP" sz="1300">
              <a:latin typeface="ＭＳ Ｐゴシック" panose="020B0600070205080204" pitchFamily="50" charset="-128"/>
              <a:ea typeface="ＭＳ Ｐゴシック" panose="020B0600070205080204" pitchFamily="50" charset="-128"/>
            </a:rPr>
            <a:t>15,639</a:t>
          </a:r>
          <a:r>
            <a:rPr kumimoji="1" lang="ja-JP" altLang="en-US" sz="1300">
              <a:latin typeface="ＭＳ Ｐゴシック" panose="020B0600070205080204" pitchFamily="50" charset="-128"/>
              <a:ea typeface="ＭＳ Ｐゴシック" panose="020B0600070205080204" pitchFamily="50" charset="-128"/>
            </a:rPr>
            <a:t>円増加した。公債費は、元金償還金</a:t>
          </a:r>
          <a:r>
            <a:rPr kumimoji="1" lang="en-US" altLang="ja-JP" sz="1300">
              <a:latin typeface="ＭＳ Ｐゴシック" panose="020B0600070205080204" pitchFamily="50" charset="-128"/>
              <a:ea typeface="ＭＳ Ｐゴシック" panose="020B0600070205080204" pitchFamily="50" charset="-128"/>
            </a:rPr>
            <a:t>32,764</a:t>
          </a:r>
          <a:r>
            <a:rPr kumimoji="1" lang="ja-JP" altLang="en-US" sz="1300">
              <a:latin typeface="ＭＳ Ｐゴシック" panose="020B0600070205080204" pitchFamily="50" charset="-128"/>
              <a:ea typeface="ＭＳ Ｐゴシック" panose="020B0600070205080204" pitchFamily="50" charset="-128"/>
            </a:rPr>
            <a:t>千円減少等により</a:t>
          </a:r>
          <a:r>
            <a:rPr kumimoji="1" lang="en-US" altLang="ja-JP" sz="1300">
              <a:latin typeface="ＭＳ Ｐゴシック" panose="020B0600070205080204" pitchFamily="50" charset="-128"/>
              <a:ea typeface="ＭＳ Ｐゴシック" panose="020B0600070205080204" pitchFamily="50" charset="-128"/>
            </a:rPr>
            <a:t>37,254</a:t>
          </a:r>
          <a:r>
            <a:rPr kumimoji="1" lang="ja-JP" altLang="en-US" sz="1300">
              <a:latin typeface="ＭＳ Ｐゴシック" panose="020B0600070205080204" pitchFamily="50" charset="-128"/>
              <a:ea typeface="ＭＳ Ｐゴシック" panose="020B0600070205080204" pitchFamily="50" charset="-128"/>
            </a:rPr>
            <a:t>千円減少し、住民一人当たり公債費は</a:t>
          </a:r>
          <a:r>
            <a:rPr kumimoji="1" lang="en-US" altLang="ja-JP" sz="1300">
              <a:latin typeface="ＭＳ Ｐゴシック" panose="020B0600070205080204" pitchFamily="50" charset="-128"/>
              <a:ea typeface="ＭＳ Ｐゴシック" panose="020B0600070205080204" pitchFamily="50" charset="-128"/>
            </a:rPr>
            <a:t>6,144</a:t>
          </a:r>
          <a:r>
            <a:rPr kumimoji="1" lang="ja-JP" altLang="en-US" sz="1300">
              <a:latin typeface="ＭＳ Ｐゴシック" panose="020B0600070205080204" pitchFamily="50" charset="-128"/>
              <a:ea typeface="ＭＳ Ｐゴシック" panose="020B0600070205080204" pitchFamily="50" charset="-128"/>
            </a:rPr>
            <a:t>円減少した。積立金は、公共施設等整備基金</a:t>
          </a:r>
          <a:r>
            <a:rPr kumimoji="1" lang="en-US" altLang="ja-JP" sz="1300">
              <a:latin typeface="ＭＳ Ｐゴシック" panose="020B0600070205080204" pitchFamily="50" charset="-128"/>
              <a:ea typeface="ＭＳ Ｐゴシック" panose="020B0600070205080204" pitchFamily="50" charset="-128"/>
            </a:rPr>
            <a:t>89,958</a:t>
          </a:r>
          <a:r>
            <a:rPr kumimoji="1" lang="ja-JP" altLang="en-US" sz="1300">
              <a:latin typeface="ＭＳ Ｐゴシック" panose="020B0600070205080204" pitchFamily="50" charset="-128"/>
              <a:ea typeface="ＭＳ Ｐゴシック" panose="020B0600070205080204" pitchFamily="50" charset="-128"/>
            </a:rPr>
            <a:t>千円減少等により</a:t>
          </a:r>
          <a:r>
            <a:rPr kumimoji="1" lang="en-US" altLang="ja-JP" sz="1300">
              <a:latin typeface="ＭＳ Ｐゴシック" panose="020B0600070205080204" pitchFamily="50" charset="-128"/>
              <a:ea typeface="ＭＳ Ｐゴシック" panose="020B0600070205080204" pitchFamily="50" charset="-128"/>
            </a:rPr>
            <a:t>40,005</a:t>
          </a:r>
          <a:r>
            <a:rPr kumimoji="1" lang="ja-JP" altLang="en-US" sz="1300">
              <a:latin typeface="ＭＳ Ｐゴシック" panose="020B0600070205080204" pitchFamily="50" charset="-128"/>
              <a:ea typeface="ＭＳ Ｐゴシック" panose="020B0600070205080204" pitchFamily="50" charset="-128"/>
            </a:rPr>
            <a:t>千円減少し、住民一人当たり積立金は</a:t>
          </a:r>
          <a:r>
            <a:rPr kumimoji="1" lang="en-US" altLang="ja-JP" sz="1300">
              <a:latin typeface="ＭＳ Ｐゴシック" panose="020B0600070205080204" pitchFamily="50" charset="-128"/>
              <a:ea typeface="ＭＳ Ｐゴシック" panose="020B0600070205080204" pitchFamily="50" charset="-128"/>
            </a:rPr>
            <a:t>6,706</a:t>
          </a:r>
          <a:r>
            <a:rPr kumimoji="1" lang="ja-JP" altLang="en-US" sz="1300">
              <a:latin typeface="ＭＳ Ｐゴシック" panose="020B0600070205080204" pitchFamily="50" charset="-128"/>
              <a:ea typeface="ＭＳ Ｐゴシック" panose="020B0600070205080204" pitchFamily="50" charset="-128"/>
            </a:rPr>
            <a:t>円減少した。貸付金は、森林総合整備事業運用貸付金</a:t>
          </a:r>
          <a:r>
            <a:rPr kumimoji="1" lang="en-US" altLang="ja-JP" sz="1300">
              <a:latin typeface="ＭＳ Ｐゴシック" panose="020B0600070205080204" pitchFamily="50" charset="-128"/>
              <a:ea typeface="ＭＳ Ｐゴシック" panose="020B0600070205080204" pitchFamily="50" charset="-128"/>
            </a:rPr>
            <a:t>7,327</a:t>
          </a:r>
          <a:r>
            <a:rPr kumimoji="1" lang="ja-JP" altLang="en-US" sz="1300">
              <a:latin typeface="ＭＳ Ｐゴシック" panose="020B0600070205080204" pitchFamily="50" charset="-128"/>
              <a:ea typeface="ＭＳ Ｐゴシック" panose="020B0600070205080204" pitchFamily="50" charset="-128"/>
            </a:rPr>
            <a:t>千円減少等により</a:t>
          </a:r>
          <a:r>
            <a:rPr kumimoji="1" lang="en-US" altLang="ja-JP" sz="1300">
              <a:latin typeface="ＭＳ Ｐゴシック" panose="020B0600070205080204" pitchFamily="50" charset="-128"/>
              <a:ea typeface="ＭＳ Ｐゴシック" panose="020B0600070205080204" pitchFamily="50" charset="-128"/>
            </a:rPr>
            <a:t>7,477</a:t>
          </a:r>
          <a:r>
            <a:rPr kumimoji="1" lang="ja-JP" altLang="en-US" sz="1300">
              <a:latin typeface="ＭＳ Ｐゴシック" panose="020B0600070205080204" pitchFamily="50" charset="-128"/>
              <a:ea typeface="ＭＳ Ｐゴシック" panose="020B0600070205080204" pitchFamily="50" charset="-128"/>
            </a:rPr>
            <a:t>千円減少し、住民一人当たり貸付金は</a:t>
          </a:r>
          <a:r>
            <a:rPr kumimoji="1" lang="en-US" altLang="ja-JP" sz="1300">
              <a:latin typeface="ＭＳ Ｐゴシック" panose="020B0600070205080204" pitchFamily="50" charset="-128"/>
              <a:ea typeface="ＭＳ Ｐゴシック" panose="020B0600070205080204" pitchFamily="50" charset="-128"/>
            </a:rPr>
            <a:t>1,327</a:t>
          </a:r>
          <a:r>
            <a:rPr kumimoji="1" lang="ja-JP" altLang="en-US" sz="1300">
              <a:latin typeface="ＭＳ Ｐゴシック" panose="020B0600070205080204" pitchFamily="50" charset="-128"/>
              <a:ea typeface="ＭＳ Ｐゴシック" panose="020B0600070205080204" pitchFamily="50" charset="-128"/>
            </a:rPr>
            <a:t>円減少した。繰出金は、国民健康保険事業特別会計繰出金</a:t>
          </a:r>
          <a:r>
            <a:rPr kumimoji="1" lang="en-US" altLang="ja-JP" sz="1300">
              <a:latin typeface="ＭＳ Ｐゴシック" panose="020B0600070205080204" pitchFamily="50" charset="-128"/>
              <a:ea typeface="ＭＳ Ｐゴシック" panose="020B0600070205080204" pitchFamily="50" charset="-128"/>
            </a:rPr>
            <a:t>13,245</a:t>
          </a:r>
          <a:r>
            <a:rPr kumimoji="1" lang="ja-JP" altLang="en-US" sz="1300">
              <a:latin typeface="ＭＳ Ｐゴシック" panose="020B0600070205080204" pitchFamily="50" charset="-128"/>
              <a:ea typeface="ＭＳ Ｐゴシック" panose="020B0600070205080204" pitchFamily="50" charset="-128"/>
            </a:rPr>
            <a:t>千円減少等により</a:t>
          </a:r>
          <a:r>
            <a:rPr kumimoji="1" lang="en-US" altLang="ja-JP" sz="1300">
              <a:latin typeface="ＭＳ Ｐゴシック" panose="020B0600070205080204" pitchFamily="50" charset="-128"/>
              <a:ea typeface="ＭＳ Ｐゴシック" panose="020B0600070205080204" pitchFamily="50" charset="-128"/>
            </a:rPr>
            <a:t>23,083</a:t>
          </a:r>
          <a:r>
            <a:rPr kumimoji="1" lang="ja-JP" altLang="en-US" sz="1300">
              <a:latin typeface="ＭＳ Ｐゴシック" panose="020B0600070205080204" pitchFamily="50" charset="-128"/>
              <a:ea typeface="ＭＳ Ｐゴシック" panose="020B0600070205080204" pitchFamily="50" charset="-128"/>
            </a:rPr>
            <a:t>千円減少し、住民一人当たり繰出金は</a:t>
          </a:r>
          <a:r>
            <a:rPr kumimoji="1" lang="en-US" altLang="ja-JP" sz="1300">
              <a:latin typeface="ＭＳ Ｐゴシック" panose="020B0600070205080204" pitchFamily="50" charset="-128"/>
              <a:ea typeface="ＭＳ Ｐゴシック" panose="020B0600070205080204" pitchFamily="50" charset="-128"/>
            </a:rPr>
            <a:t>2,489</a:t>
          </a:r>
          <a:r>
            <a:rPr kumimoji="1" lang="ja-JP" altLang="en-US" sz="1300">
              <a:latin typeface="ＭＳ Ｐゴシック" panose="020B0600070205080204" pitchFamily="50" charset="-128"/>
              <a:ea typeface="ＭＳ Ｐゴシック" panose="020B0600070205080204" pitchFamily="50" charset="-128"/>
            </a:rPr>
            <a:t>円減少した。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宮崎県木城町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5,255
5,247
145.96
4,504,082
4,268,148
181,407
2,647,422
1,194,370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1524</xdr:rowOff>
    </xdr:from>
    <xdr:to>
      <xdr:col>24</xdr:col>
      <xdr:colOff>62865</xdr:colOff>
      <xdr:row>38</xdr:row>
      <xdr:rowOff>153670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16474"/>
          <a:ext cx="1270" cy="1352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157497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72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153670</xdr:rowOff>
    </xdr:from>
    <xdr:to>
      <xdr:col>24</xdr:col>
      <xdr:colOff>152400</xdr:colOff>
      <xdr:row>38</xdr:row>
      <xdr:rowOff>153670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6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119651</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9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1524</xdr:rowOff>
    </xdr:from>
    <xdr:to>
      <xdr:col>24</xdr:col>
      <xdr:colOff>152400</xdr:colOff>
      <xdr:row>31</xdr:row>
      <xdr:rowOff>1524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16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81407</xdr:rowOff>
    </xdr:from>
    <xdr:to>
      <xdr:col>24</xdr:col>
      <xdr:colOff>63500</xdr:colOff>
      <xdr:row>33</xdr:row>
      <xdr:rowOff>107061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739257"/>
          <a:ext cx="838200" cy="25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85615</xdr:rowOff>
    </xdr:from>
    <xdr:ext cx="534377"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86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107188</xdr:rowOff>
    </xdr:from>
    <xdr:to>
      <xdr:col>24</xdr:col>
      <xdr:colOff>114300</xdr:colOff>
      <xdr:row>36</xdr:row>
      <xdr:rowOff>37338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107061</xdr:rowOff>
    </xdr:from>
    <xdr:to>
      <xdr:col>19</xdr:col>
      <xdr:colOff>177800</xdr:colOff>
      <xdr:row>33</xdr:row>
      <xdr:rowOff>107061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7649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111506</xdr:rowOff>
    </xdr:from>
    <xdr:to>
      <xdr:col>20</xdr:col>
      <xdr:colOff>38100</xdr:colOff>
      <xdr:row>36</xdr:row>
      <xdr:rowOff>41656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32783</xdr:rowOff>
    </xdr:from>
    <xdr:ext cx="534377"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30111" y="620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58547</xdr:rowOff>
    </xdr:from>
    <xdr:to>
      <xdr:col>15</xdr:col>
      <xdr:colOff>50800</xdr:colOff>
      <xdr:row>33</xdr:row>
      <xdr:rowOff>107061</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716397"/>
          <a:ext cx="889000" cy="48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140970</xdr:rowOff>
    </xdr:from>
    <xdr:to>
      <xdr:col>15</xdr:col>
      <xdr:colOff>101600</xdr:colOff>
      <xdr:row>36</xdr:row>
      <xdr:rowOff>71120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62247</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41111" y="623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58547</xdr:rowOff>
    </xdr:from>
    <xdr:to>
      <xdr:col>10</xdr:col>
      <xdr:colOff>114300</xdr:colOff>
      <xdr:row>33</xdr:row>
      <xdr:rowOff>103505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716397"/>
          <a:ext cx="889000" cy="4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56261</xdr:rowOff>
    </xdr:from>
    <xdr:to>
      <xdr:col>10</xdr:col>
      <xdr:colOff>165100</xdr:colOff>
      <xdr:row>35</xdr:row>
      <xdr:rowOff>157861</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148988</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52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44323</xdr:rowOff>
    </xdr:from>
    <xdr:to>
      <xdr:col>6</xdr:col>
      <xdr:colOff>38100</xdr:colOff>
      <xdr:row>35</xdr:row>
      <xdr:rowOff>145923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137050</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63111" y="613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30607</xdr:rowOff>
    </xdr:from>
    <xdr:to>
      <xdr:col>24</xdr:col>
      <xdr:colOff>114300</xdr:colOff>
      <xdr:row>33</xdr:row>
      <xdr:rowOff>132207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68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53484</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53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56261</xdr:rowOff>
    </xdr:from>
    <xdr:to>
      <xdr:col>20</xdr:col>
      <xdr:colOff>38100</xdr:colOff>
      <xdr:row>33</xdr:row>
      <xdr:rowOff>157861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71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2938</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48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56261</xdr:rowOff>
    </xdr:from>
    <xdr:to>
      <xdr:col>15</xdr:col>
      <xdr:colOff>101600</xdr:colOff>
      <xdr:row>33</xdr:row>
      <xdr:rowOff>157861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71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2938</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48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7747</xdr:rowOff>
    </xdr:from>
    <xdr:to>
      <xdr:col>10</xdr:col>
      <xdr:colOff>165100</xdr:colOff>
      <xdr:row>33</xdr:row>
      <xdr:rowOff>109347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66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125874</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44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52705</xdr:rowOff>
    </xdr:from>
    <xdr:to>
      <xdr:col>6</xdr:col>
      <xdr:colOff>38100</xdr:colOff>
      <xdr:row>33</xdr:row>
      <xdr:rowOff>154305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71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170832</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485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86201</xdr:rowOff>
    </xdr:from>
    <xdr:to>
      <xdr:col>24</xdr:col>
      <xdr:colOff>62865</xdr:colOff>
      <xdr:row>58</xdr:row>
      <xdr:rowOff>63664</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487251"/>
          <a:ext cx="1270" cy="1520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67491</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1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63664</xdr:rowOff>
    </xdr:from>
    <xdr:to>
      <xdr:col>24</xdr:col>
      <xdr:colOff>152400</xdr:colOff>
      <xdr:row>58</xdr:row>
      <xdr:rowOff>63664</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07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32878</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262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528,882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86201</xdr:rowOff>
    </xdr:from>
    <xdr:to>
      <xdr:col>24</xdr:col>
      <xdr:colOff>152400</xdr:colOff>
      <xdr:row>49</xdr:row>
      <xdr:rowOff>86201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487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89009</xdr:rowOff>
    </xdr:from>
    <xdr:to>
      <xdr:col>24</xdr:col>
      <xdr:colOff>63500</xdr:colOff>
      <xdr:row>55</xdr:row>
      <xdr:rowOff>112301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518759"/>
          <a:ext cx="838200" cy="2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122057</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5518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143630</xdr:rowOff>
    </xdr:from>
    <xdr:to>
      <xdr:col>24</xdr:col>
      <xdr:colOff>114300</xdr:colOff>
      <xdr:row>56</xdr:row>
      <xdr:rowOff>73780</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57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89009</xdr:rowOff>
    </xdr:from>
    <xdr:to>
      <xdr:col>19</xdr:col>
      <xdr:colOff>177800</xdr:colOff>
      <xdr:row>56</xdr:row>
      <xdr:rowOff>5769</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518759"/>
          <a:ext cx="889000" cy="88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153588</xdr:rowOff>
    </xdr:from>
    <xdr:to>
      <xdr:col>20</xdr:col>
      <xdr:colOff>38100</xdr:colOff>
      <xdr:row>56</xdr:row>
      <xdr:rowOff>83738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583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74865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676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160882</xdr:rowOff>
    </xdr:from>
    <xdr:to>
      <xdr:col>15</xdr:col>
      <xdr:colOff>50800</xdr:colOff>
      <xdr:row>56</xdr:row>
      <xdr:rowOff>5769</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419182"/>
          <a:ext cx="889000" cy="187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2515</xdr:rowOff>
    </xdr:from>
    <xdr:to>
      <xdr:col>15</xdr:col>
      <xdr:colOff>101600</xdr:colOff>
      <xdr:row>56</xdr:row>
      <xdr:rowOff>104115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6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95242</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96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160882</xdr:rowOff>
    </xdr:from>
    <xdr:to>
      <xdr:col>10</xdr:col>
      <xdr:colOff>114300</xdr:colOff>
      <xdr:row>56</xdr:row>
      <xdr:rowOff>18202</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419182"/>
          <a:ext cx="889000" cy="200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18269</xdr:rowOff>
    </xdr:from>
    <xdr:to>
      <xdr:col>10</xdr:col>
      <xdr:colOff>165100</xdr:colOff>
      <xdr:row>56</xdr:row>
      <xdr:rowOff>119869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110996</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712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62536</xdr:rowOff>
    </xdr:from>
    <xdr:to>
      <xdr:col>6</xdr:col>
      <xdr:colOff>38100</xdr:colOff>
      <xdr:row>56</xdr:row>
      <xdr:rowOff>164136</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155263</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756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61501</xdr:rowOff>
    </xdr:from>
    <xdr:to>
      <xdr:col>24</xdr:col>
      <xdr:colOff>114300</xdr:colOff>
      <xdr:row>55</xdr:row>
      <xdr:rowOff>163101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49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84378</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342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38209</xdr:rowOff>
    </xdr:from>
    <xdr:to>
      <xdr:col>20</xdr:col>
      <xdr:colOff>38100</xdr:colOff>
      <xdr:row>55</xdr:row>
      <xdr:rowOff>139809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46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156336</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243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126419</xdr:rowOff>
    </xdr:from>
    <xdr:to>
      <xdr:col>15</xdr:col>
      <xdr:colOff>101600</xdr:colOff>
      <xdr:row>56</xdr:row>
      <xdr:rowOff>56569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55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73096</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331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110082</xdr:rowOff>
    </xdr:from>
    <xdr:to>
      <xdr:col>10</xdr:col>
      <xdr:colOff>165100</xdr:colOff>
      <xdr:row>55</xdr:row>
      <xdr:rowOff>40232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36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56759</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143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138852</xdr:rowOff>
    </xdr:from>
    <xdr:to>
      <xdr:col>6</xdr:col>
      <xdr:colOff>38100</xdr:colOff>
      <xdr:row>56</xdr:row>
      <xdr:rowOff>69002</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56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85529</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343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10513</xdr:rowOff>
    </xdr:from>
    <xdr:to>
      <xdr:col>24</xdr:col>
      <xdr:colOff>62865</xdr:colOff>
      <xdr:row>77</xdr:row>
      <xdr:rowOff>164331</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83463"/>
          <a:ext cx="1270" cy="1182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168158</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6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164331</xdr:rowOff>
    </xdr:from>
    <xdr:to>
      <xdr:col>24</xdr:col>
      <xdr:colOff>152400</xdr:colOff>
      <xdr:row>77</xdr:row>
      <xdr:rowOff>164331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6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128640</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5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312,605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10513</xdr:rowOff>
    </xdr:from>
    <xdr:to>
      <xdr:col>24</xdr:col>
      <xdr:colOff>152400</xdr:colOff>
      <xdr:row>71</xdr:row>
      <xdr:rowOff>10513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8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3437</xdr:rowOff>
    </xdr:from>
    <xdr:to>
      <xdr:col>24</xdr:col>
      <xdr:colOff>63500</xdr:colOff>
      <xdr:row>74</xdr:row>
      <xdr:rowOff>32910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2347837"/>
          <a:ext cx="838200" cy="372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140010</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8273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161583</xdr:rowOff>
    </xdr:from>
    <xdr:to>
      <xdr:col>24</xdr:col>
      <xdr:colOff>114300</xdr:colOff>
      <xdr:row>75</xdr:row>
      <xdr:rowOff>91733</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4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3437</xdr:rowOff>
    </xdr:from>
    <xdr:to>
      <xdr:col>19</xdr:col>
      <xdr:colOff>177800</xdr:colOff>
      <xdr:row>73</xdr:row>
      <xdr:rowOff>67645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347837"/>
          <a:ext cx="889000" cy="235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139278</xdr:rowOff>
    </xdr:from>
    <xdr:to>
      <xdr:col>20</xdr:col>
      <xdr:colOff>38100</xdr:colOff>
      <xdr:row>75</xdr:row>
      <xdr:rowOff>69428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2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60555</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919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67645</xdr:rowOff>
    </xdr:from>
    <xdr:to>
      <xdr:col>15</xdr:col>
      <xdr:colOff>50800</xdr:colOff>
      <xdr:row>74</xdr:row>
      <xdr:rowOff>156256</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2583495"/>
          <a:ext cx="889000" cy="260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13753</xdr:rowOff>
    </xdr:from>
    <xdr:to>
      <xdr:col>15</xdr:col>
      <xdr:colOff>101600</xdr:colOff>
      <xdr:row>75</xdr:row>
      <xdr:rowOff>115353</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287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106480</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965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156256</xdr:rowOff>
    </xdr:from>
    <xdr:to>
      <xdr:col>10</xdr:col>
      <xdr:colOff>114300</xdr:colOff>
      <xdr:row>74</xdr:row>
      <xdr:rowOff>170235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2843556"/>
          <a:ext cx="889000" cy="13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75407</xdr:rowOff>
    </xdr:from>
    <xdr:to>
      <xdr:col>10</xdr:col>
      <xdr:colOff>165100</xdr:colOff>
      <xdr:row>76</xdr:row>
      <xdr:rowOff>5556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29341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168133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026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72710</xdr:rowOff>
    </xdr:from>
    <xdr:to>
      <xdr:col>6</xdr:col>
      <xdr:colOff>38100</xdr:colOff>
      <xdr:row>76</xdr:row>
      <xdr:rowOff>2859</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29314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165436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024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153560</xdr:rowOff>
    </xdr:from>
    <xdr:to>
      <xdr:col>24</xdr:col>
      <xdr:colOff>114300</xdr:colOff>
      <xdr:row>74</xdr:row>
      <xdr:rowOff>83710</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66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4987</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520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124087</xdr:rowOff>
    </xdr:from>
    <xdr:to>
      <xdr:col>20</xdr:col>
      <xdr:colOff>38100</xdr:colOff>
      <xdr:row>72</xdr:row>
      <xdr:rowOff>54237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29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70764</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072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16845</xdr:rowOff>
    </xdr:from>
    <xdr:to>
      <xdr:col>15</xdr:col>
      <xdr:colOff>101600</xdr:colOff>
      <xdr:row>73</xdr:row>
      <xdr:rowOff>118445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53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134972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307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105456</xdr:rowOff>
    </xdr:from>
    <xdr:to>
      <xdr:col>10</xdr:col>
      <xdr:colOff>165100</xdr:colOff>
      <xdr:row>75</xdr:row>
      <xdr:rowOff>35606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79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52133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567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119435</xdr:rowOff>
    </xdr:from>
    <xdr:to>
      <xdr:col>6</xdr:col>
      <xdr:colOff>38100</xdr:colOff>
      <xdr:row>75</xdr:row>
      <xdr:rowOff>49585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280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66112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581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37401</xdr:rowOff>
    </xdr:from>
    <xdr:to>
      <xdr:col>24</xdr:col>
      <xdr:colOff>62865</xdr:colOff>
      <xdr:row>98</xdr:row>
      <xdr:rowOff>40176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467901"/>
          <a:ext cx="1270" cy="1374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44003</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4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40176</xdr:rowOff>
    </xdr:from>
    <xdr:to>
      <xdr:col>24</xdr:col>
      <xdr:colOff>152400</xdr:colOff>
      <xdr:row>98</xdr:row>
      <xdr:rowOff>40176</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42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155528</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37401</xdr:rowOff>
    </xdr:from>
    <xdr:to>
      <xdr:col>24</xdr:col>
      <xdr:colOff>152400</xdr:colOff>
      <xdr:row>90</xdr:row>
      <xdr:rowOff>37401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4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27961</xdr:rowOff>
    </xdr:from>
    <xdr:to>
      <xdr:col>24</xdr:col>
      <xdr:colOff>63500</xdr:colOff>
      <xdr:row>97</xdr:row>
      <xdr:rowOff>49251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658611"/>
          <a:ext cx="838200" cy="2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70400</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186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47523</xdr:rowOff>
    </xdr:from>
    <xdr:to>
      <xdr:col>24</xdr:col>
      <xdr:colOff>114300</xdr:colOff>
      <xdr:row>95</xdr:row>
      <xdr:rowOff>149123</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33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44541</xdr:rowOff>
    </xdr:from>
    <xdr:to>
      <xdr:col>19</xdr:col>
      <xdr:colOff>177800</xdr:colOff>
      <xdr:row>97</xdr:row>
      <xdr:rowOff>49251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2908300" y="16675191"/>
          <a:ext cx="889000" cy="4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23710</xdr:rowOff>
    </xdr:from>
    <xdr:to>
      <xdr:col>20</xdr:col>
      <xdr:colOff>38100</xdr:colOff>
      <xdr:row>95</xdr:row>
      <xdr:rowOff>125310</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31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141837</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08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27930</xdr:rowOff>
    </xdr:from>
    <xdr:to>
      <xdr:col>15</xdr:col>
      <xdr:colOff>50800</xdr:colOff>
      <xdr:row>97</xdr:row>
      <xdr:rowOff>44541</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658580"/>
          <a:ext cx="889000" cy="1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58679</xdr:rowOff>
    </xdr:from>
    <xdr:to>
      <xdr:col>15</xdr:col>
      <xdr:colOff>101600</xdr:colOff>
      <xdr:row>95</xdr:row>
      <xdr:rowOff>160279</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34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5356</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12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27930</xdr:rowOff>
    </xdr:from>
    <xdr:to>
      <xdr:col>10</xdr:col>
      <xdr:colOff>114300</xdr:colOff>
      <xdr:row>97</xdr:row>
      <xdr:rowOff>68811</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658580"/>
          <a:ext cx="889000" cy="4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82919</xdr:rowOff>
    </xdr:from>
    <xdr:to>
      <xdr:col>10</xdr:col>
      <xdr:colOff>165100</xdr:colOff>
      <xdr:row>96</xdr:row>
      <xdr:rowOff>13069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37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29596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14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58519</xdr:rowOff>
    </xdr:from>
    <xdr:to>
      <xdr:col>6</xdr:col>
      <xdr:colOff>38100</xdr:colOff>
      <xdr:row>95</xdr:row>
      <xdr:rowOff>160119</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346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5196</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12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148611</xdr:rowOff>
    </xdr:from>
    <xdr:to>
      <xdr:col>24</xdr:col>
      <xdr:colOff>114300</xdr:colOff>
      <xdr:row>97</xdr:row>
      <xdr:rowOff>78761</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60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127038</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58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169901</xdr:rowOff>
    </xdr:from>
    <xdr:to>
      <xdr:col>20</xdr:col>
      <xdr:colOff>38100</xdr:colOff>
      <xdr:row>97</xdr:row>
      <xdr:rowOff>100051</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62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91178</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721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165191</xdr:rowOff>
    </xdr:from>
    <xdr:to>
      <xdr:col>15</xdr:col>
      <xdr:colOff>101600</xdr:colOff>
      <xdr:row>97</xdr:row>
      <xdr:rowOff>95341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62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86468</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717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148580</xdr:rowOff>
    </xdr:from>
    <xdr:to>
      <xdr:col>10</xdr:col>
      <xdr:colOff>165100</xdr:colOff>
      <xdr:row>97</xdr:row>
      <xdr:rowOff>78730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60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69857</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70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18011</xdr:rowOff>
    </xdr:from>
    <xdr:to>
      <xdr:col>6</xdr:col>
      <xdr:colOff>38100</xdr:colOff>
      <xdr:row>97</xdr:row>
      <xdr:rowOff>119611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64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110738</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74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149073</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292573"/>
          <a:ext cx="1270" cy="136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95750</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6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149073</xdr:rowOff>
    </xdr:from>
    <xdr:to>
      <xdr:col>55</xdr:col>
      <xdr:colOff>88900</xdr:colOff>
      <xdr:row>30</xdr:row>
      <xdr:rowOff>149073</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292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163669</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3358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140792</xdr:rowOff>
    </xdr:from>
    <xdr:to>
      <xdr:col>55</xdr:col>
      <xdr:colOff>50800</xdr:colOff>
      <xdr:row>38</xdr:row>
      <xdr:rowOff>70942</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8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128219</xdr:rowOff>
    </xdr:from>
    <xdr:to>
      <xdr:col>50</xdr:col>
      <xdr:colOff>165100</xdr:colOff>
      <xdr:row>38</xdr:row>
      <xdr:rowOff>58369</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7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74896</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247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150394</xdr:rowOff>
    </xdr:from>
    <xdr:to>
      <xdr:col>46</xdr:col>
      <xdr:colOff>38100</xdr:colOff>
      <xdr:row>38</xdr:row>
      <xdr:rowOff>80544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9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97071</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269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164109</xdr:rowOff>
    </xdr:from>
    <xdr:to>
      <xdr:col>41</xdr:col>
      <xdr:colOff>101600</xdr:colOff>
      <xdr:row>37</xdr:row>
      <xdr:rowOff>94259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33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110786</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26428" y="611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7975</xdr:rowOff>
    </xdr:from>
    <xdr:to>
      <xdr:col>36</xdr:col>
      <xdr:colOff>165100</xdr:colOff>
      <xdr:row>37</xdr:row>
      <xdr:rowOff>109575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3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126102</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37428" y="612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135501</xdr:rowOff>
    </xdr:from>
    <xdr:to>
      <xdr:col>54</xdr:col>
      <xdr:colOff>189865</xdr:colOff>
      <xdr:row>58</xdr:row>
      <xdr:rowOff>150387</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536551"/>
          <a:ext cx="1270" cy="1557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154214</xdr:rowOff>
    </xdr:from>
    <xdr:ext cx="534377"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09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150387</xdr:rowOff>
    </xdr:from>
    <xdr:to>
      <xdr:col>55</xdr:col>
      <xdr:colOff>88900</xdr:colOff>
      <xdr:row>58</xdr:row>
      <xdr:rowOff>150387</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094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82178</xdr:rowOff>
    </xdr:from>
    <xdr:ext cx="599010"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311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426,102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135501</xdr:rowOff>
    </xdr:from>
    <xdr:to>
      <xdr:col>55</xdr:col>
      <xdr:colOff>88900</xdr:colOff>
      <xdr:row>49</xdr:row>
      <xdr:rowOff>135501</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53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140576</xdr:rowOff>
    </xdr:from>
    <xdr:to>
      <xdr:col>55</xdr:col>
      <xdr:colOff>0</xdr:colOff>
      <xdr:row>57</xdr:row>
      <xdr:rowOff>150551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9639300" y="9913226"/>
          <a:ext cx="838200" cy="9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151793</xdr:rowOff>
    </xdr:from>
    <xdr:ext cx="534377"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5815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128916</xdr:rowOff>
    </xdr:from>
    <xdr:to>
      <xdr:col>55</xdr:col>
      <xdr:colOff>50800</xdr:colOff>
      <xdr:row>57</xdr:row>
      <xdr:rowOff>59066</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73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93485</xdr:rowOff>
    </xdr:from>
    <xdr:to>
      <xdr:col>50</xdr:col>
      <xdr:colOff>114300</xdr:colOff>
      <xdr:row>57</xdr:row>
      <xdr:rowOff>140576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8750300" y="9866135"/>
          <a:ext cx="889000" cy="47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44038</xdr:rowOff>
    </xdr:from>
    <xdr:to>
      <xdr:col>50</xdr:col>
      <xdr:colOff>165100</xdr:colOff>
      <xdr:row>56</xdr:row>
      <xdr:rowOff>145638</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64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162165</xdr:rowOff>
    </xdr:from>
    <xdr:ext cx="599010"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39795" y="9420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93485</xdr:rowOff>
    </xdr:from>
    <xdr:to>
      <xdr:col>45</xdr:col>
      <xdr:colOff>177800</xdr:colOff>
      <xdr:row>57</xdr:row>
      <xdr:rowOff>161543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7861300" y="9866135"/>
          <a:ext cx="889000" cy="68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133572</xdr:rowOff>
    </xdr:from>
    <xdr:to>
      <xdr:col>46</xdr:col>
      <xdr:colOff>38100</xdr:colOff>
      <xdr:row>57</xdr:row>
      <xdr:rowOff>63722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73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80249</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950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78553</xdr:rowOff>
    </xdr:from>
    <xdr:to>
      <xdr:col>41</xdr:col>
      <xdr:colOff>50800</xdr:colOff>
      <xdr:row>57</xdr:row>
      <xdr:rowOff>161543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6972300" y="9851203"/>
          <a:ext cx="889000" cy="82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170945</xdr:rowOff>
    </xdr:from>
    <xdr:to>
      <xdr:col>41</xdr:col>
      <xdr:colOff>101600</xdr:colOff>
      <xdr:row>57</xdr:row>
      <xdr:rowOff>101095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77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117622</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954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163698</xdr:rowOff>
    </xdr:from>
    <xdr:to>
      <xdr:col>36</xdr:col>
      <xdr:colOff>165100</xdr:colOff>
      <xdr:row>57</xdr:row>
      <xdr:rowOff>93848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76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110375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954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99751</xdr:rowOff>
    </xdr:from>
    <xdr:to>
      <xdr:col>55</xdr:col>
      <xdr:colOff>50800</xdr:colOff>
      <xdr:row>58</xdr:row>
      <xdr:rowOff>29901</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87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78178</xdr:rowOff>
    </xdr:from>
    <xdr:ext cx="534377"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850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89776</xdr:rowOff>
    </xdr:from>
    <xdr:to>
      <xdr:col>50</xdr:col>
      <xdr:colOff>165100</xdr:colOff>
      <xdr:row>58</xdr:row>
      <xdr:rowOff>19926</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86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11053</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72111" y="995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42685</xdr:rowOff>
    </xdr:from>
    <xdr:to>
      <xdr:col>46</xdr:col>
      <xdr:colOff>38100</xdr:colOff>
      <xdr:row>57</xdr:row>
      <xdr:rowOff>144285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81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135412</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990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110743</xdr:rowOff>
    </xdr:from>
    <xdr:to>
      <xdr:col>41</xdr:col>
      <xdr:colOff>101600</xdr:colOff>
      <xdr:row>58</xdr:row>
      <xdr:rowOff>40893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88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32020</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94111" y="997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27753</xdr:rowOff>
    </xdr:from>
    <xdr:to>
      <xdr:col>36</xdr:col>
      <xdr:colOff>165100</xdr:colOff>
      <xdr:row>57</xdr:row>
      <xdr:rowOff>129353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80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120480</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05111" y="9893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a:extLst>
            <a:ext uri="{FF2B5EF4-FFF2-40B4-BE49-F238E27FC236}">
              <a16:creationId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76784</xdr:rowOff>
    </xdr:from>
    <xdr:to>
      <xdr:col>54</xdr:col>
      <xdr:colOff>189865</xdr:colOff>
      <xdr:row>79</xdr:row>
      <xdr:rowOff>35255</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10475595" y="12249734"/>
          <a:ext cx="1270" cy="1330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39082</xdr:rowOff>
    </xdr:from>
    <xdr:ext cx="378565" cy="259045"/>
    <xdr:sp macro="" textlink="">
      <xdr:nvSpPr>
        <xdr:cNvPr id="396" name="商工費最小値テキスト">
          <a:extLst>
            <a:ext uri="{FF2B5EF4-FFF2-40B4-BE49-F238E27FC236}">
              <a16:creationId xmlns:a16="http://schemas.microsoft.com/office/drawing/2014/main" id="{00000000-0008-0000-0700-00008C010000}"/>
            </a:ext>
          </a:extLst>
        </xdr:cNvPr>
        <xdr:cNvSpPr txBox="1"/>
      </xdr:nvSpPr>
      <xdr:spPr>
        <a:xfrm>
          <a:off x="10528300" y="13583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35255</xdr:rowOff>
    </xdr:from>
    <xdr:to>
      <xdr:col>55</xdr:col>
      <xdr:colOff>88900</xdr:colOff>
      <xdr:row>79</xdr:row>
      <xdr:rowOff>35255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3579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23461</xdr:rowOff>
    </xdr:from>
    <xdr:ext cx="599010" cy="259045"/>
    <xdr:sp macro="" textlink="">
      <xdr:nvSpPr>
        <xdr:cNvPr id="398" name="商工費最大値テキスト">
          <a:extLst>
            <a:ext uri="{FF2B5EF4-FFF2-40B4-BE49-F238E27FC236}">
              <a16:creationId xmlns:a16="http://schemas.microsoft.com/office/drawing/2014/main" id="{00000000-0008-0000-0700-00008E010000}"/>
            </a:ext>
          </a:extLst>
        </xdr:cNvPr>
        <xdr:cNvSpPr txBox="1"/>
      </xdr:nvSpPr>
      <xdr:spPr>
        <a:xfrm>
          <a:off x="10528300" y="12024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105,454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76784</xdr:rowOff>
    </xdr:from>
    <xdr:to>
      <xdr:col>55</xdr:col>
      <xdr:colOff>88900</xdr:colOff>
      <xdr:row>71</xdr:row>
      <xdr:rowOff>76784</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2249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157620</xdr:rowOff>
    </xdr:from>
    <xdr:to>
      <xdr:col>55</xdr:col>
      <xdr:colOff>0</xdr:colOff>
      <xdr:row>76</xdr:row>
      <xdr:rowOff>65239</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9639300" y="13016370"/>
          <a:ext cx="838200" cy="7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135487</xdr:rowOff>
    </xdr:from>
    <xdr:ext cx="534377" cy="259045"/>
    <xdr:sp macro="" textlink="">
      <xdr:nvSpPr>
        <xdr:cNvPr id="401" name="商工費平均値テキスト">
          <a:extLst>
            <a:ext uri="{FF2B5EF4-FFF2-40B4-BE49-F238E27FC236}">
              <a16:creationId xmlns:a16="http://schemas.microsoft.com/office/drawing/2014/main" id="{00000000-0008-0000-0700-000091010000}"/>
            </a:ext>
          </a:extLst>
        </xdr:cNvPr>
        <xdr:cNvSpPr txBox="1"/>
      </xdr:nvSpPr>
      <xdr:spPr>
        <a:xfrm>
          <a:off x="10528300" y="13165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157060</xdr:rowOff>
    </xdr:from>
    <xdr:to>
      <xdr:col>55</xdr:col>
      <xdr:colOff>50800</xdr:colOff>
      <xdr:row>77</xdr:row>
      <xdr:rowOff>87210</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10426700" y="1318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65239</xdr:rowOff>
    </xdr:from>
    <xdr:to>
      <xdr:col>50</xdr:col>
      <xdr:colOff>114300</xdr:colOff>
      <xdr:row>76</xdr:row>
      <xdr:rowOff>130811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8750300" y="13095439"/>
          <a:ext cx="889000" cy="65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157238</xdr:rowOff>
    </xdr:from>
    <xdr:to>
      <xdr:col>50</xdr:col>
      <xdr:colOff>165100</xdr:colOff>
      <xdr:row>77</xdr:row>
      <xdr:rowOff>87388</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9588500" y="131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78515</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372111" y="1328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130811</xdr:rowOff>
    </xdr:from>
    <xdr:to>
      <xdr:col>45</xdr:col>
      <xdr:colOff>177800</xdr:colOff>
      <xdr:row>77</xdr:row>
      <xdr:rowOff>23685</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7861300" y="13161011"/>
          <a:ext cx="889000" cy="64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149746</xdr:rowOff>
    </xdr:from>
    <xdr:to>
      <xdr:col>46</xdr:col>
      <xdr:colOff>38100</xdr:colOff>
      <xdr:row>77</xdr:row>
      <xdr:rowOff>79896</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8699500" y="131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71023</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483111" y="13272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156896</xdr:rowOff>
    </xdr:from>
    <xdr:to>
      <xdr:col>41</xdr:col>
      <xdr:colOff>50800</xdr:colOff>
      <xdr:row>77</xdr:row>
      <xdr:rowOff>23685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6972300" y="13015646"/>
          <a:ext cx="889000" cy="209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164109</xdr:rowOff>
    </xdr:from>
    <xdr:to>
      <xdr:col>41</xdr:col>
      <xdr:colOff>101600</xdr:colOff>
      <xdr:row>77</xdr:row>
      <xdr:rowOff>94259</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7810500" y="1319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85386</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594111" y="13287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10503</xdr:rowOff>
    </xdr:from>
    <xdr:to>
      <xdr:col>36</xdr:col>
      <xdr:colOff>165100</xdr:colOff>
      <xdr:row>77</xdr:row>
      <xdr:rowOff>112103</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6921500" y="132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103230</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05111" y="1330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106820</xdr:rowOff>
    </xdr:from>
    <xdr:to>
      <xdr:col>55</xdr:col>
      <xdr:colOff>50800</xdr:colOff>
      <xdr:row>76</xdr:row>
      <xdr:rowOff>36970</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10426700" y="1296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129697</xdr:rowOff>
    </xdr:from>
    <xdr:ext cx="534377" cy="259045"/>
    <xdr:sp macro="" textlink="">
      <xdr:nvSpPr>
        <xdr:cNvPr id="420" name="商工費該当値テキスト">
          <a:extLst>
            <a:ext uri="{FF2B5EF4-FFF2-40B4-BE49-F238E27FC236}">
              <a16:creationId xmlns:a16="http://schemas.microsoft.com/office/drawing/2014/main" id="{00000000-0008-0000-0700-0000A4010000}"/>
            </a:ext>
          </a:extLst>
        </xdr:cNvPr>
        <xdr:cNvSpPr txBox="1"/>
      </xdr:nvSpPr>
      <xdr:spPr>
        <a:xfrm>
          <a:off x="10528300" y="1281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14439</xdr:rowOff>
    </xdr:from>
    <xdr:to>
      <xdr:col>50</xdr:col>
      <xdr:colOff>165100</xdr:colOff>
      <xdr:row>76</xdr:row>
      <xdr:rowOff>116039</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9588500" y="1304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132567</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372111" y="12819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80011</xdr:rowOff>
    </xdr:from>
    <xdr:to>
      <xdr:col>46</xdr:col>
      <xdr:colOff>38100</xdr:colOff>
      <xdr:row>77</xdr:row>
      <xdr:rowOff>10161</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86995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26687</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483111" y="1288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144335</xdr:rowOff>
    </xdr:from>
    <xdr:to>
      <xdr:col>41</xdr:col>
      <xdr:colOff>101600</xdr:colOff>
      <xdr:row>77</xdr:row>
      <xdr:rowOff>74485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7810500" y="1317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91012</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594111" y="12949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106096</xdr:rowOff>
    </xdr:from>
    <xdr:to>
      <xdr:col>36</xdr:col>
      <xdr:colOff>165100</xdr:colOff>
      <xdr:row>76</xdr:row>
      <xdr:rowOff>36246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6921500" y="1296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52773</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05111" y="12740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130184</xdr:rowOff>
    </xdr:from>
    <xdr:to>
      <xdr:col>54</xdr:col>
      <xdr:colOff>189865</xdr:colOff>
      <xdr:row>97</xdr:row>
      <xdr:rowOff>84041</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560684"/>
          <a:ext cx="1270" cy="115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87868</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71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84041</xdr:rowOff>
    </xdr:from>
    <xdr:to>
      <xdr:col>55</xdr:col>
      <xdr:colOff>88900</xdr:colOff>
      <xdr:row>97</xdr:row>
      <xdr:rowOff>84041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714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76861</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33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221,665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130184</xdr:rowOff>
    </xdr:from>
    <xdr:to>
      <xdr:col>55</xdr:col>
      <xdr:colOff>88900</xdr:colOff>
      <xdr:row>90</xdr:row>
      <xdr:rowOff>130184</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560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160880</xdr:rowOff>
    </xdr:from>
    <xdr:to>
      <xdr:col>55</xdr:col>
      <xdr:colOff>0</xdr:colOff>
      <xdr:row>96</xdr:row>
      <xdr:rowOff>37567</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9639300" y="16448630"/>
          <a:ext cx="838200" cy="48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135442</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080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112565</xdr:rowOff>
    </xdr:from>
    <xdr:to>
      <xdr:col>55</xdr:col>
      <xdr:colOff>50800</xdr:colOff>
      <xdr:row>95</xdr:row>
      <xdr:rowOff>42715</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2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160880</xdr:rowOff>
    </xdr:from>
    <xdr:to>
      <xdr:col>50</xdr:col>
      <xdr:colOff>114300</xdr:colOff>
      <xdr:row>96</xdr:row>
      <xdr:rowOff>53386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8750300" y="16448630"/>
          <a:ext cx="889000" cy="63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105891</xdr:rowOff>
    </xdr:from>
    <xdr:to>
      <xdr:col>50</xdr:col>
      <xdr:colOff>165100</xdr:colOff>
      <xdr:row>95</xdr:row>
      <xdr:rowOff>36041</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22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52568</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599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52535</xdr:rowOff>
    </xdr:from>
    <xdr:to>
      <xdr:col>45</xdr:col>
      <xdr:colOff>177800</xdr:colOff>
      <xdr:row>96</xdr:row>
      <xdr:rowOff>53386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7861300" y="16511735"/>
          <a:ext cx="889000" cy="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134243</xdr:rowOff>
    </xdr:from>
    <xdr:to>
      <xdr:col>46</xdr:col>
      <xdr:colOff>38100</xdr:colOff>
      <xdr:row>95</xdr:row>
      <xdr:rowOff>64393</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25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80920</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02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28961</xdr:rowOff>
    </xdr:from>
    <xdr:to>
      <xdr:col>41</xdr:col>
      <xdr:colOff>50800</xdr:colOff>
      <xdr:row>96</xdr:row>
      <xdr:rowOff>52535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972300" y="16488161"/>
          <a:ext cx="889000" cy="23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151588</xdr:rowOff>
    </xdr:from>
    <xdr:to>
      <xdr:col>41</xdr:col>
      <xdr:colOff>101600</xdr:colOff>
      <xdr:row>95</xdr:row>
      <xdr:rowOff>81738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26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98265</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04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119492</xdr:rowOff>
    </xdr:from>
    <xdr:to>
      <xdr:col>36</xdr:col>
      <xdr:colOff>165100</xdr:colOff>
      <xdr:row>95</xdr:row>
      <xdr:rowOff>49642</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23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66169</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01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158217</xdr:rowOff>
    </xdr:from>
    <xdr:to>
      <xdr:col>55</xdr:col>
      <xdr:colOff>50800</xdr:colOff>
      <xdr:row>96</xdr:row>
      <xdr:rowOff>88367</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44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136644</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42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110080</xdr:rowOff>
    </xdr:from>
    <xdr:to>
      <xdr:col>50</xdr:col>
      <xdr:colOff>165100</xdr:colOff>
      <xdr:row>96</xdr:row>
      <xdr:rowOff>40230</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39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31357</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490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2586</xdr:rowOff>
    </xdr:from>
    <xdr:to>
      <xdr:col>46</xdr:col>
      <xdr:colOff>38100</xdr:colOff>
      <xdr:row>96</xdr:row>
      <xdr:rowOff>104186</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46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95313</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55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1735</xdr:rowOff>
    </xdr:from>
    <xdr:to>
      <xdr:col>41</xdr:col>
      <xdr:colOff>101600</xdr:colOff>
      <xdr:row>96</xdr:row>
      <xdr:rowOff>103335</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46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94462</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553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149611</xdr:rowOff>
    </xdr:from>
    <xdr:to>
      <xdr:col>36</xdr:col>
      <xdr:colOff>165100</xdr:colOff>
      <xdr:row>96</xdr:row>
      <xdr:rowOff>79761</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43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70888</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53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27098</xdr:rowOff>
    </xdr:from>
    <xdr:to>
      <xdr:col>85</xdr:col>
      <xdr:colOff>126364</xdr:colOff>
      <xdr:row>39</xdr:row>
      <xdr:rowOff>111517</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342048"/>
          <a:ext cx="1269" cy="1456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115344</xdr:rowOff>
    </xdr:from>
    <xdr:ext cx="534377" cy="259045"/>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80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111517</xdr:rowOff>
    </xdr:from>
    <xdr:to>
      <xdr:col>86</xdr:col>
      <xdr:colOff>25400</xdr:colOff>
      <xdr:row>39</xdr:row>
      <xdr:rowOff>111517</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798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145225</xdr:rowOff>
    </xdr:from>
    <xdr:ext cx="599010" cy="259045"/>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5117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108,396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27098</xdr:rowOff>
    </xdr:from>
    <xdr:to>
      <xdr:col>86</xdr:col>
      <xdr:colOff>25400</xdr:colOff>
      <xdr:row>31</xdr:row>
      <xdr:rowOff>27098</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34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12941</xdr:rowOff>
    </xdr:from>
    <xdr:to>
      <xdr:col>85</xdr:col>
      <xdr:colOff>127000</xdr:colOff>
      <xdr:row>38</xdr:row>
      <xdr:rowOff>127307</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5481300" y="6528041"/>
          <a:ext cx="838200" cy="114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61191</xdr:rowOff>
    </xdr:from>
    <xdr:ext cx="534377" cy="259045"/>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6233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38314</xdr:rowOff>
    </xdr:from>
    <xdr:to>
      <xdr:col>85</xdr:col>
      <xdr:colOff>177800</xdr:colOff>
      <xdr:row>37</xdr:row>
      <xdr:rowOff>139914</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38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127307</xdr:rowOff>
    </xdr:from>
    <xdr:to>
      <xdr:col>81</xdr:col>
      <xdr:colOff>50800</xdr:colOff>
      <xdr:row>39</xdr:row>
      <xdr:rowOff>18885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4592300" y="6642407"/>
          <a:ext cx="889000" cy="6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46772</xdr:rowOff>
    </xdr:from>
    <xdr:to>
      <xdr:col>81</xdr:col>
      <xdr:colOff>101600</xdr:colOff>
      <xdr:row>37</xdr:row>
      <xdr:rowOff>148372</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39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164899</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14111" y="616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8598</xdr:rowOff>
    </xdr:from>
    <xdr:to>
      <xdr:col>76</xdr:col>
      <xdr:colOff>114300</xdr:colOff>
      <xdr:row>39</xdr:row>
      <xdr:rowOff>18885</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3703300" y="6695148"/>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8155</xdr:rowOff>
    </xdr:from>
    <xdr:to>
      <xdr:col>76</xdr:col>
      <xdr:colOff>165100</xdr:colOff>
      <xdr:row>37</xdr:row>
      <xdr:rowOff>109755</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35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126282</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612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166528</xdr:rowOff>
    </xdr:from>
    <xdr:to>
      <xdr:col>71</xdr:col>
      <xdr:colOff>177800</xdr:colOff>
      <xdr:row>39</xdr:row>
      <xdr:rowOff>8598</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2814300" y="6681628"/>
          <a:ext cx="889000" cy="1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139714</xdr:rowOff>
    </xdr:from>
    <xdr:to>
      <xdr:col>72</xdr:col>
      <xdr:colOff>38100</xdr:colOff>
      <xdr:row>37</xdr:row>
      <xdr:rowOff>69864</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31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86391</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608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114046</xdr:rowOff>
    </xdr:from>
    <xdr:to>
      <xdr:col>67</xdr:col>
      <xdr:colOff>101600</xdr:colOff>
      <xdr:row>37</xdr:row>
      <xdr:rowOff>44196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60723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606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133591</xdr:rowOff>
    </xdr:from>
    <xdr:to>
      <xdr:col>85</xdr:col>
      <xdr:colOff>177800</xdr:colOff>
      <xdr:row>38</xdr:row>
      <xdr:rowOff>63742</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64772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112018</xdr:rowOff>
    </xdr:from>
    <xdr:ext cx="534377" cy="259045"/>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645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76507</xdr:rowOff>
    </xdr:from>
    <xdr:to>
      <xdr:col>81</xdr:col>
      <xdr:colOff>101600</xdr:colOff>
      <xdr:row>39</xdr:row>
      <xdr:rowOff>6657</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659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169234</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668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139535</xdr:rowOff>
    </xdr:from>
    <xdr:to>
      <xdr:col>76</xdr:col>
      <xdr:colOff>165100</xdr:colOff>
      <xdr:row>39</xdr:row>
      <xdr:rowOff>69685</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665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60812</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5111" y="6747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129248</xdr:rowOff>
    </xdr:from>
    <xdr:to>
      <xdr:col>72</xdr:col>
      <xdr:colOff>38100</xdr:colOff>
      <xdr:row>39</xdr:row>
      <xdr:rowOff>59398</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664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50525</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73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115728</xdr:rowOff>
    </xdr:from>
    <xdr:to>
      <xdr:col>67</xdr:col>
      <xdr:colOff>101600</xdr:colOff>
      <xdr:row>39</xdr:row>
      <xdr:rowOff>45878</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663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37005</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723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128015</xdr:rowOff>
    </xdr:from>
    <xdr:to>
      <xdr:col>85</xdr:col>
      <xdr:colOff>126364</xdr:colOff>
      <xdr:row>58</xdr:row>
      <xdr:rowOff>94578</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700515"/>
          <a:ext cx="1269" cy="1338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98405</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1004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94578</xdr:rowOff>
    </xdr:from>
    <xdr:to>
      <xdr:col>86</xdr:col>
      <xdr:colOff>25400</xdr:colOff>
      <xdr:row>58</xdr:row>
      <xdr:rowOff>94578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10038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74692</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47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383,067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128015</xdr:rowOff>
    </xdr:from>
    <xdr:to>
      <xdr:col>86</xdr:col>
      <xdr:colOff>25400</xdr:colOff>
      <xdr:row>50</xdr:row>
      <xdr:rowOff>128015</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700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119538</xdr:rowOff>
    </xdr:from>
    <xdr:to>
      <xdr:col>85</xdr:col>
      <xdr:colOff>127000</xdr:colOff>
      <xdr:row>57</xdr:row>
      <xdr:rowOff>130758</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5481300" y="9892188"/>
          <a:ext cx="838200" cy="1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609</xdr:rowOff>
    </xdr:from>
    <xdr:ext cx="534377"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601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149182</xdr:rowOff>
    </xdr:from>
    <xdr:to>
      <xdr:col>85</xdr:col>
      <xdr:colOff>177800</xdr:colOff>
      <xdr:row>57</xdr:row>
      <xdr:rowOff>79332</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75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119538</xdr:rowOff>
    </xdr:from>
    <xdr:to>
      <xdr:col>81</xdr:col>
      <xdr:colOff>50800</xdr:colOff>
      <xdr:row>58</xdr:row>
      <xdr:rowOff>8228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892188"/>
          <a:ext cx="889000" cy="60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138761</xdr:rowOff>
    </xdr:from>
    <xdr:to>
      <xdr:col>81</xdr:col>
      <xdr:colOff>101600</xdr:colOff>
      <xdr:row>57</xdr:row>
      <xdr:rowOff>68911</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73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85438</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214111" y="9515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8228</xdr:rowOff>
    </xdr:from>
    <xdr:to>
      <xdr:col>76</xdr:col>
      <xdr:colOff>114300</xdr:colOff>
      <xdr:row>58</xdr:row>
      <xdr:rowOff>23933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3703300" y="9952328"/>
          <a:ext cx="889000" cy="15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152722</xdr:rowOff>
    </xdr:from>
    <xdr:to>
      <xdr:col>76</xdr:col>
      <xdr:colOff>165100</xdr:colOff>
      <xdr:row>57</xdr:row>
      <xdr:rowOff>82872</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75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99399</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325111" y="952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23933</xdr:rowOff>
    </xdr:from>
    <xdr:to>
      <xdr:col>71</xdr:col>
      <xdr:colOff>177800</xdr:colOff>
      <xdr:row>58</xdr:row>
      <xdr:rowOff>49117</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9968033"/>
          <a:ext cx="889000" cy="25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154043</xdr:rowOff>
    </xdr:from>
    <xdr:to>
      <xdr:col>72</xdr:col>
      <xdr:colOff>38100</xdr:colOff>
      <xdr:row>57</xdr:row>
      <xdr:rowOff>84193</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5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100720</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36111" y="953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151727</xdr:rowOff>
    </xdr:from>
    <xdr:to>
      <xdr:col>67</xdr:col>
      <xdr:colOff>101600</xdr:colOff>
      <xdr:row>57</xdr:row>
      <xdr:rowOff>81877</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75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98404</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47111" y="952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79958</xdr:rowOff>
    </xdr:from>
    <xdr:to>
      <xdr:col>85</xdr:col>
      <xdr:colOff>177800</xdr:colOff>
      <xdr:row>58</xdr:row>
      <xdr:rowOff>10108</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85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58385</xdr:rowOff>
    </xdr:from>
    <xdr:ext cx="534377"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831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68738</xdr:rowOff>
    </xdr:from>
    <xdr:to>
      <xdr:col>81</xdr:col>
      <xdr:colOff>101600</xdr:colOff>
      <xdr:row>57</xdr:row>
      <xdr:rowOff>170338</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84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161465</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93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128878</xdr:rowOff>
    </xdr:from>
    <xdr:to>
      <xdr:col>76</xdr:col>
      <xdr:colOff>165100</xdr:colOff>
      <xdr:row>58</xdr:row>
      <xdr:rowOff>59028</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90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50155</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99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144583</xdr:rowOff>
    </xdr:from>
    <xdr:to>
      <xdr:col>72</xdr:col>
      <xdr:colOff>38100</xdr:colOff>
      <xdr:row>58</xdr:row>
      <xdr:rowOff>74733</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91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65860</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1000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169767</xdr:rowOff>
    </xdr:from>
    <xdr:to>
      <xdr:col>67</xdr:col>
      <xdr:colOff>101600</xdr:colOff>
      <xdr:row>58</xdr:row>
      <xdr:rowOff>99917</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94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91044</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1003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6250</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79200"/>
          <a:ext cx="1269" cy="133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157961</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31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124377</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95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583,377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6250</xdr:rowOff>
    </xdr:from>
    <xdr:to>
      <xdr:col>86</xdr:col>
      <xdr:colOff>25400</xdr:colOff>
      <xdr:row>71</xdr:row>
      <xdr:rowOff>6250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7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99202</xdr:rowOff>
    </xdr:from>
    <xdr:to>
      <xdr:col>85</xdr:col>
      <xdr:colOff>127000</xdr:colOff>
      <xdr:row>78</xdr:row>
      <xdr:rowOff>134951</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5481300" y="13472302"/>
          <a:ext cx="838200" cy="35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30962</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404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52535</xdr:rowOff>
    </xdr:from>
    <xdr:to>
      <xdr:col>85</xdr:col>
      <xdr:colOff>177800</xdr:colOff>
      <xdr:row>78</xdr:row>
      <xdr:rowOff>154135</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2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131488</xdr:rowOff>
    </xdr:from>
    <xdr:to>
      <xdr:col>81</xdr:col>
      <xdr:colOff>50800</xdr:colOff>
      <xdr:row>78</xdr:row>
      <xdr:rowOff>134951</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4592300" y="13504588"/>
          <a:ext cx="889000" cy="3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52853</xdr:rowOff>
    </xdr:from>
    <xdr:to>
      <xdr:col>81</xdr:col>
      <xdr:colOff>101600</xdr:colOff>
      <xdr:row>78</xdr:row>
      <xdr:rowOff>154453</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2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170980</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20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131488</xdr:rowOff>
    </xdr:from>
    <xdr:to>
      <xdr:col>76</xdr:col>
      <xdr:colOff>114300</xdr:colOff>
      <xdr:row>78</xdr:row>
      <xdr:rowOff>132860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3703300" y="13504588"/>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60016</xdr:rowOff>
    </xdr:from>
    <xdr:to>
      <xdr:col>76</xdr:col>
      <xdr:colOff>165100</xdr:colOff>
      <xdr:row>78</xdr:row>
      <xdr:rowOff>161616</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6693</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20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116636</xdr:rowOff>
    </xdr:from>
    <xdr:to>
      <xdr:col>71</xdr:col>
      <xdr:colOff>177800</xdr:colOff>
      <xdr:row>78</xdr:row>
      <xdr:rowOff>132860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814300" y="13489736"/>
          <a:ext cx="889000" cy="16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64106</xdr:rowOff>
    </xdr:from>
    <xdr:to>
      <xdr:col>72</xdr:col>
      <xdr:colOff>38100</xdr:colOff>
      <xdr:row>78</xdr:row>
      <xdr:rowOff>165706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10783</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21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74106</xdr:rowOff>
    </xdr:from>
    <xdr:to>
      <xdr:col>67</xdr:col>
      <xdr:colOff>101600</xdr:colOff>
      <xdr:row>79</xdr:row>
      <xdr:rowOff>4256</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166833</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79428" y="13539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48402</xdr:rowOff>
    </xdr:from>
    <xdr:to>
      <xdr:col>85</xdr:col>
      <xdr:colOff>177800</xdr:colOff>
      <xdr:row>78</xdr:row>
      <xdr:rowOff>150002</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42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7779</xdr:rowOff>
    </xdr:from>
    <xdr:ext cx="534377"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20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84151</xdr:rowOff>
    </xdr:from>
    <xdr:to>
      <xdr:col>81</xdr:col>
      <xdr:colOff>101600</xdr:colOff>
      <xdr:row>79</xdr:row>
      <xdr:rowOff>14301</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45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5428</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46428" y="13549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80688</xdr:rowOff>
    </xdr:from>
    <xdr:to>
      <xdr:col>76</xdr:col>
      <xdr:colOff>165100</xdr:colOff>
      <xdr:row>79</xdr:row>
      <xdr:rowOff>10838</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45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1965</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57428" y="13546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82060</xdr:rowOff>
    </xdr:from>
    <xdr:to>
      <xdr:col>72</xdr:col>
      <xdr:colOff>38100</xdr:colOff>
      <xdr:row>79</xdr:row>
      <xdr:rowOff>12210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45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3337</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68428" y="1354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65836</xdr:rowOff>
    </xdr:from>
    <xdr:to>
      <xdr:col>67</xdr:col>
      <xdr:colOff>101600</xdr:colOff>
      <xdr:row>78</xdr:row>
      <xdr:rowOff>167436</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43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12513</xdr:rowOff>
    </xdr:from>
    <xdr:ext cx="534377"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47111" y="1321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159108</xdr:rowOff>
    </xdr:from>
    <xdr:to>
      <xdr:col>85</xdr:col>
      <xdr:colOff>126364</xdr:colOff>
      <xdr:row>98</xdr:row>
      <xdr:rowOff>134831</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flipV="1">
          <a:off x="16317595" y="15761058"/>
          <a:ext cx="1269" cy="117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138658</xdr:rowOff>
    </xdr:from>
    <xdr:ext cx="469744" cy="259045"/>
    <xdr:sp macro="" textlink="">
      <xdr:nvSpPr>
        <xdr:cNvPr id="676" name="公債費最小値テキスト">
          <a:extLst>
            <a:ext uri="{FF2B5EF4-FFF2-40B4-BE49-F238E27FC236}">
              <a16:creationId xmlns:a16="http://schemas.microsoft.com/office/drawing/2014/main" id="{00000000-0008-0000-0700-0000A4020000}"/>
            </a:ext>
          </a:extLst>
        </xdr:cNvPr>
        <xdr:cNvSpPr txBox="1"/>
      </xdr:nvSpPr>
      <xdr:spPr>
        <a:xfrm>
          <a:off x="16370300" y="1694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134831</xdr:rowOff>
    </xdr:from>
    <xdr:to>
      <xdr:col>86</xdr:col>
      <xdr:colOff>25400</xdr:colOff>
      <xdr:row>98</xdr:row>
      <xdr:rowOff>134831</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6230600" y="16936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105785</xdr:rowOff>
    </xdr:from>
    <xdr:ext cx="599010" cy="259045"/>
    <xdr:sp macro="" textlink="">
      <xdr:nvSpPr>
        <xdr:cNvPr id="678" name="公債費最大値テキスト">
          <a:extLst>
            <a:ext uri="{FF2B5EF4-FFF2-40B4-BE49-F238E27FC236}">
              <a16:creationId xmlns:a16="http://schemas.microsoft.com/office/drawing/2014/main" id="{00000000-0008-0000-0700-0000A6020000}"/>
            </a:ext>
          </a:extLst>
        </xdr:cNvPr>
        <xdr:cNvSpPr txBox="1"/>
      </xdr:nvSpPr>
      <xdr:spPr>
        <a:xfrm>
          <a:off x="16370300" y="1553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258,255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159108</xdr:rowOff>
    </xdr:from>
    <xdr:to>
      <xdr:col>86</xdr:col>
      <xdr:colOff>25400</xdr:colOff>
      <xdr:row>91</xdr:row>
      <xdr:rowOff>159108</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576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96887</xdr:rowOff>
    </xdr:from>
    <xdr:to>
      <xdr:col>85</xdr:col>
      <xdr:colOff>127000</xdr:colOff>
      <xdr:row>97</xdr:row>
      <xdr:rowOff>124978</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5481300" y="16727537"/>
          <a:ext cx="838200" cy="28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109500</xdr:rowOff>
    </xdr:from>
    <xdr:ext cx="599010" cy="259045"/>
    <xdr:sp macro="" textlink="">
      <xdr:nvSpPr>
        <xdr:cNvPr id="681" name="公債費平均値テキスト">
          <a:extLst>
            <a:ext uri="{FF2B5EF4-FFF2-40B4-BE49-F238E27FC236}">
              <a16:creationId xmlns:a16="http://schemas.microsoft.com/office/drawing/2014/main" id="{00000000-0008-0000-0700-0000A9020000}"/>
            </a:ext>
          </a:extLst>
        </xdr:cNvPr>
        <xdr:cNvSpPr txBox="1"/>
      </xdr:nvSpPr>
      <xdr:spPr>
        <a:xfrm>
          <a:off x="16370300" y="162258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86623</xdr:rowOff>
    </xdr:from>
    <xdr:to>
      <xdr:col>85</xdr:col>
      <xdr:colOff>177800</xdr:colOff>
      <xdr:row>96</xdr:row>
      <xdr:rowOff>16773</xdr:rowOff>
    </xdr:to>
    <xdr:sp macro="" textlink="">
      <xdr:nvSpPr>
        <xdr:cNvPr id="682" name="フローチャート: 判断 681">
          <a:extLst>
            <a:ext uri="{FF2B5EF4-FFF2-40B4-BE49-F238E27FC236}">
              <a16:creationId xmlns:a16="http://schemas.microsoft.com/office/drawing/2014/main" id="{00000000-0008-0000-0700-0000AA020000}"/>
            </a:ext>
          </a:extLst>
        </xdr:cNvPr>
        <xdr:cNvSpPr/>
      </xdr:nvSpPr>
      <xdr:spPr>
        <a:xfrm>
          <a:off x="162687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70292</xdr:rowOff>
    </xdr:from>
    <xdr:to>
      <xdr:col>81</xdr:col>
      <xdr:colOff>50800</xdr:colOff>
      <xdr:row>97</xdr:row>
      <xdr:rowOff>96887</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4592300" y="16700942"/>
          <a:ext cx="889000" cy="2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105130</xdr:rowOff>
    </xdr:from>
    <xdr:to>
      <xdr:col>81</xdr:col>
      <xdr:colOff>101600</xdr:colOff>
      <xdr:row>96</xdr:row>
      <xdr:rowOff>35280</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5430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51807</xdr:rowOff>
    </xdr:from>
    <xdr:ext cx="599010"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5181795" y="1616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1388</xdr:rowOff>
    </xdr:from>
    <xdr:to>
      <xdr:col>76</xdr:col>
      <xdr:colOff>114300</xdr:colOff>
      <xdr:row>97</xdr:row>
      <xdr:rowOff>70292</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3703300" y="16632038"/>
          <a:ext cx="889000" cy="68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125244</xdr:rowOff>
    </xdr:from>
    <xdr:to>
      <xdr:col>76</xdr:col>
      <xdr:colOff>165100</xdr:colOff>
      <xdr:row>96</xdr:row>
      <xdr:rowOff>55394</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4541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71921</xdr:rowOff>
    </xdr:from>
    <xdr:ext cx="599010"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4292795" y="16188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133505</xdr:rowOff>
    </xdr:from>
    <xdr:to>
      <xdr:col>71</xdr:col>
      <xdr:colOff>177800</xdr:colOff>
      <xdr:row>97</xdr:row>
      <xdr:rowOff>1388</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814300" y="16592705"/>
          <a:ext cx="889000" cy="39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122307</xdr:rowOff>
    </xdr:from>
    <xdr:to>
      <xdr:col>72</xdr:col>
      <xdr:colOff>38100</xdr:colOff>
      <xdr:row>96</xdr:row>
      <xdr:rowOff>52457</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3652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68984</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3403795"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99439</xdr:rowOff>
    </xdr:from>
    <xdr:to>
      <xdr:col>67</xdr:col>
      <xdr:colOff>101600</xdr:colOff>
      <xdr:row>96</xdr:row>
      <xdr:rowOff>29589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2763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46116</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2514795" y="1616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74178</xdr:rowOff>
    </xdr:from>
    <xdr:to>
      <xdr:col>85</xdr:col>
      <xdr:colOff>177800</xdr:colOff>
      <xdr:row>98</xdr:row>
      <xdr:rowOff>4328</xdr:rowOff>
    </xdr:to>
    <xdr:sp macro="" textlink="">
      <xdr:nvSpPr>
        <xdr:cNvPr id="699" name="楕円 698">
          <a:extLst>
            <a:ext uri="{FF2B5EF4-FFF2-40B4-BE49-F238E27FC236}">
              <a16:creationId xmlns:a16="http://schemas.microsoft.com/office/drawing/2014/main" id="{00000000-0008-0000-0700-0000BB020000}"/>
            </a:ext>
          </a:extLst>
        </xdr:cNvPr>
        <xdr:cNvSpPr/>
      </xdr:nvSpPr>
      <xdr:spPr>
        <a:xfrm>
          <a:off x="16268700" y="1670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52605</xdr:rowOff>
    </xdr:from>
    <xdr:ext cx="534377" cy="259045"/>
    <xdr:sp macro="" textlink="">
      <xdr:nvSpPr>
        <xdr:cNvPr id="700" name="公債費該当値テキスト">
          <a:extLst>
            <a:ext uri="{FF2B5EF4-FFF2-40B4-BE49-F238E27FC236}">
              <a16:creationId xmlns:a16="http://schemas.microsoft.com/office/drawing/2014/main" id="{00000000-0008-0000-0700-0000BC020000}"/>
            </a:ext>
          </a:extLst>
        </xdr:cNvPr>
        <xdr:cNvSpPr txBox="1"/>
      </xdr:nvSpPr>
      <xdr:spPr>
        <a:xfrm>
          <a:off x="16370300" y="16683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46087</xdr:rowOff>
    </xdr:from>
    <xdr:to>
      <xdr:col>81</xdr:col>
      <xdr:colOff>101600</xdr:colOff>
      <xdr:row>97</xdr:row>
      <xdr:rowOff>147687</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5430500" y="1667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138814</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76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19492</xdr:rowOff>
    </xdr:from>
    <xdr:to>
      <xdr:col>76</xdr:col>
      <xdr:colOff>165100</xdr:colOff>
      <xdr:row>97</xdr:row>
      <xdr:rowOff>121092</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4541500" y="1665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112219</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325111" y="1674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122038</xdr:rowOff>
    </xdr:from>
    <xdr:to>
      <xdr:col>72</xdr:col>
      <xdr:colOff>38100</xdr:colOff>
      <xdr:row>97</xdr:row>
      <xdr:rowOff>52188</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3652500" y="1658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43315</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67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82705</xdr:rowOff>
    </xdr:from>
    <xdr:to>
      <xdr:col>67</xdr:col>
      <xdr:colOff>101600</xdr:colOff>
      <xdr:row>97</xdr:row>
      <xdr:rowOff>12855</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2763500" y="1654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3982</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634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9398</xdr:rowOff>
    </xdr:from>
    <xdr:to>
      <xdr:col>116</xdr:col>
      <xdr:colOff>62864</xdr:colOff>
      <xdr:row>39</xdr:row>
      <xdr:rowOff>98878</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324348"/>
          <a:ext cx="1269" cy="1461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112030</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7985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127525</xdr:rowOff>
    </xdr:from>
    <xdr:ext cx="469744"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5099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8,948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9398</xdr:rowOff>
    </xdr:from>
    <xdr:to>
      <xdr:col>116</xdr:col>
      <xdr:colOff>152400</xdr:colOff>
      <xdr:row>31</xdr:row>
      <xdr:rowOff>9398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32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29481</xdr:rowOff>
    </xdr:from>
    <xdr:ext cx="378565"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5445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6604</xdr:rowOff>
    </xdr:from>
    <xdr:to>
      <xdr:col>116</xdr:col>
      <xdr:colOff>114300</xdr:colOff>
      <xdr:row>39</xdr:row>
      <xdr:rowOff>108204</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6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29464</xdr:rowOff>
    </xdr:from>
    <xdr:to>
      <xdr:col>112</xdr:col>
      <xdr:colOff>38100</xdr:colOff>
      <xdr:row>39</xdr:row>
      <xdr:rowOff>131064</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71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147591</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4017" y="6491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36975</xdr:rowOff>
    </xdr:from>
    <xdr:to>
      <xdr:col>107</xdr:col>
      <xdr:colOff>101600</xdr:colOff>
      <xdr:row>39</xdr:row>
      <xdr:rowOff>138575</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72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155102</xdr:rowOff>
    </xdr:from>
    <xdr:ext cx="313932"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77333" y="64987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35342</xdr:rowOff>
    </xdr:from>
    <xdr:to>
      <xdr:col>102</xdr:col>
      <xdr:colOff>165100</xdr:colOff>
      <xdr:row>39</xdr:row>
      <xdr:rowOff>136942</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7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153469</xdr:rowOff>
    </xdr:from>
    <xdr:ext cx="313932"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88333" y="64971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23912</xdr:rowOff>
    </xdr:from>
    <xdr:to>
      <xdr:col>98</xdr:col>
      <xdr:colOff>38100</xdr:colOff>
      <xdr:row>39</xdr:row>
      <xdr:rowOff>125512</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71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142039</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7017" y="6485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156480</xdr:rowOff>
    </xdr:from>
    <xdr:ext cx="249299"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6715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前年度繰上充用金グラフ枠">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4" name="前年度繰上充用金最小値テキスト">
          <a:extLst>
            <a:ext uri="{FF2B5EF4-FFF2-40B4-BE49-F238E27FC236}">
              <a16:creationId xmlns:a16="http://schemas.microsoft.com/office/drawing/2014/main" id="{00000000-0008-0000-0700-00001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6" name="前年度繰上充用金最大値テキスト">
          <a:extLst>
            <a:ext uri="{FF2B5EF4-FFF2-40B4-BE49-F238E27FC236}">
              <a16:creationId xmlns:a16="http://schemas.microsoft.com/office/drawing/2014/main" id="{00000000-0008-0000-0700-00001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9" name="前年度繰上充用金平均値テキスト">
          <a:extLst>
            <a:ext uri="{FF2B5EF4-FFF2-40B4-BE49-F238E27FC236}">
              <a16:creationId xmlns:a16="http://schemas.microsoft.com/office/drawing/2014/main" id="{00000000-0008-0000-0700-00001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楕円 806">
          <a:extLst>
            <a:ext uri="{FF2B5EF4-FFF2-40B4-BE49-F238E27FC236}">
              <a16:creationId xmlns:a16="http://schemas.microsoft.com/office/drawing/2014/main" id="{00000000-0008-0000-0700-00002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8" name="前年度繰上充用金該当値テキスト">
          <a:extLst>
            <a:ext uri="{FF2B5EF4-FFF2-40B4-BE49-F238E27FC236}">
              <a16:creationId xmlns:a16="http://schemas.microsoft.com/office/drawing/2014/main" id="{00000000-0008-0000-0700-00002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7" name="正方形/長方形 816">
          <a:extLst>
            <a:ext uri="{FF2B5EF4-FFF2-40B4-BE49-F238E27FC236}">
              <a16:creationId xmlns:a16="http://schemas.microsoft.com/office/drawing/2014/main" id="{00000000-0008-0000-0700-00003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議会費は、旅費</a:t>
          </a:r>
          <a:r>
            <a:rPr kumimoji="1" lang="en-US" altLang="ja-JP" sz="1300">
              <a:latin typeface="ＭＳ Ｐゴシック" panose="020B0600070205080204" pitchFamily="50" charset="-128"/>
              <a:ea typeface="ＭＳ Ｐゴシック" panose="020B0600070205080204" pitchFamily="50" charset="-128"/>
            </a:rPr>
            <a:t>432</a:t>
          </a:r>
          <a:r>
            <a:rPr kumimoji="1" lang="ja-JP" altLang="en-US" sz="1300">
              <a:latin typeface="ＭＳ Ｐゴシック" panose="020B0600070205080204" pitchFamily="50" charset="-128"/>
              <a:ea typeface="ＭＳ Ｐゴシック" panose="020B0600070205080204" pitchFamily="50" charset="-128"/>
            </a:rPr>
            <a:t>千円減少等により</a:t>
          </a:r>
          <a:r>
            <a:rPr kumimoji="1" lang="en-US" altLang="ja-JP" sz="1300">
              <a:latin typeface="ＭＳ Ｐゴシック" panose="020B0600070205080204" pitchFamily="50" charset="-128"/>
              <a:ea typeface="ＭＳ Ｐゴシック" panose="020B0600070205080204" pitchFamily="50" charset="-128"/>
            </a:rPr>
            <a:t>384</a:t>
          </a:r>
          <a:r>
            <a:rPr kumimoji="1" lang="ja-JP" altLang="en-US" sz="1300">
              <a:latin typeface="ＭＳ Ｐゴシック" panose="020B0600070205080204" pitchFamily="50" charset="-128"/>
              <a:ea typeface="ＭＳ Ｐゴシック" panose="020B0600070205080204" pitchFamily="50" charset="-128"/>
            </a:rPr>
            <a:t>千円減少したものの、住民一人当たり議会費は</a:t>
          </a:r>
          <a:r>
            <a:rPr kumimoji="1" lang="en-US" altLang="ja-JP" sz="1300">
              <a:latin typeface="ＭＳ Ｐゴシック" panose="020B0600070205080204" pitchFamily="50" charset="-128"/>
              <a:ea typeface="ＭＳ Ｐゴシック" panose="020B0600070205080204" pitchFamily="50" charset="-128"/>
            </a:rPr>
            <a:t>202</a:t>
          </a:r>
          <a:r>
            <a:rPr kumimoji="1" lang="ja-JP" altLang="en-US" sz="1300">
              <a:latin typeface="ＭＳ Ｐゴシック" panose="020B0600070205080204" pitchFamily="50" charset="-128"/>
              <a:ea typeface="ＭＳ Ｐゴシック" panose="020B0600070205080204" pitchFamily="50" charset="-128"/>
            </a:rPr>
            <a:t>円増加した。総務費は、ふるさと納税報償費</a:t>
          </a:r>
          <a:r>
            <a:rPr kumimoji="1" lang="en-US" altLang="ja-JP" sz="1300">
              <a:latin typeface="ＭＳ Ｐゴシック" panose="020B0600070205080204" pitchFamily="50" charset="-128"/>
              <a:ea typeface="ＭＳ Ｐゴシック" panose="020B0600070205080204" pitchFamily="50" charset="-128"/>
            </a:rPr>
            <a:t>94,576</a:t>
          </a:r>
          <a:r>
            <a:rPr kumimoji="1" lang="ja-JP" altLang="en-US" sz="1300">
              <a:latin typeface="ＭＳ Ｐゴシック" panose="020B0600070205080204" pitchFamily="50" charset="-128"/>
              <a:ea typeface="ＭＳ Ｐゴシック" panose="020B0600070205080204" pitchFamily="50" charset="-128"/>
            </a:rPr>
            <a:t>千円増加等したものの、加入者系光ファイバ網更新事業</a:t>
          </a:r>
          <a:r>
            <a:rPr kumimoji="1" lang="en-US" altLang="ja-JP" sz="1300">
              <a:latin typeface="ＭＳ Ｐゴシック" panose="020B0600070205080204" pitchFamily="50" charset="-128"/>
              <a:ea typeface="ＭＳ Ｐゴシック" panose="020B0600070205080204" pitchFamily="50" charset="-128"/>
            </a:rPr>
            <a:t>126,917</a:t>
          </a:r>
          <a:r>
            <a:rPr kumimoji="1" lang="ja-JP" altLang="en-US" sz="1300">
              <a:latin typeface="ＭＳ Ｐゴシック" panose="020B0600070205080204" pitchFamily="50" charset="-128"/>
              <a:ea typeface="ＭＳ Ｐゴシック" panose="020B0600070205080204" pitchFamily="50" charset="-128"/>
            </a:rPr>
            <a:t>千円事業完了による反動減等のため</a:t>
          </a:r>
          <a:r>
            <a:rPr kumimoji="1" lang="en-US" altLang="ja-JP" sz="1300">
              <a:latin typeface="ＭＳ Ｐゴシック" panose="020B0600070205080204" pitchFamily="50" charset="-128"/>
              <a:ea typeface="ＭＳ Ｐゴシック" panose="020B0600070205080204" pitchFamily="50" charset="-128"/>
            </a:rPr>
            <a:t>60,060</a:t>
          </a:r>
          <a:r>
            <a:rPr kumimoji="1" lang="ja-JP" altLang="en-US" sz="1300">
              <a:latin typeface="ＭＳ Ｐゴシック" panose="020B0600070205080204" pitchFamily="50" charset="-128"/>
              <a:ea typeface="ＭＳ Ｐゴシック" panose="020B0600070205080204" pitchFamily="50" charset="-128"/>
            </a:rPr>
            <a:t>千円減少し、住民一人当たり総務費は</a:t>
          </a:r>
          <a:r>
            <a:rPr kumimoji="1" lang="en-US" altLang="ja-JP" sz="1300">
              <a:latin typeface="ＭＳ Ｐゴシック" panose="020B0600070205080204" pitchFamily="50" charset="-128"/>
              <a:ea typeface="ＭＳ Ｐゴシック" panose="020B0600070205080204" pitchFamily="50" charset="-128"/>
            </a:rPr>
            <a:t>7,132</a:t>
          </a:r>
          <a:r>
            <a:rPr kumimoji="1" lang="ja-JP" altLang="en-US" sz="1300">
              <a:latin typeface="ＭＳ Ｐゴシック" panose="020B0600070205080204" pitchFamily="50" charset="-128"/>
              <a:ea typeface="ＭＳ Ｐゴシック" panose="020B0600070205080204" pitchFamily="50" charset="-128"/>
            </a:rPr>
            <a:t>円減少した。民生費は、地域ふれあい館整備事業</a:t>
          </a:r>
          <a:r>
            <a:rPr kumimoji="1" lang="en-US" altLang="ja-JP" sz="1300">
              <a:latin typeface="ＭＳ Ｐゴシック" panose="020B0600070205080204" pitchFamily="50" charset="-128"/>
              <a:ea typeface="ＭＳ Ｐゴシック" panose="020B0600070205080204" pitchFamily="50" charset="-128"/>
            </a:rPr>
            <a:t>240,234</a:t>
          </a:r>
          <a:r>
            <a:rPr kumimoji="1" lang="ja-JP" altLang="en-US" sz="1300">
              <a:latin typeface="ＭＳ Ｐゴシック" panose="020B0600070205080204" pitchFamily="50" charset="-128"/>
              <a:ea typeface="ＭＳ Ｐゴシック" panose="020B0600070205080204" pitchFamily="50" charset="-128"/>
            </a:rPr>
            <a:t>千円事業完了による反動減等のため</a:t>
          </a:r>
          <a:r>
            <a:rPr kumimoji="1" lang="en-US" altLang="ja-JP" sz="1300">
              <a:latin typeface="ＭＳ Ｐゴシック" panose="020B0600070205080204" pitchFamily="50" charset="-128"/>
              <a:ea typeface="ＭＳ Ｐゴシック" panose="020B0600070205080204" pitchFamily="50" charset="-128"/>
            </a:rPr>
            <a:t>372,487</a:t>
          </a:r>
          <a:r>
            <a:rPr kumimoji="1" lang="ja-JP" altLang="en-US" sz="1300">
              <a:latin typeface="ＭＳ Ｐゴシック" panose="020B0600070205080204" pitchFamily="50" charset="-128"/>
              <a:ea typeface="ＭＳ Ｐゴシック" panose="020B0600070205080204" pitchFamily="50" charset="-128"/>
            </a:rPr>
            <a:t>千円減少し、住民一人当たり民生費は</a:t>
          </a:r>
          <a:r>
            <a:rPr kumimoji="1" lang="en-US" altLang="ja-JP" sz="1300">
              <a:latin typeface="ＭＳ Ｐゴシック" panose="020B0600070205080204" pitchFamily="50" charset="-128"/>
              <a:ea typeface="ＭＳ Ｐゴシック" panose="020B0600070205080204" pitchFamily="50" charset="-128"/>
            </a:rPr>
            <a:t>65,157</a:t>
          </a:r>
          <a:r>
            <a:rPr kumimoji="1" lang="ja-JP" altLang="en-US" sz="1300">
              <a:latin typeface="ＭＳ Ｐゴシック" panose="020B0600070205080204" pitchFamily="50" charset="-128"/>
              <a:ea typeface="ＭＳ Ｐゴシック" panose="020B0600070205080204" pitchFamily="50" charset="-128"/>
            </a:rPr>
            <a:t>円減少した。衛生費は、簡易水道事業特別会計繰出金</a:t>
          </a:r>
          <a:r>
            <a:rPr kumimoji="1" lang="en-US" altLang="ja-JP" sz="1300">
              <a:latin typeface="ＭＳ Ｐゴシック" panose="020B0600070205080204" pitchFamily="50" charset="-128"/>
              <a:ea typeface="ＭＳ Ｐゴシック" panose="020B0600070205080204" pitchFamily="50" charset="-128"/>
            </a:rPr>
            <a:t>3,439</a:t>
          </a:r>
          <a:r>
            <a:rPr kumimoji="1" lang="ja-JP" altLang="en-US" sz="1300">
              <a:latin typeface="ＭＳ Ｐゴシック" panose="020B0600070205080204" pitchFamily="50" charset="-128"/>
              <a:ea typeface="ＭＳ Ｐゴシック" panose="020B0600070205080204" pitchFamily="50" charset="-128"/>
            </a:rPr>
            <a:t>千円減少等したものの、西都児湯環境整備事務組合等負担金</a:t>
          </a:r>
          <a:r>
            <a:rPr kumimoji="1" lang="en-US" altLang="ja-JP" sz="1300">
              <a:latin typeface="ＭＳ Ｐゴシック" panose="020B0600070205080204" pitchFamily="50" charset="-128"/>
              <a:ea typeface="ＭＳ Ｐゴシック" panose="020B0600070205080204" pitchFamily="50" charset="-128"/>
            </a:rPr>
            <a:t>5,176</a:t>
          </a:r>
          <a:r>
            <a:rPr kumimoji="1" lang="ja-JP" altLang="en-US" sz="1300">
              <a:latin typeface="ＭＳ Ｐゴシック" panose="020B0600070205080204" pitchFamily="50" charset="-128"/>
              <a:ea typeface="ＭＳ Ｐゴシック" panose="020B0600070205080204" pitchFamily="50" charset="-128"/>
            </a:rPr>
            <a:t>千円増加等により</a:t>
          </a:r>
          <a:r>
            <a:rPr kumimoji="1" lang="en-US" altLang="ja-JP" sz="1300">
              <a:latin typeface="ＭＳ Ｐゴシック" panose="020B0600070205080204" pitchFamily="50" charset="-128"/>
              <a:ea typeface="ＭＳ Ｐゴシック" panose="020B0600070205080204" pitchFamily="50" charset="-128"/>
            </a:rPr>
            <a:t>9,978</a:t>
          </a:r>
          <a:r>
            <a:rPr kumimoji="1" lang="ja-JP" altLang="en-US" sz="1300">
              <a:latin typeface="ＭＳ Ｐゴシック" panose="020B0600070205080204" pitchFamily="50" charset="-128"/>
              <a:ea typeface="ＭＳ Ｐゴシック" panose="020B0600070205080204" pitchFamily="50" charset="-128"/>
            </a:rPr>
            <a:t>千円増加し、住民一人当たり衛生費は</a:t>
          </a:r>
          <a:r>
            <a:rPr kumimoji="1" lang="en-US" altLang="ja-JP" sz="1300">
              <a:latin typeface="ＭＳ Ｐゴシック" panose="020B0600070205080204" pitchFamily="50" charset="-128"/>
              <a:ea typeface="ＭＳ Ｐゴシック" panose="020B0600070205080204" pitchFamily="50" charset="-128"/>
            </a:rPr>
            <a:t>2,794</a:t>
          </a:r>
          <a:r>
            <a:rPr kumimoji="1" lang="ja-JP" altLang="en-US" sz="1300">
              <a:latin typeface="ＭＳ Ｐゴシック" panose="020B0600070205080204" pitchFamily="50" charset="-128"/>
              <a:ea typeface="ＭＳ Ｐゴシック" panose="020B0600070205080204" pitchFamily="50" charset="-128"/>
            </a:rPr>
            <a:t>円増加した。農林水産業費は、強い農業づくり交付金事業補助金</a:t>
          </a:r>
          <a:r>
            <a:rPr kumimoji="1" lang="en-US" altLang="ja-JP" sz="1300">
              <a:latin typeface="ＭＳ Ｐゴシック" panose="020B0600070205080204" pitchFamily="50" charset="-128"/>
              <a:ea typeface="ＭＳ Ｐゴシック" panose="020B0600070205080204" pitchFamily="50" charset="-128"/>
            </a:rPr>
            <a:t>13,715</a:t>
          </a:r>
          <a:r>
            <a:rPr kumimoji="1" lang="ja-JP" altLang="en-US" sz="1300">
              <a:latin typeface="ＭＳ Ｐゴシック" panose="020B0600070205080204" pitchFamily="50" charset="-128"/>
              <a:ea typeface="ＭＳ Ｐゴシック" panose="020B0600070205080204" pitchFamily="50" charset="-128"/>
            </a:rPr>
            <a:t>千円増加等したものの、畜産・酪農収益力強化整備等特別対策事業補助金</a:t>
          </a:r>
          <a:r>
            <a:rPr kumimoji="1" lang="en-US" altLang="ja-JP" sz="1300">
              <a:latin typeface="ＭＳ Ｐゴシック" panose="020B0600070205080204" pitchFamily="50" charset="-128"/>
              <a:ea typeface="ＭＳ Ｐゴシック" panose="020B0600070205080204" pitchFamily="50" charset="-128"/>
            </a:rPr>
            <a:t>18,049</a:t>
          </a:r>
          <a:r>
            <a:rPr kumimoji="1" lang="ja-JP" altLang="en-US" sz="1300">
              <a:latin typeface="ＭＳ Ｐゴシック" panose="020B0600070205080204" pitchFamily="50" charset="-128"/>
              <a:ea typeface="ＭＳ Ｐゴシック" panose="020B0600070205080204" pitchFamily="50" charset="-128"/>
            </a:rPr>
            <a:t>千円減少等により</a:t>
          </a:r>
          <a:r>
            <a:rPr kumimoji="1" lang="en-US" altLang="ja-JP" sz="1300">
              <a:latin typeface="ＭＳ Ｐゴシック" panose="020B0600070205080204" pitchFamily="50" charset="-128"/>
              <a:ea typeface="ＭＳ Ｐゴシック" panose="020B0600070205080204" pitchFamily="50" charset="-128"/>
            </a:rPr>
            <a:t>20,623</a:t>
          </a:r>
          <a:r>
            <a:rPr kumimoji="1" lang="ja-JP" altLang="en-US" sz="1300">
              <a:latin typeface="ＭＳ Ｐゴシック" panose="020B0600070205080204" pitchFamily="50" charset="-128"/>
              <a:ea typeface="ＭＳ Ｐゴシック" panose="020B0600070205080204" pitchFamily="50" charset="-128"/>
            </a:rPr>
            <a:t>千円減少し、住民一人当たり農林水産業費は</a:t>
          </a:r>
          <a:r>
            <a:rPr kumimoji="1" lang="en-US" altLang="ja-JP" sz="1300">
              <a:latin typeface="ＭＳ Ｐゴシック" panose="020B0600070205080204" pitchFamily="50" charset="-128"/>
              <a:ea typeface="ＭＳ Ｐゴシック" panose="020B0600070205080204" pitchFamily="50" charset="-128"/>
            </a:rPr>
            <a:t>2,618</a:t>
          </a:r>
          <a:r>
            <a:rPr kumimoji="1" lang="ja-JP" altLang="en-US" sz="1300">
              <a:latin typeface="ＭＳ Ｐゴシック" panose="020B0600070205080204" pitchFamily="50" charset="-128"/>
              <a:ea typeface="ＭＳ Ｐゴシック" panose="020B0600070205080204" pitchFamily="50" charset="-128"/>
            </a:rPr>
            <a:t>円減少した。商工費は、温泉館湯らら事業費</a:t>
          </a:r>
          <a:r>
            <a:rPr kumimoji="1" lang="en-US" altLang="ja-JP" sz="1300">
              <a:latin typeface="ＭＳ Ｐゴシック" panose="020B0600070205080204" pitchFamily="50" charset="-128"/>
              <a:ea typeface="ＭＳ Ｐゴシック" panose="020B0600070205080204" pitchFamily="50" charset="-128"/>
            </a:rPr>
            <a:t>6,423</a:t>
          </a:r>
          <a:r>
            <a:rPr kumimoji="1" lang="ja-JP" altLang="en-US" sz="1300">
              <a:latin typeface="ＭＳ Ｐゴシック" panose="020B0600070205080204" pitchFamily="50" charset="-128"/>
              <a:ea typeface="ＭＳ Ｐゴシック" panose="020B0600070205080204" pitchFamily="50" charset="-128"/>
            </a:rPr>
            <a:t>千円減少等したものの、小規模企業者経営支援補助金</a:t>
          </a:r>
          <a:r>
            <a:rPr kumimoji="1" lang="en-US" altLang="ja-JP" sz="1300">
              <a:latin typeface="ＭＳ Ｐゴシック" panose="020B0600070205080204" pitchFamily="50" charset="-128"/>
              <a:ea typeface="ＭＳ Ｐゴシック" panose="020B0600070205080204" pitchFamily="50" charset="-128"/>
            </a:rPr>
            <a:t>11,015</a:t>
          </a:r>
          <a:r>
            <a:rPr kumimoji="1" lang="ja-JP" altLang="en-US" sz="1300">
              <a:latin typeface="ＭＳ Ｐゴシック" panose="020B0600070205080204" pitchFamily="50" charset="-128"/>
              <a:ea typeface="ＭＳ Ｐゴシック" panose="020B0600070205080204" pitchFamily="50" charset="-128"/>
            </a:rPr>
            <a:t>千円増加等により</a:t>
          </a:r>
          <a:r>
            <a:rPr kumimoji="1" lang="en-US" altLang="ja-JP" sz="1300">
              <a:latin typeface="ＭＳ Ｐゴシック" panose="020B0600070205080204" pitchFamily="50" charset="-128"/>
              <a:ea typeface="ＭＳ Ｐゴシック" panose="020B0600070205080204" pitchFamily="50" charset="-128"/>
            </a:rPr>
            <a:t>28,599</a:t>
          </a:r>
          <a:r>
            <a:rPr kumimoji="1" lang="ja-JP" altLang="en-US" sz="1300">
              <a:latin typeface="ＭＳ Ｐゴシック" panose="020B0600070205080204" pitchFamily="50" charset="-128"/>
              <a:ea typeface="ＭＳ Ｐゴシック" panose="020B0600070205080204" pitchFamily="50" charset="-128"/>
            </a:rPr>
            <a:t>千円増加し、住民一人当たり商工費は</a:t>
          </a:r>
          <a:r>
            <a:rPr kumimoji="1" lang="en-US" altLang="ja-JP" sz="1300">
              <a:latin typeface="ＭＳ Ｐゴシック" panose="020B0600070205080204" pitchFamily="50" charset="-128"/>
              <a:ea typeface="ＭＳ Ｐゴシック" panose="020B0600070205080204" pitchFamily="50" charset="-128"/>
            </a:rPr>
            <a:t>6,226</a:t>
          </a:r>
          <a:r>
            <a:rPr kumimoji="1" lang="ja-JP" altLang="en-US" sz="1300">
              <a:latin typeface="ＭＳ Ｐゴシック" panose="020B0600070205080204" pitchFamily="50" charset="-128"/>
              <a:ea typeface="ＭＳ Ｐゴシック" panose="020B0600070205080204" pitchFamily="50" charset="-128"/>
            </a:rPr>
            <a:t>円増加した。土木費は、防災・安全社会資本整備交付金田神橋橋梁補修工事</a:t>
          </a:r>
          <a:r>
            <a:rPr kumimoji="1" lang="en-US" altLang="ja-JP" sz="1300">
              <a:latin typeface="ＭＳ Ｐゴシック" panose="020B0600070205080204" pitchFamily="50" charset="-128"/>
              <a:ea typeface="ＭＳ Ｐゴシック" panose="020B0600070205080204" pitchFamily="50" charset="-128"/>
            </a:rPr>
            <a:t>25,159</a:t>
          </a:r>
          <a:r>
            <a:rPr kumimoji="1" lang="ja-JP" altLang="en-US" sz="1300">
              <a:latin typeface="ＭＳ Ｐゴシック" panose="020B0600070205080204" pitchFamily="50" charset="-128"/>
              <a:ea typeface="ＭＳ Ｐゴシック" panose="020B0600070205080204" pitchFamily="50" charset="-128"/>
            </a:rPr>
            <a:t>千円事業完了に伴う橋梁維持費</a:t>
          </a:r>
          <a:r>
            <a:rPr kumimoji="1" lang="en-US" altLang="ja-JP" sz="1300">
              <a:latin typeface="ＭＳ Ｐゴシック" panose="020B0600070205080204" pitchFamily="50" charset="-128"/>
              <a:ea typeface="ＭＳ Ｐゴシック" panose="020B0600070205080204" pitchFamily="50" charset="-128"/>
            </a:rPr>
            <a:t>22,452</a:t>
          </a:r>
          <a:r>
            <a:rPr kumimoji="1" lang="ja-JP" altLang="en-US" sz="1300">
              <a:latin typeface="ＭＳ Ｐゴシック" panose="020B0600070205080204" pitchFamily="50" charset="-128"/>
              <a:ea typeface="ＭＳ Ｐゴシック" panose="020B0600070205080204" pitchFamily="50" charset="-128"/>
            </a:rPr>
            <a:t>千円減少等により</a:t>
          </a:r>
          <a:r>
            <a:rPr kumimoji="1" lang="en-US" altLang="ja-JP" sz="1300">
              <a:latin typeface="ＭＳ Ｐゴシック" panose="020B0600070205080204" pitchFamily="50" charset="-128"/>
              <a:ea typeface="ＭＳ Ｐゴシック" panose="020B0600070205080204" pitchFamily="50" charset="-128"/>
            </a:rPr>
            <a:t>51,290</a:t>
          </a:r>
          <a:r>
            <a:rPr kumimoji="1" lang="ja-JP" altLang="en-US" sz="1300">
              <a:latin typeface="ＭＳ Ｐゴシック" panose="020B0600070205080204" pitchFamily="50" charset="-128"/>
              <a:ea typeface="ＭＳ Ｐゴシック" panose="020B0600070205080204" pitchFamily="50" charset="-128"/>
            </a:rPr>
            <a:t>千円減少し、住民一人当たり土木費は</a:t>
          </a:r>
          <a:r>
            <a:rPr kumimoji="1" lang="en-US" altLang="ja-JP" sz="1300">
              <a:latin typeface="ＭＳ Ｐゴシック" panose="020B0600070205080204" pitchFamily="50" charset="-128"/>
              <a:ea typeface="ＭＳ Ｐゴシック" panose="020B0600070205080204" pitchFamily="50" charset="-128"/>
            </a:rPr>
            <a:t>8,423</a:t>
          </a:r>
          <a:r>
            <a:rPr kumimoji="1" lang="ja-JP" altLang="en-US" sz="1300">
              <a:latin typeface="ＭＳ Ｐゴシック" panose="020B0600070205080204" pitchFamily="50" charset="-128"/>
              <a:ea typeface="ＭＳ Ｐゴシック" panose="020B0600070205080204" pitchFamily="50" charset="-128"/>
            </a:rPr>
            <a:t>円減少した。消防費は、災害対策基金積立金</a:t>
          </a:r>
          <a:r>
            <a:rPr kumimoji="1" lang="en-US" altLang="ja-JP" sz="1300">
              <a:latin typeface="ＭＳ Ｐゴシック" panose="020B0600070205080204" pitchFamily="50" charset="-128"/>
              <a:ea typeface="ＭＳ Ｐゴシック" panose="020B0600070205080204" pitchFamily="50" charset="-128"/>
            </a:rPr>
            <a:t>50,109</a:t>
          </a:r>
          <a:r>
            <a:rPr kumimoji="1" lang="ja-JP" altLang="en-US" sz="1300">
              <a:latin typeface="ＭＳ Ｐゴシック" panose="020B0600070205080204" pitchFamily="50" charset="-128"/>
              <a:ea typeface="ＭＳ Ｐゴシック" panose="020B0600070205080204" pitchFamily="50" charset="-128"/>
            </a:rPr>
            <a:t>千円増加等により</a:t>
          </a:r>
          <a:r>
            <a:rPr kumimoji="1" lang="en-US" altLang="ja-JP" sz="1300">
              <a:latin typeface="ＭＳ Ｐゴシック" panose="020B0600070205080204" pitchFamily="50" charset="-128"/>
              <a:ea typeface="ＭＳ Ｐゴシック" panose="020B0600070205080204" pitchFamily="50" charset="-128"/>
            </a:rPr>
            <a:t>33,761</a:t>
          </a:r>
          <a:r>
            <a:rPr kumimoji="1" lang="ja-JP" altLang="en-US" sz="1300">
              <a:latin typeface="ＭＳ Ｐゴシック" panose="020B0600070205080204" pitchFamily="50" charset="-128"/>
              <a:ea typeface="ＭＳ Ｐゴシック" panose="020B0600070205080204" pitchFamily="50" charset="-128"/>
            </a:rPr>
            <a:t>千円増加し、住民一人当たり消防費は</a:t>
          </a:r>
          <a:r>
            <a:rPr kumimoji="1" lang="en-US" altLang="ja-JP" sz="1300">
              <a:latin typeface="ＭＳ Ｐゴシック" panose="020B0600070205080204" pitchFamily="50" charset="-128"/>
              <a:ea typeface="ＭＳ Ｐゴシック" panose="020B0600070205080204" pitchFamily="50" charset="-128"/>
            </a:rPr>
            <a:t>7,004</a:t>
          </a:r>
          <a:r>
            <a:rPr kumimoji="1" lang="ja-JP" altLang="en-US" sz="1300">
              <a:latin typeface="ＭＳ Ｐゴシック" panose="020B0600070205080204" pitchFamily="50" charset="-128"/>
              <a:ea typeface="ＭＳ Ｐゴシック" panose="020B0600070205080204" pitchFamily="50" charset="-128"/>
            </a:rPr>
            <a:t>円増加した。教育費は、町体育館改修工事</a:t>
          </a:r>
          <a:r>
            <a:rPr kumimoji="1" lang="en-US" altLang="ja-JP" sz="1300">
              <a:latin typeface="ＭＳ Ｐゴシック" panose="020B0600070205080204" pitchFamily="50" charset="-128"/>
              <a:ea typeface="ＭＳ Ｐゴシック" panose="020B0600070205080204" pitchFamily="50" charset="-128"/>
            </a:rPr>
            <a:t>79,499</a:t>
          </a:r>
          <a:r>
            <a:rPr kumimoji="1" lang="ja-JP" altLang="en-US" sz="1300">
              <a:latin typeface="ＭＳ Ｐゴシック" panose="020B0600070205080204" pitchFamily="50" charset="-128"/>
              <a:ea typeface="ＭＳ Ｐゴシック" panose="020B0600070205080204" pitchFamily="50" charset="-128"/>
            </a:rPr>
            <a:t>千円事業完了に伴う体育施設費の反動減等のため</a:t>
          </a:r>
          <a:r>
            <a:rPr kumimoji="1" lang="en-US" altLang="ja-JP" sz="1300">
              <a:latin typeface="ＭＳ Ｐゴシック" panose="020B0600070205080204" pitchFamily="50" charset="-128"/>
              <a:ea typeface="ＭＳ Ｐゴシック" panose="020B0600070205080204" pitchFamily="50" charset="-128"/>
            </a:rPr>
            <a:t>22,925</a:t>
          </a:r>
          <a:r>
            <a:rPr kumimoji="1" lang="ja-JP" altLang="en-US" sz="1300">
              <a:latin typeface="ＭＳ Ｐゴシック" panose="020B0600070205080204" pitchFamily="50" charset="-128"/>
              <a:ea typeface="ＭＳ Ｐゴシック" panose="020B0600070205080204" pitchFamily="50" charset="-128"/>
            </a:rPr>
            <a:t>千円減少し、住民一人当たり教育費は</a:t>
          </a:r>
          <a:r>
            <a:rPr kumimoji="1" lang="en-US" altLang="ja-JP" sz="1300">
              <a:latin typeface="ＭＳ Ｐゴシック" panose="020B0600070205080204" pitchFamily="50" charset="-128"/>
              <a:ea typeface="ＭＳ Ｐゴシック" panose="020B0600070205080204" pitchFamily="50" charset="-128"/>
            </a:rPr>
            <a:t>2,945</a:t>
          </a:r>
          <a:r>
            <a:rPr kumimoji="1" lang="ja-JP" altLang="en-US" sz="1300">
              <a:latin typeface="ＭＳ Ｐゴシック" panose="020B0600070205080204" pitchFamily="50" charset="-128"/>
              <a:ea typeface="ＭＳ Ｐゴシック" panose="020B0600070205080204" pitchFamily="50" charset="-128"/>
            </a:rPr>
            <a:t>円減少した。災害復旧費は、農林水産施設災害復旧費</a:t>
          </a:r>
          <a:r>
            <a:rPr kumimoji="1" lang="en-US" altLang="ja-JP" sz="1300">
              <a:latin typeface="ＭＳ Ｐゴシック" panose="020B0600070205080204" pitchFamily="50" charset="-128"/>
              <a:ea typeface="ＭＳ Ｐゴシック" panose="020B0600070205080204" pitchFamily="50" charset="-128"/>
            </a:rPr>
            <a:t>33,079</a:t>
          </a:r>
          <a:r>
            <a:rPr kumimoji="1" lang="ja-JP" altLang="en-US" sz="1300">
              <a:latin typeface="ＭＳ Ｐゴシック" panose="020B0600070205080204" pitchFamily="50" charset="-128"/>
              <a:ea typeface="ＭＳ Ｐゴシック" panose="020B0600070205080204" pitchFamily="50" charset="-128"/>
            </a:rPr>
            <a:t>千円増加等により</a:t>
          </a:r>
          <a:r>
            <a:rPr kumimoji="1" lang="en-US" altLang="ja-JP" sz="1300">
              <a:latin typeface="ＭＳ Ｐゴシック" panose="020B0600070205080204" pitchFamily="50" charset="-128"/>
              <a:ea typeface="ＭＳ Ｐゴシック" panose="020B0600070205080204" pitchFamily="50" charset="-128"/>
            </a:rPr>
            <a:t>81,964</a:t>
          </a:r>
          <a:r>
            <a:rPr kumimoji="1" lang="ja-JP" altLang="en-US" sz="1300">
              <a:latin typeface="ＭＳ Ｐゴシック" panose="020B0600070205080204" pitchFamily="50" charset="-128"/>
              <a:ea typeface="ＭＳ Ｐゴシック" panose="020B0600070205080204" pitchFamily="50" charset="-128"/>
            </a:rPr>
            <a:t>千円増加し、住民一人当たり災害復旧費は</a:t>
          </a:r>
          <a:r>
            <a:rPr kumimoji="1" lang="en-US" altLang="ja-JP" sz="1300">
              <a:latin typeface="ＭＳ Ｐゴシック" panose="020B0600070205080204" pitchFamily="50" charset="-128"/>
              <a:ea typeface="ＭＳ Ｐゴシック" panose="020B0600070205080204" pitchFamily="50" charset="-128"/>
            </a:rPr>
            <a:t>15,639</a:t>
          </a:r>
          <a:r>
            <a:rPr kumimoji="1" lang="ja-JP" altLang="en-US" sz="1300">
              <a:latin typeface="ＭＳ Ｐゴシック" panose="020B0600070205080204" pitchFamily="50" charset="-128"/>
              <a:ea typeface="ＭＳ Ｐゴシック" panose="020B0600070205080204" pitchFamily="50" charset="-128"/>
            </a:rPr>
            <a:t>円増加した。公債費は、元金償還金</a:t>
          </a:r>
          <a:r>
            <a:rPr kumimoji="1" lang="en-US" altLang="ja-JP" sz="1300">
              <a:latin typeface="ＭＳ Ｐゴシック" panose="020B0600070205080204" pitchFamily="50" charset="-128"/>
              <a:ea typeface="ＭＳ Ｐゴシック" panose="020B0600070205080204" pitchFamily="50" charset="-128"/>
            </a:rPr>
            <a:t>32,764</a:t>
          </a:r>
          <a:r>
            <a:rPr kumimoji="1" lang="ja-JP" altLang="en-US" sz="1300">
              <a:latin typeface="ＭＳ Ｐゴシック" panose="020B0600070205080204" pitchFamily="50" charset="-128"/>
              <a:ea typeface="ＭＳ Ｐゴシック" panose="020B0600070205080204" pitchFamily="50" charset="-128"/>
            </a:rPr>
            <a:t>千円減少等により</a:t>
          </a:r>
          <a:r>
            <a:rPr kumimoji="1" lang="en-US" altLang="ja-JP" sz="1300">
              <a:latin typeface="ＭＳ Ｐゴシック" panose="020B0600070205080204" pitchFamily="50" charset="-128"/>
              <a:ea typeface="ＭＳ Ｐゴシック" panose="020B0600070205080204" pitchFamily="50" charset="-128"/>
            </a:rPr>
            <a:t>37,254</a:t>
          </a:r>
          <a:r>
            <a:rPr kumimoji="1" lang="ja-JP" altLang="en-US" sz="1300">
              <a:latin typeface="ＭＳ Ｐゴシック" panose="020B0600070205080204" pitchFamily="50" charset="-128"/>
              <a:ea typeface="ＭＳ Ｐゴシック" panose="020B0600070205080204" pitchFamily="50" charset="-128"/>
            </a:rPr>
            <a:t>千円減少し、住民一人当たり公債費は</a:t>
          </a:r>
          <a:r>
            <a:rPr kumimoji="1" lang="en-US" altLang="ja-JP" sz="1300">
              <a:latin typeface="ＭＳ Ｐゴシック" panose="020B0600070205080204" pitchFamily="50" charset="-128"/>
              <a:ea typeface="ＭＳ Ｐゴシック" panose="020B0600070205080204" pitchFamily="50" charset="-128"/>
            </a:rPr>
            <a:t>6,144</a:t>
          </a:r>
          <a:r>
            <a:rPr kumimoji="1" lang="ja-JP" altLang="en-US" sz="1300">
              <a:latin typeface="ＭＳ Ｐゴシック" panose="020B0600070205080204" pitchFamily="50" charset="-128"/>
              <a:ea typeface="ＭＳ Ｐゴシック" panose="020B0600070205080204" pitchFamily="50" charset="-128"/>
            </a:rPr>
            <a:t>円減少した。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宮崎県木城町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財政調整基金は、将来を通し健全な財政運営を行うため、歳計剰余金を中心に積み立てを行っている。</a:t>
          </a:r>
        </a:p>
        <a:p>
          <a:r>
            <a:rPr kumimoji="1" lang="ja-JP" altLang="en-US" sz="1300">
              <a:latin typeface="ＭＳ ゴシック" pitchFamily="49" charset="-128"/>
              <a:ea typeface="ＭＳ ゴシック" pitchFamily="49" charset="-128"/>
            </a:rPr>
            <a:t>　平成</a:t>
          </a:r>
          <a:r>
            <a:rPr kumimoji="1" lang="en-US" altLang="ja-JP" sz="1300">
              <a:latin typeface="ＭＳ ゴシック" pitchFamily="49" charset="-128"/>
              <a:ea typeface="ＭＳ ゴシック" pitchFamily="49" charset="-128"/>
            </a:rPr>
            <a:t>30</a:t>
          </a:r>
          <a:r>
            <a:rPr kumimoji="1" lang="ja-JP" altLang="en-US" sz="1300">
              <a:latin typeface="ＭＳ ゴシック" pitchFamily="49" charset="-128"/>
              <a:ea typeface="ＭＳ ゴシック" pitchFamily="49" charset="-128"/>
            </a:rPr>
            <a:t>年度歳入は、寄附金</a:t>
          </a:r>
          <a:r>
            <a:rPr kumimoji="1" lang="en-US" altLang="ja-JP" sz="1300">
              <a:latin typeface="ＭＳ ゴシック" pitchFamily="49" charset="-128"/>
              <a:ea typeface="ＭＳ ゴシック" pitchFamily="49" charset="-128"/>
            </a:rPr>
            <a:t>211,930</a:t>
          </a:r>
          <a:r>
            <a:rPr kumimoji="1" lang="ja-JP" altLang="en-US" sz="1300">
              <a:latin typeface="ＭＳ ゴシック" pitchFamily="49" charset="-128"/>
              <a:ea typeface="ＭＳ ゴシック" pitchFamily="49" charset="-128"/>
            </a:rPr>
            <a:t>千円増加等したものの、地方税</a:t>
          </a:r>
          <a:r>
            <a:rPr kumimoji="1" lang="en-US" altLang="ja-JP" sz="1300">
              <a:latin typeface="ＭＳ ゴシック" pitchFamily="49" charset="-128"/>
              <a:ea typeface="ＭＳ ゴシック" pitchFamily="49" charset="-128"/>
            </a:rPr>
            <a:t>122,417</a:t>
          </a:r>
          <a:r>
            <a:rPr kumimoji="1" lang="ja-JP" altLang="en-US" sz="1300">
              <a:latin typeface="ＭＳ ゴシック" pitchFamily="49" charset="-128"/>
              <a:ea typeface="ＭＳ ゴシック" pitchFamily="49" charset="-128"/>
            </a:rPr>
            <a:t>千円減少、地方債</a:t>
          </a:r>
          <a:r>
            <a:rPr kumimoji="1" lang="en-US" altLang="ja-JP" sz="1300">
              <a:latin typeface="ＭＳ ゴシック" pitchFamily="49" charset="-128"/>
              <a:ea typeface="ＭＳ ゴシック" pitchFamily="49" charset="-128"/>
            </a:rPr>
            <a:t>209,100</a:t>
          </a:r>
          <a:r>
            <a:rPr kumimoji="1" lang="ja-JP" altLang="en-US" sz="1300">
              <a:latin typeface="ＭＳ ゴシック" pitchFamily="49" charset="-128"/>
              <a:ea typeface="ＭＳ ゴシック" pitchFamily="49" charset="-128"/>
            </a:rPr>
            <a:t>千円減少等により、歳入総額は</a:t>
          </a:r>
          <a:r>
            <a:rPr kumimoji="1" lang="en-US" altLang="ja-JP" sz="1300">
              <a:latin typeface="ＭＳ ゴシック" pitchFamily="49" charset="-128"/>
              <a:ea typeface="ＭＳ ゴシック" pitchFamily="49" charset="-128"/>
            </a:rPr>
            <a:t>415,939</a:t>
          </a:r>
          <a:r>
            <a:rPr kumimoji="1" lang="ja-JP" altLang="en-US" sz="1300">
              <a:latin typeface="ＭＳ ゴシック" pitchFamily="49" charset="-128"/>
              <a:ea typeface="ＭＳ ゴシック" pitchFamily="49" charset="-128"/>
            </a:rPr>
            <a:t>千円減少した。歳出は、災害復旧費</a:t>
          </a:r>
          <a:r>
            <a:rPr kumimoji="1" lang="en-US" altLang="ja-JP" sz="1300">
              <a:latin typeface="ＭＳ ゴシック" pitchFamily="49" charset="-128"/>
              <a:ea typeface="ＭＳ ゴシック" pitchFamily="49" charset="-128"/>
            </a:rPr>
            <a:t>64,497</a:t>
          </a:r>
          <a:r>
            <a:rPr kumimoji="1" lang="ja-JP" altLang="en-US" sz="1300">
              <a:latin typeface="ＭＳ ゴシック" pitchFamily="49" charset="-128"/>
              <a:ea typeface="ＭＳ ゴシック" pitchFamily="49" charset="-128"/>
            </a:rPr>
            <a:t>千円増加等したものの、地域ふれあい館整備事業完了等による反動減のため普通建設事業費</a:t>
          </a:r>
          <a:r>
            <a:rPr kumimoji="1" lang="en-US" altLang="ja-JP" sz="1300">
              <a:latin typeface="ＭＳ ゴシック" pitchFamily="49" charset="-128"/>
              <a:ea typeface="ＭＳ ゴシック" pitchFamily="49" charset="-128"/>
            </a:rPr>
            <a:t>569,835</a:t>
          </a:r>
          <a:r>
            <a:rPr kumimoji="1" lang="ja-JP" altLang="en-US" sz="1300">
              <a:latin typeface="ＭＳ ゴシック" pitchFamily="49" charset="-128"/>
              <a:ea typeface="ＭＳ ゴシック" pitchFamily="49" charset="-128"/>
            </a:rPr>
            <a:t>千円減少し、歳出総額は</a:t>
          </a:r>
          <a:r>
            <a:rPr kumimoji="1" lang="en-US" altLang="ja-JP" sz="1300">
              <a:latin typeface="ＭＳ ゴシック" pitchFamily="49" charset="-128"/>
              <a:ea typeface="ＭＳ ゴシック" pitchFamily="49" charset="-128"/>
            </a:rPr>
            <a:t>410,721</a:t>
          </a:r>
          <a:r>
            <a:rPr kumimoji="1" lang="ja-JP" altLang="en-US" sz="1300">
              <a:latin typeface="ＭＳ ゴシック" pitchFamily="49" charset="-128"/>
              <a:ea typeface="ＭＳ ゴシック" pitchFamily="49" charset="-128"/>
            </a:rPr>
            <a:t>千円減少した。実質収支は</a:t>
          </a:r>
          <a:r>
            <a:rPr kumimoji="1" lang="en-US" altLang="ja-JP" sz="1300">
              <a:latin typeface="ＭＳ ゴシック" pitchFamily="49" charset="-128"/>
              <a:ea typeface="ＭＳ ゴシック" pitchFamily="49" charset="-128"/>
            </a:rPr>
            <a:t>58,328</a:t>
          </a:r>
          <a:r>
            <a:rPr kumimoji="1" lang="ja-JP" altLang="en-US" sz="1300">
              <a:latin typeface="ＭＳ ゴシック" pitchFamily="49" charset="-128"/>
              <a:ea typeface="ＭＳ ゴシック" pitchFamily="49" charset="-128"/>
            </a:rPr>
            <a:t>千円減少の</a:t>
          </a:r>
          <a:r>
            <a:rPr kumimoji="1" lang="en-US" altLang="ja-JP" sz="1300">
              <a:latin typeface="ＭＳ ゴシック" pitchFamily="49" charset="-128"/>
              <a:ea typeface="ＭＳ ゴシック" pitchFamily="49" charset="-128"/>
            </a:rPr>
            <a:t>181,407</a:t>
          </a:r>
          <a:r>
            <a:rPr kumimoji="1" lang="ja-JP" altLang="en-US" sz="1300">
              <a:latin typeface="ＭＳ ゴシック" pitchFamily="49" charset="-128"/>
              <a:ea typeface="ＭＳ ゴシック" pitchFamily="49" charset="-128"/>
            </a:rPr>
            <a:t>千円となった。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宮崎県木城町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国民健康保険事業特別会計は、制度の見直しに伴い、財政運営の責任主体が町から県へ変更となったことから、歳入歳出総額は共に約</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減少した。被保険者数の減少等により保険給付費は減少し、実質収支は</a:t>
          </a:r>
          <a:r>
            <a:rPr kumimoji="1" lang="en-US" altLang="ja-JP" sz="1400">
              <a:latin typeface="ＭＳ ゴシック" pitchFamily="49" charset="-128"/>
              <a:ea typeface="ＭＳ ゴシック" pitchFamily="49" charset="-128"/>
            </a:rPr>
            <a:t>15,004</a:t>
          </a:r>
          <a:r>
            <a:rPr kumimoji="1" lang="ja-JP" altLang="en-US" sz="1400">
              <a:latin typeface="ＭＳ ゴシック" pitchFamily="49" charset="-128"/>
              <a:ea typeface="ＭＳ ゴシック" pitchFamily="49" charset="-128"/>
            </a:rPr>
            <a:t>千円減少した。</a:t>
          </a:r>
        </a:p>
        <a:p>
          <a:r>
            <a:rPr kumimoji="1" lang="ja-JP" altLang="en-US" sz="1400">
              <a:latin typeface="ＭＳ ゴシック" pitchFamily="49" charset="-128"/>
              <a:ea typeface="ＭＳ ゴシック" pitchFamily="49" charset="-128"/>
            </a:rPr>
            <a:t>　介護保険特別会計（保険事業勘定）は、保険給付費、地域支援事業費が増加したことにより、歳入歳出総額は共に増加し、実質収支は</a:t>
          </a:r>
          <a:r>
            <a:rPr kumimoji="1" lang="en-US" altLang="ja-JP" sz="1400">
              <a:latin typeface="ＭＳ ゴシック" pitchFamily="49" charset="-128"/>
              <a:ea typeface="ＭＳ ゴシック" pitchFamily="49" charset="-128"/>
            </a:rPr>
            <a:t>8,869</a:t>
          </a:r>
          <a:r>
            <a:rPr kumimoji="1" lang="ja-JP" altLang="en-US" sz="1400">
              <a:latin typeface="ＭＳ ゴシック" pitchFamily="49" charset="-128"/>
              <a:ea typeface="ＭＳ ゴシック" pitchFamily="49" charset="-128"/>
            </a:rPr>
            <a:t>千円増加した。また、介護保険特別会計（介護サービス事業勘定）は、介護予防・日常生活支援総合事業の実施によりサービス収入は増加、嘱託職員の減少による総務費の減少により、実質収支は</a:t>
          </a:r>
          <a:r>
            <a:rPr kumimoji="1" lang="en-US" altLang="ja-JP" sz="1400">
              <a:latin typeface="ＭＳ ゴシック" pitchFamily="49" charset="-128"/>
              <a:ea typeface="ＭＳ ゴシック" pitchFamily="49" charset="-128"/>
            </a:rPr>
            <a:t>1,609</a:t>
          </a:r>
          <a:r>
            <a:rPr kumimoji="1" lang="ja-JP" altLang="en-US" sz="1400">
              <a:latin typeface="ＭＳ ゴシック" pitchFamily="49" charset="-128"/>
              <a:ea typeface="ＭＳ ゴシック" pitchFamily="49" charset="-128"/>
            </a:rPr>
            <a:t>千円増加した。</a:t>
          </a:r>
        </a:p>
        <a:p>
          <a:r>
            <a:rPr kumimoji="1" lang="ja-JP" altLang="en-US" sz="1400">
              <a:latin typeface="ＭＳ ゴシック" pitchFamily="49" charset="-128"/>
              <a:ea typeface="ＭＳ ゴシック" pitchFamily="49" charset="-128"/>
            </a:rPr>
            <a:t>　後期高齢者医療特別会計は、賦課限度額見直しによる保険料増加、システム改修による繰入金増加等により、歳入歳出総額は共に増加し、実質収支は</a:t>
          </a:r>
          <a:r>
            <a:rPr kumimoji="1" lang="en-US" altLang="ja-JP" sz="1400">
              <a:latin typeface="ＭＳ ゴシック" pitchFamily="49" charset="-128"/>
              <a:ea typeface="ＭＳ ゴシック" pitchFamily="49" charset="-128"/>
            </a:rPr>
            <a:t>502</a:t>
          </a:r>
          <a:r>
            <a:rPr kumimoji="1" lang="ja-JP" altLang="en-US" sz="1400">
              <a:latin typeface="ＭＳ ゴシック" pitchFamily="49" charset="-128"/>
              <a:ea typeface="ＭＳ ゴシック" pitchFamily="49" charset="-128"/>
            </a:rPr>
            <a:t>千円増加した。</a:t>
          </a:r>
        </a:p>
        <a:p>
          <a:r>
            <a:rPr kumimoji="1" lang="ja-JP" altLang="en-US" sz="1400">
              <a:latin typeface="ＭＳ ゴシック" pitchFamily="49" charset="-128"/>
              <a:ea typeface="ＭＳ ゴシック" pitchFamily="49" charset="-128"/>
            </a:rPr>
            <a:t>　簡易水道事業特別会計及び下水道事業特別会計は、資金不足はなく、将来にわたって安定的に事業を継続するための中長期的な経営の基本計画である経営戦略を平成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年度策定した。</a:t>
          </a:r>
        </a:p>
        <a:p>
          <a:r>
            <a:rPr kumimoji="1" lang="ja-JP" altLang="en-US" sz="1400">
              <a:latin typeface="ＭＳ ゴシック" pitchFamily="49" charset="-128"/>
              <a:ea typeface="ＭＳ ゴシック" pitchFamily="49" charset="-128"/>
            </a:rPr>
            <a:t>　一般会計及び特別会計を併せた連結実質収支額は、平成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年度比</a:t>
          </a:r>
          <a:r>
            <a:rPr kumimoji="1" lang="en-US" altLang="ja-JP" sz="1400">
              <a:latin typeface="ＭＳ ゴシック" pitchFamily="49" charset="-128"/>
              <a:ea typeface="ＭＳ ゴシック" pitchFamily="49" charset="-128"/>
            </a:rPr>
            <a:t>92,341</a:t>
          </a:r>
          <a:r>
            <a:rPr kumimoji="1" lang="ja-JP" altLang="en-US" sz="1400">
              <a:latin typeface="ＭＳ ゴシック" pitchFamily="49" charset="-128"/>
              <a:ea typeface="ＭＳ ゴシック" pitchFamily="49" charset="-128"/>
            </a:rPr>
            <a:t>千円減少した。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0.8" zeroHeight="1" x14ac:dyDescent="0.2"/>
  <cols>
    <col min="1" max="11" width="2.109375" style="187" customWidth="1"/>
    <col min="12" max="12" width="2.21875" style="187" customWidth="1"/>
    <col min="13" max="17" width="2.33203125" style="187" customWidth="1"/>
    <col min="18" max="119" width="2.109375" style="187" customWidth="1"/>
    <col min="120" max="16384" width="0" style="187" hidden="1"/>
  </cols>
  <sheetData>
    <row r="1" spans="1:119" ht="33" customHeight="1" x14ac:dyDescent="0.2">
      <c r="A1" s="185"/>
      <c r="B1" s="438" t="s">
        <v>79</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 thickBot="1" x14ac:dyDescent="0.25">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439" t="s">
        <v>81</v>
      </c>
      <c r="C3" s="440"/>
      <c r="D3" s="440"/>
      <c r="E3" s="441"/>
      <c r="F3" s="441"/>
      <c r="G3" s="441"/>
      <c r="H3" s="441"/>
      <c r="I3" s="441"/>
      <c r="J3" s="441"/>
      <c r="K3" s="441"/>
      <c r="L3" s="441" t="s">
        <v>82</v>
      </c>
      <c r="M3" s="441"/>
      <c r="N3" s="441"/>
      <c r="O3" s="441"/>
      <c r="P3" s="441"/>
      <c r="Q3" s="441"/>
      <c r="R3" s="448"/>
      <c r="S3" s="448"/>
      <c r="T3" s="448"/>
      <c r="U3" s="448"/>
      <c r="V3" s="449"/>
      <c r="W3" s="423" t="s">
        <v>83</v>
      </c>
      <c r="X3" s="424"/>
      <c r="Y3" s="424"/>
      <c r="Z3" s="424"/>
      <c r="AA3" s="424"/>
      <c r="AB3" s="440"/>
      <c r="AC3" s="448" t="s">
        <v>84</v>
      </c>
      <c r="AD3" s="424"/>
      <c r="AE3" s="424"/>
      <c r="AF3" s="424"/>
      <c r="AG3" s="424"/>
      <c r="AH3" s="424"/>
      <c r="AI3" s="424"/>
      <c r="AJ3" s="424"/>
      <c r="AK3" s="424"/>
      <c r="AL3" s="425"/>
      <c r="AM3" s="423" t="s">
        <v>85</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86</v>
      </c>
      <c r="BO3" s="424"/>
      <c r="BP3" s="424"/>
      <c r="BQ3" s="424"/>
      <c r="BR3" s="424"/>
      <c r="BS3" s="424"/>
      <c r="BT3" s="424"/>
      <c r="BU3" s="425"/>
      <c r="BV3" s="423" t="s">
        <v>87</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88</v>
      </c>
      <c r="CU3" s="424"/>
      <c r="CV3" s="424"/>
      <c r="CW3" s="424"/>
      <c r="CX3" s="424"/>
      <c r="CY3" s="424"/>
      <c r="CZ3" s="424"/>
      <c r="DA3" s="425"/>
      <c r="DB3" s="423" t="s">
        <v>89</v>
      </c>
      <c r="DC3" s="424"/>
      <c r="DD3" s="424"/>
      <c r="DE3" s="424"/>
      <c r="DF3" s="424"/>
      <c r="DG3" s="424"/>
      <c r="DH3" s="424"/>
      <c r="DI3" s="425"/>
      <c r="DJ3" s="185"/>
      <c r="DK3" s="185"/>
      <c r="DL3" s="185"/>
      <c r="DM3" s="185"/>
      <c r="DN3" s="185"/>
      <c r="DO3" s="185"/>
    </row>
    <row r="4" spans="1:119" ht="18.75" customHeight="1" x14ac:dyDescent="0.2">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90</v>
      </c>
      <c r="AZ4" s="427"/>
      <c r="BA4" s="427"/>
      <c r="BB4" s="427"/>
      <c r="BC4" s="427"/>
      <c r="BD4" s="427"/>
      <c r="BE4" s="427"/>
      <c r="BF4" s="427"/>
      <c r="BG4" s="427"/>
      <c r="BH4" s="427"/>
      <c r="BI4" s="427"/>
      <c r="BJ4" s="427"/>
      <c r="BK4" s="427"/>
      <c r="BL4" s="427"/>
      <c r="BM4" s="428"/>
      <c r="BN4" s="429">
        <v>4504082</v>
      </c>
      <c r="BO4" s="430"/>
      <c r="BP4" s="430"/>
      <c r="BQ4" s="430"/>
      <c r="BR4" s="430"/>
      <c r="BS4" s="430"/>
      <c r="BT4" s="430"/>
      <c r="BU4" s="431"/>
      <c r="BV4" s="429">
        <v>4920021</v>
      </c>
      <c r="BW4" s="430"/>
      <c r="BX4" s="430"/>
      <c r="BY4" s="430"/>
      <c r="BZ4" s="430"/>
      <c r="CA4" s="430"/>
      <c r="CB4" s="430"/>
      <c r="CC4" s="431"/>
      <c r="CD4" s="432" t="s">
        <v>91</v>
      </c>
      <c r="CE4" s="433"/>
      <c r="CF4" s="433"/>
      <c r="CG4" s="433"/>
      <c r="CH4" s="433"/>
      <c r="CI4" s="433"/>
      <c r="CJ4" s="433"/>
      <c r="CK4" s="433"/>
      <c r="CL4" s="433"/>
      <c r="CM4" s="433"/>
      <c r="CN4" s="433"/>
      <c r="CO4" s="433"/>
      <c r="CP4" s="433"/>
      <c r="CQ4" s="433"/>
      <c r="CR4" s="433"/>
      <c r="CS4" s="434"/>
      <c r="CT4" s="435">
        <v>6.9</v>
      </c>
      <c r="CU4" s="436"/>
      <c r="CV4" s="436"/>
      <c r="CW4" s="436"/>
      <c r="CX4" s="436"/>
      <c r="CY4" s="436"/>
      <c r="CZ4" s="436"/>
      <c r="DA4" s="437"/>
      <c r="DB4" s="435">
        <v>8.9</v>
      </c>
      <c r="DC4" s="436"/>
      <c r="DD4" s="436"/>
      <c r="DE4" s="436"/>
      <c r="DF4" s="436"/>
      <c r="DG4" s="436"/>
      <c r="DH4" s="436"/>
      <c r="DI4" s="437"/>
      <c r="DJ4" s="185"/>
      <c r="DK4" s="185"/>
      <c r="DL4" s="185"/>
      <c r="DM4" s="185"/>
      <c r="DN4" s="185"/>
      <c r="DO4" s="185"/>
    </row>
    <row r="5" spans="1:119" ht="18.75" customHeight="1" x14ac:dyDescent="0.2">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92</v>
      </c>
      <c r="AN5" s="496"/>
      <c r="AO5" s="496"/>
      <c r="AP5" s="496"/>
      <c r="AQ5" s="496"/>
      <c r="AR5" s="496"/>
      <c r="AS5" s="496"/>
      <c r="AT5" s="497"/>
      <c r="AU5" s="498" t="s">
        <v>93</v>
      </c>
      <c r="AV5" s="499"/>
      <c r="AW5" s="499"/>
      <c r="AX5" s="499"/>
      <c r="AY5" s="500" t="s">
        <v>94</v>
      </c>
      <c r="AZ5" s="501"/>
      <c r="BA5" s="501"/>
      <c r="BB5" s="501"/>
      <c r="BC5" s="501"/>
      <c r="BD5" s="501"/>
      <c r="BE5" s="501"/>
      <c r="BF5" s="501"/>
      <c r="BG5" s="501"/>
      <c r="BH5" s="501"/>
      <c r="BI5" s="501"/>
      <c r="BJ5" s="501"/>
      <c r="BK5" s="501"/>
      <c r="BL5" s="501"/>
      <c r="BM5" s="502"/>
      <c r="BN5" s="466">
        <v>4268148</v>
      </c>
      <c r="BO5" s="467"/>
      <c r="BP5" s="467"/>
      <c r="BQ5" s="467"/>
      <c r="BR5" s="467"/>
      <c r="BS5" s="467"/>
      <c r="BT5" s="467"/>
      <c r="BU5" s="468"/>
      <c r="BV5" s="466">
        <v>4678869</v>
      </c>
      <c r="BW5" s="467"/>
      <c r="BX5" s="467"/>
      <c r="BY5" s="467"/>
      <c r="BZ5" s="467"/>
      <c r="CA5" s="467"/>
      <c r="CB5" s="467"/>
      <c r="CC5" s="468"/>
      <c r="CD5" s="469" t="s">
        <v>95</v>
      </c>
      <c r="CE5" s="470"/>
      <c r="CF5" s="470"/>
      <c r="CG5" s="470"/>
      <c r="CH5" s="470"/>
      <c r="CI5" s="470"/>
      <c r="CJ5" s="470"/>
      <c r="CK5" s="470"/>
      <c r="CL5" s="470"/>
      <c r="CM5" s="470"/>
      <c r="CN5" s="470"/>
      <c r="CO5" s="470"/>
      <c r="CP5" s="470"/>
      <c r="CQ5" s="470"/>
      <c r="CR5" s="470"/>
      <c r="CS5" s="471"/>
      <c r="CT5" s="463">
        <v>79.7</v>
      </c>
      <c r="CU5" s="464"/>
      <c r="CV5" s="464"/>
      <c r="CW5" s="464"/>
      <c r="CX5" s="464"/>
      <c r="CY5" s="464"/>
      <c r="CZ5" s="464"/>
      <c r="DA5" s="465"/>
      <c r="DB5" s="463">
        <v>75.7</v>
      </c>
      <c r="DC5" s="464"/>
      <c r="DD5" s="464"/>
      <c r="DE5" s="464"/>
      <c r="DF5" s="464"/>
      <c r="DG5" s="464"/>
      <c r="DH5" s="464"/>
      <c r="DI5" s="465"/>
      <c r="DJ5" s="185"/>
      <c r="DK5" s="185"/>
      <c r="DL5" s="185"/>
      <c r="DM5" s="185"/>
      <c r="DN5" s="185"/>
      <c r="DO5" s="185"/>
    </row>
    <row r="6" spans="1:119" ht="18.75" customHeight="1" x14ac:dyDescent="0.2">
      <c r="A6" s="186"/>
      <c r="B6" s="472" t="s">
        <v>96</v>
      </c>
      <c r="C6" s="473"/>
      <c r="D6" s="473"/>
      <c r="E6" s="474"/>
      <c r="F6" s="474"/>
      <c r="G6" s="474"/>
      <c r="H6" s="474"/>
      <c r="I6" s="474"/>
      <c r="J6" s="474"/>
      <c r="K6" s="474"/>
      <c r="L6" s="474" t="s">
        <v>97</v>
      </c>
      <c r="M6" s="474"/>
      <c r="N6" s="474"/>
      <c r="O6" s="474"/>
      <c r="P6" s="474"/>
      <c r="Q6" s="474"/>
      <c r="R6" s="478"/>
      <c r="S6" s="478"/>
      <c r="T6" s="478"/>
      <c r="U6" s="478"/>
      <c r="V6" s="479"/>
      <c r="W6" s="482" t="s">
        <v>98</v>
      </c>
      <c r="X6" s="483"/>
      <c r="Y6" s="483"/>
      <c r="Z6" s="483"/>
      <c r="AA6" s="483"/>
      <c r="AB6" s="473"/>
      <c r="AC6" s="486" t="s">
        <v>99</v>
      </c>
      <c r="AD6" s="487"/>
      <c r="AE6" s="487"/>
      <c r="AF6" s="487"/>
      <c r="AG6" s="487"/>
      <c r="AH6" s="487"/>
      <c r="AI6" s="487"/>
      <c r="AJ6" s="487"/>
      <c r="AK6" s="487"/>
      <c r="AL6" s="488"/>
      <c r="AM6" s="495" t="s">
        <v>100</v>
      </c>
      <c r="AN6" s="496"/>
      <c r="AO6" s="496"/>
      <c r="AP6" s="496"/>
      <c r="AQ6" s="496"/>
      <c r="AR6" s="496"/>
      <c r="AS6" s="496"/>
      <c r="AT6" s="497"/>
      <c r="AU6" s="498" t="s">
        <v>93</v>
      </c>
      <c r="AV6" s="499"/>
      <c r="AW6" s="499"/>
      <c r="AX6" s="499"/>
      <c r="AY6" s="500" t="s">
        <v>101</v>
      </c>
      <c r="AZ6" s="501"/>
      <c r="BA6" s="501"/>
      <c r="BB6" s="501"/>
      <c r="BC6" s="501"/>
      <c r="BD6" s="501"/>
      <c r="BE6" s="501"/>
      <c r="BF6" s="501"/>
      <c r="BG6" s="501"/>
      <c r="BH6" s="501"/>
      <c r="BI6" s="501"/>
      <c r="BJ6" s="501"/>
      <c r="BK6" s="501"/>
      <c r="BL6" s="501"/>
      <c r="BM6" s="502"/>
      <c r="BN6" s="466">
        <v>235934</v>
      </c>
      <c r="BO6" s="467"/>
      <c r="BP6" s="467"/>
      <c r="BQ6" s="467"/>
      <c r="BR6" s="467"/>
      <c r="BS6" s="467"/>
      <c r="BT6" s="467"/>
      <c r="BU6" s="468"/>
      <c r="BV6" s="466">
        <v>241152</v>
      </c>
      <c r="BW6" s="467"/>
      <c r="BX6" s="467"/>
      <c r="BY6" s="467"/>
      <c r="BZ6" s="467"/>
      <c r="CA6" s="467"/>
      <c r="CB6" s="467"/>
      <c r="CC6" s="468"/>
      <c r="CD6" s="469" t="s">
        <v>102</v>
      </c>
      <c r="CE6" s="470"/>
      <c r="CF6" s="470"/>
      <c r="CG6" s="470"/>
      <c r="CH6" s="470"/>
      <c r="CI6" s="470"/>
      <c r="CJ6" s="470"/>
      <c r="CK6" s="470"/>
      <c r="CL6" s="470"/>
      <c r="CM6" s="470"/>
      <c r="CN6" s="470"/>
      <c r="CO6" s="470"/>
      <c r="CP6" s="470"/>
      <c r="CQ6" s="470"/>
      <c r="CR6" s="470"/>
      <c r="CS6" s="471"/>
      <c r="CT6" s="503">
        <v>79.7</v>
      </c>
      <c r="CU6" s="504"/>
      <c r="CV6" s="504"/>
      <c r="CW6" s="504"/>
      <c r="CX6" s="504"/>
      <c r="CY6" s="504"/>
      <c r="CZ6" s="504"/>
      <c r="DA6" s="505"/>
      <c r="DB6" s="503">
        <v>75.7</v>
      </c>
      <c r="DC6" s="504"/>
      <c r="DD6" s="504"/>
      <c r="DE6" s="504"/>
      <c r="DF6" s="504"/>
      <c r="DG6" s="504"/>
      <c r="DH6" s="504"/>
      <c r="DI6" s="505"/>
      <c r="DJ6" s="185"/>
      <c r="DK6" s="185"/>
      <c r="DL6" s="185"/>
      <c r="DM6" s="185"/>
      <c r="DN6" s="185"/>
      <c r="DO6" s="185"/>
    </row>
    <row r="7" spans="1:119" ht="18.75" customHeight="1" x14ac:dyDescent="0.2">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103</v>
      </c>
      <c r="AN7" s="496"/>
      <c r="AO7" s="496"/>
      <c r="AP7" s="496"/>
      <c r="AQ7" s="496"/>
      <c r="AR7" s="496"/>
      <c r="AS7" s="496"/>
      <c r="AT7" s="497"/>
      <c r="AU7" s="498" t="s">
        <v>104</v>
      </c>
      <c r="AV7" s="499"/>
      <c r="AW7" s="499"/>
      <c r="AX7" s="499"/>
      <c r="AY7" s="500" t="s">
        <v>105</v>
      </c>
      <c r="AZ7" s="501"/>
      <c r="BA7" s="501"/>
      <c r="BB7" s="501"/>
      <c r="BC7" s="501"/>
      <c r="BD7" s="501"/>
      <c r="BE7" s="501"/>
      <c r="BF7" s="501"/>
      <c r="BG7" s="501"/>
      <c r="BH7" s="501"/>
      <c r="BI7" s="501"/>
      <c r="BJ7" s="501"/>
      <c r="BK7" s="501"/>
      <c r="BL7" s="501"/>
      <c r="BM7" s="502"/>
      <c r="BN7" s="466">
        <v>54527</v>
      </c>
      <c r="BO7" s="467"/>
      <c r="BP7" s="467"/>
      <c r="BQ7" s="467"/>
      <c r="BR7" s="467"/>
      <c r="BS7" s="467"/>
      <c r="BT7" s="467"/>
      <c r="BU7" s="468"/>
      <c r="BV7" s="466">
        <v>1417</v>
      </c>
      <c r="BW7" s="467"/>
      <c r="BX7" s="467"/>
      <c r="BY7" s="467"/>
      <c r="BZ7" s="467"/>
      <c r="CA7" s="467"/>
      <c r="CB7" s="467"/>
      <c r="CC7" s="468"/>
      <c r="CD7" s="469" t="s">
        <v>106</v>
      </c>
      <c r="CE7" s="470"/>
      <c r="CF7" s="470"/>
      <c r="CG7" s="470"/>
      <c r="CH7" s="470"/>
      <c r="CI7" s="470"/>
      <c r="CJ7" s="470"/>
      <c r="CK7" s="470"/>
      <c r="CL7" s="470"/>
      <c r="CM7" s="470"/>
      <c r="CN7" s="470"/>
      <c r="CO7" s="470"/>
      <c r="CP7" s="470"/>
      <c r="CQ7" s="470"/>
      <c r="CR7" s="470"/>
      <c r="CS7" s="471"/>
      <c r="CT7" s="466">
        <v>2647422</v>
      </c>
      <c r="CU7" s="467"/>
      <c r="CV7" s="467"/>
      <c r="CW7" s="467"/>
      <c r="CX7" s="467"/>
      <c r="CY7" s="467"/>
      <c r="CZ7" s="467"/>
      <c r="DA7" s="468"/>
      <c r="DB7" s="466">
        <v>2699066</v>
      </c>
      <c r="DC7" s="467"/>
      <c r="DD7" s="467"/>
      <c r="DE7" s="467"/>
      <c r="DF7" s="467"/>
      <c r="DG7" s="467"/>
      <c r="DH7" s="467"/>
      <c r="DI7" s="468"/>
      <c r="DJ7" s="185"/>
      <c r="DK7" s="185"/>
      <c r="DL7" s="185"/>
      <c r="DM7" s="185"/>
      <c r="DN7" s="185"/>
      <c r="DO7" s="185"/>
    </row>
    <row r="8" spans="1:119" ht="18.75" customHeight="1" thickBot="1" x14ac:dyDescent="0.25">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107</v>
      </c>
      <c r="AN8" s="496"/>
      <c r="AO8" s="496"/>
      <c r="AP8" s="496"/>
      <c r="AQ8" s="496"/>
      <c r="AR8" s="496"/>
      <c r="AS8" s="496"/>
      <c r="AT8" s="497"/>
      <c r="AU8" s="498" t="s">
        <v>108</v>
      </c>
      <c r="AV8" s="499"/>
      <c r="AW8" s="499"/>
      <c r="AX8" s="499"/>
      <c r="AY8" s="500" t="s">
        <v>109</v>
      </c>
      <c r="AZ8" s="501"/>
      <c r="BA8" s="501"/>
      <c r="BB8" s="501"/>
      <c r="BC8" s="501"/>
      <c r="BD8" s="501"/>
      <c r="BE8" s="501"/>
      <c r="BF8" s="501"/>
      <c r="BG8" s="501"/>
      <c r="BH8" s="501"/>
      <c r="BI8" s="501"/>
      <c r="BJ8" s="501"/>
      <c r="BK8" s="501"/>
      <c r="BL8" s="501"/>
      <c r="BM8" s="502"/>
      <c r="BN8" s="466">
        <v>181407</v>
      </c>
      <c r="BO8" s="467"/>
      <c r="BP8" s="467"/>
      <c r="BQ8" s="467"/>
      <c r="BR8" s="467"/>
      <c r="BS8" s="467"/>
      <c r="BT8" s="467"/>
      <c r="BU8" s="468"/>
      <c r="BV8" s="466">
        <v>239735</v>
      </c>
      <c r="BW8" s="467"/>
      <c r="BX8" s="467"/>
      <c r="BY8" s="467"/>
      <c r="BZ8" s="467"/>
      <c r="CA8" s="467"/>
      <c r="CB8" s="467"/>
      <c r="CC8" s="468"/>
      <c r="CD8" s="469" t="s">
        <v>110</v>
      </c>
      <c r="CE8" s="470"/>
      <c r="CF8" s="470"/>
      <c r="CG8" s="470"/>
      <c r="CH8" s="470"/>
      <c r="CI8" s="470"/>
      <c r="CJ8" s="470"/>
      <c r="CK8" s="470"/>
      <c r="CL8" s="470"/>
      <c r="CM8" s="470"/>
      <c r="CN8" s="470"/>
      <c r="CO8" s="470"/>
      <c r="CP8" s="470"/>
      <c r="CQ8" s="470"/>
      <c r="CR8" s="470"/>
      <c r="CS8" s="471"/>
      <c r="CT8" s="506">
        <v>0.98</v>
      </c>
      <c r="CU8" s="507"/>
      <c r="CV8" s="507"/>
      <c r="CW8" s="507"/>
      <c r="CX8" s="507"/>
      <c r="CY8" s="507"/>
      <c r="CZ8" s="507"/>
      <c r="DA8" s="508"/>
      <c r="DB8" s="506">
        <v>0.99</v>
      </c>
      <c r="DC8" s="507"/>
      <c r="DD8" s="507"/>
      <c r="DE8" s="507"/>
      <c r="DF8" s="507"/>
      <c r="DG8" s="507"/>
      <c r="DH8" s="507"/>
      <c r="DI8" s="508"/>
      <c r="DJ8" s="185"/>
      <c r="DK8" s="185"/>
      <c r="DL8" s="185"/>
      <c r="DM8" s="185"/>
      <c r="DN8" s="185"/>
      <c r="DO8" s="185"/>
    </row>
    <row r="9" spans="1:119" ht="18.75" customHeight="1" thickBot="1" x14ac:dyDescent="0.25">
      <c r="A9" s="186"/>
      <c r="B9" s="460" t="s">
        <v>111</v>
      </c>
      <c r="C9" s="461"/>
      <c r="D9" s="461"/>
      <c r="E9" s="461"/>
      <c r="F9" s="461"/>
      <c r="G9" s="461"/>
      <c r="H9" s="461"/>
      <c r="I9" s="461"/>
      <c r="J9" s="461"/>
      <c r="K9" s="509"/>
      <c r="L9" s="510" t="s">
        <v>112</v>
      </c>
      <c r="M9" s="511"/>
      <c r="N9" s="511"/>
      <c r="O9" s="511"/>
      <c r="P9" s="511"/>
      <c r="Q9" s="512"/>
      <c r="R9" s="513">
        <v>5231</v>
      </c>
      <c r="S9" s="514"/>
      <c r="T9" s="514"/>
      <c r="U9" s="514"/>
      <c r="V9" s="515"/>
      <c r="W9" s="423" t="s">
        <v>113</v>
      </c>
      <c r="X9" s="424"/>
      <c r="Y9" s="424"/>
      <c r="Z9" s="424"/>
      <c r="AA9" s="424"/>
      <c r="AB9" s="424"/>
      <c r="AC9" s="424"/>
      <c r="AD9" s="424"/>
      <c r="AE9" s="424"/>
      <c r="AF9" s="424"/>
      <c r="AG9" s="424"/>
      <c r="AH9" s="424"/>
      <c r="AI9" s="424"/>
      <c r="AJ9" s="424"/>
      <c r="AK9" s="424"/>
      <c r="AL9" s="425"/>
      <c r="AM9" s="495" t="s">
        <v>114</v>
      </c>
      <c r="AN9" s="496"/>
      <c r="AO9" s="496"/>
      <c r="AP9" s="496"/>
      <c r="AQ9" s="496"/>
      <c r="AR9" s="496"/>
      <c r="AS9" s="496"/>
      <c r="AT9" s="497"/>
      <c r="AU9" s="498" t="s">
        <v>115</v>
      </c>
      <c r="AV9" s="499"/>
      <c r="AW9" s="499"/>
      <c r="AX9" s="499"/>
      <c r="AY9" s="500" t="s">
        <v>116</v>
      </c>
      <c r="AZ9" s="501"/>
      <c r="BA9" s="501"/>
      <c r="BB9" s="501"/>
      <c r="BC9" s="501"/>
      <c r="BD9" s="501"/>
      <c r="BE9" s="501"/>
      <c r="BF9" s="501"/>
      <c r="BG9" s="501"/>
      <c r="BH9" s="501"/>
      <c r="BI9" s="501"/>
      <c r="BJ9" s="501"/>
      <c r="BK9" s="501"/>
      <c r="BL9" s="501"/>
      <c r="BM9" s="502"/>
      <c r="BN9" s="466">
        <v>-58328</v>
      </c>
      <c r="BO9" s="467"/>
      <c r="BP9" s="467"/>
      <c r="BQ9" s="467"/>
      <c r="BR9" s="467"/>
      <c r="BS9" s="467"/>
      <c r="BT9" s="467"/>
      <c r="BU9" s="468"/>
      <c r="BV9" s="466">
        <v>-65657</v>
      </c>
      <c r="BW9" s="467"/>
      <c r="BX9" s="467"/>
      <c r="BY9" s="467"/>
      <c r="BZ9" s="467"/>
      <c r="CA9" s="467"/>
      <c r="CB9" s="467"/>
      <c r="CC9" s="468"/>
      <c r="CD9" s="469" t="s">
        <v>117</v>
      </c>
      <c r="CE9" s="470"/>
      <c r="CF9" s="470"/>
      <c r="CG9" s="470"/>
      <c r="CH9" s="470"/>
      <c r="CI9" s="470"/>
      <c r="CJ9" s="470"/>
      <c r="CK9" s="470"/>
      <c r="CL9" s="470"/>
      <c r="CM9" s="470"/>
      <c r="CN9" s="470"/>
      <c r="CO9" s="470"/>
      <c r="CP9" s="470"/>
      <c r="CQ9" s="470"/>
      <c r="CR9" s="470"/>
      <c r="CS9" s="471"/>
      <c r="CT9" s="463">
        <v>5.4</v>
      </c>
      <c r="CU9" s="464"/>
      <c r="CV9" s="464"/>
      <c r="CW9" s="464"/>
      <c r="CX9" s="464"/>
      <c r="CY9" s="464"/>
      <c r="CZ9" s="464"/>
      <c r="DA9" s="465"/>
      <c r="DB9" s="463">
        <v>6.7</v>
      </c>
      <c r="DC9" s="464"/>
      <c r="DD9" s="464"/>
      <c r="DE9" s="464"/>
      <c r="DF9" s="464"/>
      <c r="DG9" s="464"/>
      <c r="DH9" s="464"/>
      <c r="DI9" s="465"/>
      <c r="DJ9" s="185"/>
      <c r="DK9" s="185"/>
      <c r="DL9" s="185"/>
      <c r="DM9" s="185"/>
      <c r="DN9" s="185"/>
      <c r="DO9" s="185"/>
    </row>
    <row r="10" spans="1:119" ht="18.75" customHeight="1" thickBot="1" x14ac:dyDescent="0.25">
      <c r="A10" s="186"/>
      <c r="B10" s="460"/>
      <c r="C10" s="461"/>
      <c r="D10" s="461"/>
      <c r="E10" s="461"/>
      <c r="F10" s="461"/>
      <c r="G10" s="461"/>
      <c r="H10" s="461"/>
      <c r="I10" s="461"/>
      <c r="J10" s="461"/>
      <c r="K10" s="509"/>
      <c r="L10" s="516" t="s">
        <v>118</v>
      </c>
      <c r="M10" s="496"/>
      <c r="N10" s="496"/>
      <c r="O10" s="496"/>
      <c r="P10" s="496"/>
      <c r="Q10" s="497"/>
      <c r="R10" s="517">
        <v>5177</v>
      </c>
      <c r="S10" s="518"/>
      <c r="T10" s="518"/>
      <c r="U10" s="518"/>
      <c r="V10" s="519"/>
      <c r="W10" s="454"/>
      <c r="X10" s="455"/>
      <c r="Y10" s="455"/>
      <c r="Z10" s="455"/>
      <c r="AA10" s="455"/>
      <c r="AB10" s="455"/>
      <c r="AC10" s="455"/>
      <c r="AD10" s="455"/>
      <c r="AE10" s="455"/>
      <c r="AF10" s="455"/>
      <c r="AG10" s="455"/>
      <c r="AH10" s="455"/>
      <c r="AI10" s="455"/>
      <c r="AJ10" s="455"/>
      <c r="AK10" s="455"/>
      <c r="AL10" s="458"/>
      <c r="AM10" s="495" t="s">
        <v>119</v>
      </c>
      <c r="AN10" s="496"/>
      <c r="AO10" s="496"/>
      <c r="AP10" s="496"/>
      <c r="AQ10" s="496"/>
      <c r="AR10" s="496"/>
      <c r="AS10" s="496"/>
      <c r="AT10" s="497"/>
      <c r="AU10" s="498" t="s">
        <v>120</v>
      </c>
      <c r="AV10" s="499"/>
      <c r="AW10" s="499"/>
      <c r="AX10" s="499"/>
      <c r="AY10" s="500" t="s">
        <v>121</v>
      </c>
      <c r="AZ10" s="501"/>
      <c r="BA10" s="501"/>
      <c r="BB10" s="501"/>
      <c r="BC10" s="501"/>
      <c r="BD10" s="501"/>
      <c r="BE10" s="501"/>
      <c r="BF10" s="501"/>
      <c r="BG10" s="501"/>
      <c r="BH10" s="501"/>
      <c r="BI10" s="501"/>
      <c r="BJ10" s="501"/>
      <c r="BK10" s="501"/>
      <c r="BL10" s="501"/>
      <c r="BM10" s="502"/>
      <c r="BN10" s="466">
        <v>0</v>
      </c>
      <c r="BO10" s="467"/>
      <c r="BP10" s="467"/>
      <c r="BQ10" s="467"/>
      <c r="BR10" s="467"/>
      <c r="BS10" s="467"/>
      <c r="BT10" s="467"/>
      <c r="BU10" s="468"/>
      <c r="BV10" s="466">
        <v>0</v>
      </c>
      <c r="BW10" s="467"/>
      <c r="BX10" s="467"/>
      <c r="BY10" s="467"/>
      <c r="BZ10" s="467"/>
      <c r="CA10" s="467"/>
      <c r="CB10" s="467"/>
      <c r="CC10" s="468"/>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460"/>
      <c r="C11" s="461"/>
      <c r="D11" s="461"/>
      <c r="E11" s="461"/>
      <c r="F11" s="461"/>
      <c r="G11" s="461"/>
      <c r="H11" s="461"/>
      <c r="I11" s="461"/>
      <c r="J11" s="461"/>
      <c r="K11" s="509"/>
      <c r="L11" s="520" t="s">
        <v>123</v>
      </c>
      <c r="M11" s="521"/>
      <c r="N11" s="521"/>
      <c r="O11" s="521"/>
      <c r="P11" s="521"/>
      <c r="Q11" s="522"/>
      <c r="R11" s="523" t="s">
        <v>124</v>
      </c>
      <c r="S11" s="524"/>
      <c r="T11" s="524"/>
      <c r="U11" s="524"/>
      <c r="V11" s="525"/>
      <c r="W11" s="454"/>
      <c r="X11" s="455"/>
      <c r="Y11" s="455"/>
      <c r="Z11" s="455"/>
      <c r="AA11" s="455"/>
      <c r="AB11" s="455"/>
      <c r="AC11" s="455"/>
      <c r="AD11" s="455"/>
      <c r="AE11" s="455"/>
      <c r="AF11" s="455"/>
      <c r="AG11" s="455"/>
      <c r="AH11" s="455"/>
      <c r="AI11" s="455"/>
      <c r="AJ11" s="455"/>
      <c r="AK11" s="455"/>
      <c r="AL11" s="458"/>
      <c r="AM11" s="495" t="s">
        <v>125</v>
      </c>
      <c r="AN11" s="496"/>
      <c r="AO11" s="496"/>
      <c r="AP11" s="496"/>
      <c r="AQ11" s="496"/>
      <c r="AR11" s="496"/>
      <c r="AS11" s="496"/>
      <c r="AT11" s="497"/>
      <c r="AU11" s="498" t="s">
        <v>126</v>
      </c>
      <c r="AV11" s="499"/>
      <c r="AW11" s="499"/>
      <c r="AX11" s="499"/>
      <c r="AY11" s="500" t="s">
        <v>127</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128</v>
      </c>
      <c r="CE11" s="470"/>
      <c r="CF11" s="470"/>
      <c r="CG11" s="470"/>
      <c r="CH11" s="470"/>
      <c r="CI11" s="470"/>
      <c r="CJ11" s="470"/>
      <c r="CK11" s="470"/>
      <c r="CL11" s="470"/>
      <c r="CM11" s="470"/>
      <c r="CN11" s="470"/>
      <c r="CO11" s="470"/>
      <c r="CP11" s="470"/>
      <c r="CQ11" s="470"/>
      <c r="CR11" s="470"/>
      <c r="CS11" s="471"/>
      <c r="CT11" s="506" t="s">
        <v>129</v>
      </c>
      <c r="CU11" s="507"/>
      <c r="CV11" s="507"/>
      <c r="CW11" s="507"/>
      <c r="CX11" s="507"/>
      <c r="CY11" s="507"/>
      <c r="CZ11" s="507"/>
      <c r="DA11" s="508"/>
      <c r="DB11" s="506" t="s">
        <v>129</v>
      </c>
      <c r="DC11" s="507"/>
      <c r="DD11" s="507"/>
      <c r="DE11" s="507"/>
      <c r="DF11" s="507"/>
      <c r="DG11" s="507"/>
      <c r="DH11" s="507"/>
      <c r="DI11" s="508"/>
      <c r="DJ11" s="185"/>
      <c r="DK11" s="185"/>
      <c r="DL11" s="185"/>
      <c r="DM11" s="185"/>
      <c r="DN11" s="185"/>
      <c r="DO11" s="185"/>
    </row>
    <row r="12" spans="1:119" ht="18.75" customHeight="1" x14ac:dyDescent="0.2">
      <c r="A12" s="186"/>
      <c r="B12" s="526" t="s">
        <v>130</v>
      </c>
      <c r="C12" s="527"/>
      <c r="D12" s="527"/>
      <c r="E12" s="527"/>
      <c r="F12" s="527"/>
      <c r="G12" s="527"/>
      <c r="H12" s="527"/>
      <c r="I12" s="527"/>
      <c r="J12" s="527"/>
      <c r="K12" s="528"/>
      <c r="L12" s="535" t="s">
        <v>131</v>
      </c>
      <c r="M12" s="536"/>
      <c r="N12" s="536"/>
      <c r="O12" s="536"/>
      <c r="P12" s="536"/>
      <c r="Q12" s="537"/>
      <c r="R12" s="538">
        <v>5255</v>
      </c>
      <c r="S12" s="539"/>
      <c r="T12" s="539"/>
      <c r="U12" s="539"/>
      <c r="V12" s="540"/>
      <c r="W12" s="541" t="s">
        <v>1</v>
      </c>
      <c r="X12" s="499"/>
      <c r="Y12" s="499"/>
      <c r="Z12" s="499"/>
      <c r="AA12" s="499"/>
      <c r="AB12" s="542"/>
      <c r="AC12" s="498" t="s">
        <v>132</v>
      </c>
      <c r="AD12" s="499"/>
      <c r="AE12" s="499"/>
      <c r="AF12" s="499"/>
      <c r="AG12" s="542"/>
      <c r="AH12" s="498" t="s">
        <v>133</v>
      </c>
      <c r="AI12" s="499"/>
      <c r="AJ12" s="499"/>
      <c r="AK12" s="499"/>
      <c r="AL12" s="543"/>
      <c r="AM12" s="495" t="s">
        <v>134</v>
      </c>
      <c r="AN12" s="496"/>
      <c r="AO12" s="496"/>
      <c r="AP12" s="496"/>
      <c r="AQ12" s="496"/>
      <c r="AR12" s="496"/>
      <c r="AS12" s="496"/>
      <c r="AT12" s="497"/>
      <c r="AU12" s="498" t="s">
        <v>135</v>
      </c>
      <c r="AV12" s="499"/>
      <c r="AW12" s="499"/>
      <c r="AX12" s="499"/>
      <c r="AY12" s="500" t="s">
        <v>136</v>
      </c>
      <c r="AZ12" s="501"/>
      <c r="BA12" s="501"/>
      <c r="BB12" s="501"/>
      <c r="BC12" s="501"/>
      <c r="BD12" s="501"/>
      <c r="BE12" s="501"/>
      <c r="BF12" s="501"/>
      <c r="BG12" s="501"/>
      <c r="BH12" s="501"/>
      <c r="BI12" s="501"/>
      <c r="BJ12" s="501"/>
      <c r="BK12" s="501"/>
      <c r="BL12" s="501"/>
      <c r="BM12" s="502"/>
      <c r="BN12" s="466">
        <v>145351</v>
      </c>
      <c r="BO12" s="467"/>
      <c r="BP12" s="467"/>
      <c r="BQ12" s="467"/>
      <c r="BR12" s="467"/>
      <c r="BS12" s="467"/>
      <c r="BT12" s="467"/>
      <c r="BU12" s="468"/>
      <c r="BV12" s="466">
        <v>0</v>
      </c>
      <c r="BW12" s="467"/>
      <c r="BX12" s="467"/>
      <c r="BY12" s="467"/>
      <c r="BZ12" s="467"/>
      <c r="CA12" s="467"/>
      <c r="CB12" s="467"/>
      <c r="CC12" s="468"/>
      <c r="CD12" s="469" t="s">
        <v>137</v>
      </c>
      <c r="CE12" s="470"/>
      <c r="CF12" s="470"/>
      <c r="CG12" s="470"/>
      <c r="CH12" s="470"/>
      <c r="CI12" s="470"/>
      <c r="CJ12" s="470"/>
      <c r="CK12" s="470"/>
      <c r="CL12" s="470"/>
      <c r="CM12" s="470"/>
      <c r="CN12" s="470"/>
      <c r="CO12" s="470"/>
      <c r="CP12" s="470"/>
      <c r="CQ12" s="470"/>
      <c r="CR12" s="470"/>
      <c r="CS12" s="471"/>
      <c r="CT12" s="506" t="s">
        <v>138</v>
      </c>
      <c r="CU12" s="507"/>
      <c r="CV12" s="507"/>
      <c r="CW12" s="507"/>
      <c r="CX12" s="507"/>
      <c r="CY12" s="507"/>
      <c r="CZ12" s="507"/>
      <c r="DA12" s="508"/>
      <c r="DB12" s="506" t="s">
        <v>139</v>
      </c>
      <c r="DC12" s="507"/>
      <c r="DD12" s="507"/>
      <c r="DE12" s="507"/>
      <c r="DF12" s="507"/>
      <c r="DG12" s="507"/>
      <c r="DH12" s="507"/>
      <c r="DI12" s="508"/>
      <c r="DJ12" s="185"/>
      <c r="DK12" s="185"/>
      <c r="DL12" s="185"/>
      <c r="DM12" s="185"/>
      <c r="DN12" s="185"/>
      <c r="DO12" s="185"/>
    </row>
    <row r="13" spans="1:119" ht="18.75" customHeight="1" x14ac:dyDescent="0.2">
      <c r="A13" s="186"/>
      <c r="B13" s="529"/>
      <c r="C13" s="530"/>
      <c r="D13" s="530"/>
      <c r="E13" s="530"/>
      <c r="F13" s="530"/>
      <c r="G13" s="530"/>
      <c r="H13" s="530"/>
      <c r="I13" s="530"/>
      <c r="J13" s="530"/>
      <c r="K13" s="531"/>
      <c r="L13" s="196"/>
      <c r="M13" s="554" t="s">
        <v>140</v>
      </c>
      <c r="N13" s="555"/>
      <c r="O13" s="555"/>
      <c r="P13" s="555"/>
      <c r="Q13" s="556"/>
      <c r="R13" s="547">
        <v>5247</v>
      </c>
      <c r="S13" s="548"/>
      <c r="T13" s="548"/>
      <c r="U13" s="548"/>
      <c r="V13" s="549"/>
      <c r="W13" s="482" t="s">
        <v>141</v>
      </c>
      <c r="X13" s="483"/>
      <c r="Y13" s="483"/>
      <c r="Z13" s="483"/>
      <c r="AA13" s="483"/>
      <c r="AB13" s="473"/>
      <c r="AC13" s="517">
        <v>538</v>
      </c>
      <c r="AD13" s="518"/>
      <c r="AE13" s="518"/>
      <c r="AF13" s="518"/>
      <c r="AG13" s="557"/>
      <c r="AH13" s="517">
        <v>599</v>
      </c>
      <c r="AI13" s="518"/>
      <c r="AJ13" s="518"/>
      <c r="AK13" s="518"/>
      <c r="AL13" s="519"/>
      <c r="AM13" s="495" t="s">
        <v>142</v>
      </c>
      <c r="AN13" s="496"/>
      <c r="AO13" s="496"/>
      <c r="AP13" s="496"/>
      <c r="AQ13" s="496"/>
      <c r="AR13" s="496"/>
      <c r="AS13" s="496"/>
      <c r="AT13" s="497"/>
      <c r="AU13" s="498" t="s">
        <v>143</v>
      </c>
      <c r="AV13" s="499"/>
      <c r="AW13" s="499"/>
      <c r="AX13" s="499"/>
      <c r="AY13" s="500" t="s">
        <v>144</v>
      </c>
      <c r="AZ13" s="501"/>
      <c r="BA13" s="501"/>
      <c r="BB13" s="501"/>
      <c r="BC13" s="501"/>
      <c r="BD13" s="501"/>
      <c r="BE13" s="501"/>
      <c r="BF13" s="501"/>
      <c r="BG13" s="501"/>
      <c r="BH13" s="501"/>
      <c r="BI13" s="501"/>
      <c r="BJ13" s="501"/>
      <c r="BK13" s="501"/>
      <c r="BL13" s="501"/>
      <c r="BM13" s="502"/>
      <c r="BN13" s="466">
        <v>-203679</v>
      </c>
      <c r="BO13" s="467"/>
      <c r="BP13" s="467"/>
      <c r="BQ13" s="467"/>
      <c r="BR13" s="467"/>
      <c r="BS13" s="467"/>
      <c r="BT13" s="467"/>
      <c r="BU13" s="468"/>
      <c r="BV13" s="466">
        <v>-65657</v>
      </c>
      <c r="BW13" s="467"/>
      <c r="BX13" s="467"/>
      <c r="BY13" s="467"/>
      <c r="BZ13" s="467"/>
      <c r="CA13" s="467"/>
      <c r="CB13" s="467"/>
      <c r="CC13" s="468"/>
      <c r="CD13" s="469" t="s">
        <v>145</v>
      </c>
      <c r="CE13" s="470"/>
      <c r="CF13" s="470"/>
      <c r="CG13" s="470"/>
      <c r="CH13" s="470"/>
      <c r="CI13" s="470"/>
      <c r="CJ13" s="470"/>
      <c r="CK13" s="470"/>
      <c r="CL13" s="470"/>
      <c r="CM13" s="470"/>
      <c r="CN13" s="470"/>
      <c r="CO13" s="470"/>
      <c r="CP13" s="470"/>
      <c r="CQ13" s="470"/>
      <c r="CR13" s="470"/>
      <c r="CS13" s="471"/>
      <c r="CT13" s="463">
        <v>4.5999999999999996</v>
      </c>
      <c r="CU13" s="464"/>
      <c r="CV13" s="464"/>
      <c r="CW13" s="464"/>
      <c r="CX13" s="464"/>
      <c r="CY13" s="464"/>
      <c r="CZ13" s="464"/>
      <c r="DA13" s="465"/>
      <c r="DB13" s="463">
        <v>5.3</v>
      </c>
      <c r="DC13" s="464"/>
      <c r="DD13" s="464"/>
      <c r="DE13" s="464"/>
      <c r="DF13" s="464"/>
      <c r="DG13" s="464"/>
      <c r="DH13" s="464"/>
      <c r="DI13" s="465"/>
      <c r="DJ13" s="185"/>
      <c r="DK13" s="185"/>
      <c r="DL13" s="185"/>
      <c r="DM13" s="185"/>
      <c r="DN13" s="185"/>
      <c r="DO13" s="185"/>
    </row>
    <row r="14" spans="1:119" ht="18.75" customHeight="1" thickBot="1" x14ac:dyDescent="0.25">
      <c r="A14" s="186"/>
      <c r="B14" s="529"/>
      <c r="C14" s="530"/>
      <c r="D14" s="530"/>
      <c r="E14" s="530"/>
      <c r="F14" s="530"/>
      <c r="G14" s="530"/>
      <c r="H14" s="530"/>
      <c r="I14" s="530"/>
      <c r="J14" s="530"/>
      <c r="K14" s="531"/>
      <c r="L14" s="544" t="s">
        <v>146</v>
      </c>
      <c r="M14" s="545"/>
      <c r="N14" s="545"/>
      <c r="O14" s="545"/>
      <c r="P14" s="545"/>
      <c r="Q14" s="546"/>
      <c r="R14" s="547">
        <v>5361</v>
      </c>
      <c r="S14" s="548"/>
      <c r="T14" s="548"/>
      <c r="U14" s="548"/>
      <c r="V14" s="549"/>
      <c r="W14" s="456"/>
      <c r="X14" s="457"/>
      <c r="Y14" s="457"/>
      <c r="Z14" s="457"/>
      <c r="AA14" s="457"/>
      <c r="AB14" s="446"/>
      <c r="AC14" s="550">
        <v>21</v>
      </c>
      <c r="AD14" s="551"/>
      <c r="AE14" s="551"/>
      <c r="AF14" s="551"/>
      <c r="AG14" s="552"/>
      <c r="AH14" s="550">
        <v>24.1</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147</v>
      </c>
      <c r="CE14" s="559"/>
      <c r="CF14" s="559"/>
      <c r="CG14" s="559"/>
      <c r="CH14" s="559"/>
      <c r="CI14" s="559"/>
      <c r="CJ14" s="559"/>
      <c r="CK14" s="559"/>
      <c r="CL14" s="559"/>
      <c r="CM14" s="559"/>
      <c r="CN14" s="559"/>
      <c r="CO14" s="559"/>
      <c r="CP14" s="559"/>
      <c r="CQ14" s="559"/>
      <c r="CR14" s="559"/>
      <c r="CS14" s="560"/>
      <c r="CT14" s="561" t="s">
        <v>129</v>
      </c>
      <c r="CU14" s="562"/>
      <c r="CV14" s="562"/>
      <c r="CW14" s="562"/>
      <c r="CX14" s="562"/>
      <c r="CY14" s="562"/>
      <c r="CZ14" s="562"/>
      <c r="DA14" s="563"/>
      <c r="DB14" s="561" t="s">
        <v>148</v>
      </c>
      <c r="DC14" s="562"/>
      <c r="DD14" s="562"/>
      <c r="DE14" s="562"/>
      <c r="DF14" s="562"/>
      <c r="DG14" s="562"/>
      <c r="DH14" s="562"/>
      <c r="DI14" s="563"/>
      <c r="DJ14" s="185"/>
      <c r="DK14" s="185"/>
      <c r="DL14" s="185"/>
      <c r="DM14" s="185"/>
      <c r="DN14" s="185"/>
      <c r="DO14" s="185"/>
    </row>
    <row r="15" spans="1:119" ht="18.75" customHeight="1" x14ac:dyDescent="0.2">
      <c r="A15" s="186"/>
      <c r="B15" s="529"/>
      <c r="C15" s="530"/>
      <c r="D15" s="530"/>
      <c r="E15" s="530"/>
      <c r="F15" s="530"/>
      <c r="G15" s="530"/>
      <c r="H15" s="530"/>
      <c r="I15" s="530"/>
      <c r="J15" s="530"/>
      <c r="K15" s="531"/>
      <c r="L15" s="196"/>
      <c r="M15" s="554" t="s">
        <v>149</v>
      </c>
      <c r="N15" s="555"/>
      <c r="O15" s="555"/>
      <c r="P15" s="555"/>
      <c r="Q15" s="556"/>
      <c r="R15" s="547">
        <v>5351</v>
      </c>
      <c r="S15" s="548"/>
      <c r="T15" s="548"/>
      <c r="U15" s="548"/>
      <c r="V15" s="549"/>
      <c r="W15" s="482" t="s">
        <v>150</v>
      </c>
      <c r="X15" s="483"/>
      <c r="Y15" s="483"/>
      <c r="Z15" s="483"/>
      <c r="AA15" s="483"/>
      <c r="AB15" s="473"/>
      <c r="AC15" s="517">
        <v>583</v>
      </c>
      <c r="AD15" s="518"/>
      <c r="AE15" s="518"/>
      <c r="AF15" s="518"/>
      <c r="AG15" s="557"/>
      <c r="AH15" s="517">
        <v>568</v>
      </c>
      <c r="AI15" s="518"/>
      <c r="AJ15" s="518"/>
      <c r="AK15" s="518"/>
      <c r="AL15" s="519"/>
      <c r="AM15" s="495"/>
      <c r="AN15" s="496"/>
      <c r="AO15" s="496"/>
      <c r="AP15" s="496"/>
      <c r="AQ15" s="496"/>
      <c r="AR15" s="496"/>
      <c r="AS15" s="496"/>
      <c r="AT15" s="497"/>
      <c r="AU15" s="498"/>
      <c r="AV15" s="499"/>
      <c r="AW15" s="499"/>
      <c r="AX15" s="499"/>
      <c r="AY15" s="426" t="s">
        <v>151</v>
      </c>
      <c r="AZ15" s="427"/>
      <c r="BA15" s="427"/>
      <c r="BB15" s="427"/>
      <c r="BC15" s="427"/>
      <c r="BD15" s="427"/>
      <c r="BE15" s="427"/>
      <c r="BF15" s="427"/>
      <c r="BG15" s="427"/>
      <c r="BH15" s="427"/>
      <c r="BI15" s="427"/>
      <c r="BJ15" s="427"/>
      <c r="BK15" s="427"/>
      <c r="BL15" s="427"/>
      <c r="BM15" s="428"/>
      <c r="BN15" s="429">
        <v>1880253</v>
      </c>
      <c r="BO15" s="430"/>
      <c r="BP15" s="430"/>
      <c r="BQ15" s="430"/>
      <c r="BR15" s="430"/>
      <c r="BS15" s="430"/>
      <c r="BT15" s="430"/>
      <c r="BU15" s="431"/>
      <c r="BV15" s="429">
        <v>1943875</v>
      </c>
      <c r="BW15" s="430"/>
      <c r="BX15" s="430"/>
      <c r="BY15" s="430"/>
      <c r="BZ15" s="430"/>
      <c r="CA15" s="430"/>
      <c r="CB15" s="430"/>
      <c r="CC15" s="431"/>
      <c r="CD15" s="564" t="s">
        <v>152</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29"/>
      <c r="C16" s="530"/>
      <c r="D16" s="530"/>
      <c r="E16" s="530"/>
      <c r="F16" s="530"/>
      <c r="G16" s="530"/>
      <c r="H16" s="530"/>
      <c r="I16" s="530"/>
      <c r="J16" s="530"/>
      <c r="K16" s="531"/>
      <c r="L16" s="544" t="s">
        <v>153</v>
      </c>
      <c r="M16" s="575"/>
      <c r="N16" s="575"/>
      <c r="O16" s="575"/>
      <c r="P16" s="575"/>
      <c r="Q16" s="576"/>
      <c r="R16" s="567" t="s">
        <v>154</v>
      </c>
      <c r="S16" s="568"/>
      <c r="T16" s="568"/>
      <c r="U16" s="568"/>
      <c r="V16" s="569"/>
      <c r="W16" s="456"/>
      <c r="X16" s="457"/>
      <c r="Y16" s="457"/>
      <c r="Z16" s="457"/>
      <c r="AA16" s="457"/>
      <c r="AB16" s="446"/>
      <c r="AC16" s="550">
        <v>22.8</v>
      </c>
      <c r="AD16" s="551"/>
      <c r="AE16" s="551"/>
      <c r="AF16" s="551"/>
      <c r="AG16" s="552"/>
      <c r="AH16" s="550">
        <v>22.8</v>
      </c>
      <c r="AI16" s="551"/>
      <c r="AJ16" s="551"/>
      <c r="AK16" s="551"/>
      <c r="AL16" s="553"/>
      <c r="AM16" s="495"/>
      <c r="AN16" s="496"/>
      <c r="AO16" s="496"/>
      <c r="AP16" s="496"/>
      <c r="AQ16" s="496"/>
      <c r="AR16" s="496"/>
      <c r="AS16" s="496"/>
      <c r="AT16" s="497"/>
      <c r="AU16" s="498"/>
      <c r="AV16" s="499"/>
      <c r="AW16" s="499"/>
      <c r="AX16" s="499"/>
      <c r="AY16" s="500" t="s">
        <v>155</v>
      </c>
      <c r="AZ16" s="501"/>
      <c r="BA16" s="501"/>
      <c r="BB16" s="501"/>
      <c r="BC16" s="501"/>
      <c r="BD16" s="501"/>
      <c r="BE16" s="501"/>
      <c r="BF16" s="501"/>
      <c r="BG16" s="501"/>
      <c r="BH16" s="501"/>
      <c r="BI16" s="501"/>
      <c r="BJ16" s="501"/>
      <c r="BK16" s="501"/>
      <c r="BL16" s="501"/>
      <c r="BM16" s="502"/>
      <c r="BN16" s="466">
        <v>1928678</v>
      </c>
      <c r="BO16" s="467"/>
      <c r="BP16" s="467"/>
      <c r="BQ16" s="467"/>
      <c r="BR16" s="467"/>
      <c r="BS16" s="467"/>
      <c r="BT16" s="467"/>
      <c r="BU16" s="468"/>
      <c r="BV16" s="466">
        <v>1978561</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5">
      <c r="A17" s="186"/>
      <c r="B17" s="532"/>
      <c r="C17" s="533"/>
      <c r="D17" s="533"/>
      <c r="E17" s="533"/>
      <c r="F17" s="533"/>
      <c r="G17" s="533"/>
      <c r="H17" s="533"/>
      <c r="I17" s="533"/>
      <c r="J17" s="533"/>
      <c r="K17" s="534"/>
      <c r="L17" s="201"/>
      <c r="M17" s="570" t="s">
        <v>156</v>
      </c>
      <c r="N17" s="571"/>
      <c r="O17" s="571"/>
      <c r="P17" s="571"/>
      <c r="Q17" s="572"/>
      <c r="R17" s="567" t="s">
        <v>157</v>
      </c>
      <c r="S17" s="568"/>
      <c r="T17" s="568"/>
      <c r="U17" s="568"/>
      <c r="V17" s="569"/>
      <c r="W17" s="482" t="s">
        <v>158</v>
      </c>
      <c r="X17" s="483"/>
      <c r="Y17" s="483"/>
      <c r="Z17" s="483"/>
      <c r="AA17" s="483"/>
      <c r="AB17" s="473"/>
      <c r="AC17" s="517">
        <v>1436</v>
      </c>
      <c r="AD17" s="518"/>
      <c r="AE17" s="518"/>
      <c r="AF17" s="518"/>
      <c r="AG17" s="557"/>
      <c r="AH17" s="517">
        <v>1323</v>
      </c>
      <c r="AI17" s="518"/>
      <c r="AJ17" s="518"/>
      <c r="AK17" s="518"/>
      <c r="AL17" s="519"/>
      <c r="AM17" s="495"/>
      <c r="AN17" s="496"/>
      <c r="AO17" s="496"/>
      <c r="AP17" s="496"/>
      <c r="AQ17" s="496"/>
      <c r="AR17" s="496"/>
      <c r="AS17" s="496"/>
      <c r="AT17" s="497"/>
      <c r="AU17" s="498"/>
      <c r="AV17" s="499"/>
      <c r="AW17" s="499"/>
      <c r="AX17" s="499"/>
      <c r="AY17" s="500" t="s">
        <v>159</v>
      </c>
      <c r="AZ17" s="501"/>
      <c r="BA17" s="501"/>
      <c r="BB17" s="501"/>
      <c r="BC17" s="501"/>
      <c r="BD17" s="501"/>
      <c r="BE17" s="501"/>
      <c r="BF17" s="501"/>
      <c r="BG17" s="501"/>
      <c r="BH17" s="501"/>
      <c r="BI17" s="501"/>
      <c r="BJ17" s="501"/>
      <c r="BK17" s="501"/>
      <c r="BL17" s="501"/>
      <c r="BM17" s="502"/>
      <c r="BN17" s="466">
        <v>2464815</v>
      </c>
      <c r="BO17" s="467"/>
      <c r="BP17" s="467"/>
      <c r="BQ17" s="467"/>
      <c r="BR17" s="467"/>
      <c r="BS17" s="467"/>
      <c r="BT17" s="467"/>
      <c r="BU17" s="468"/>
      <c r="BV17" s="466">
        <v>2550849</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5">
      <c r="A18" s="186"/>
      <c r="B18" s="577" t="s">
        <v>160</v>
      </c>
      <c r="C18" s="509"/>
      <c r="D18" s="509"/>
      <c r="E18" s="578"/>
      <c r="F18" s="578"/>
      <c r="G18" s="578"/>
      <c r="H18" s="578"/>
      <c r="I18" s="578"/>
      <c r="J18" s="578"/>
      <c r="K18" s="578"/>
      <c r="L18" s="579">
        <v>145.96</v>
      </c>
      <c r="M18" s="579"/>
      <c r="N18" s="579"/>
      <c r="O18" s="579"/>
      <c r="P18" s="579"/>
      <c r="Q18" s="579"/>
      <c r="R18" s="580"/>
      <c r="S18" s="580"/>
      <c r="T18" s="580"/>
      <c r="U18" s="580"/>
      <c r="V18" s="581"/>
      <c r="W18" s="484"/>
      <c r="X18" s="485"/>
      <c r="Y18" s="485"/>
      <c r="Z18" s="485"/>
      <c r="AA18" s="485"/>
      <c r="AB18" s="476"/>
      <c r="AC18" s="582">
        <v>56.2</v>
      </c>
      <c r="AD18" s="583"/>
      <c r="AE18" s="583"/>
      <c r="AF18" s="583"/>
      <c r="AG18" s="584"/>
      <c r="AH18" s="582">
        <v>53.1</v>
      </c>
      <c r="AI18" s="583"/>
      <c r="AJ18" s="583"/>
      <c r="AK18" s="583"/>
      <c r="AL18" s="585"/>
      <c r="AM18" s="495"/>
      <c r="AN18" s="496"/>
      <c r="AO18" s="496"/>
      <c r="AP18" s="496"/>
      <c r="AQ18" s="496"/>
      <c r="AR18" s="496"/>
      <c r="AS18" s="496"/>
      <c r="AT18" s="497"/>
      <c r="AU18" s="498"/>
      <c r="AV18" s="499"/>
      <c r="AW18" s="499"/>
      <c r="AX18" s="499"/>
      <c r="AY18" s="500" t="s">
        <v>161</v>
      </c>
      <c r="AZ18" s="501"/>
      <c r="BA18" s="501"/>
      <c r="BB18" s="501"/>
      <c r="BC18" s="501"/>
      <c r="BD18" s="501"/>
      <c r="BE18" s="501"/>
      <c r="BF18" s="501"/>
      <c r="BG18" s="501"/>
      <c r="BH18" s="501"/>
      <c r="BI18" s="501"/>
      <c r="BJ18" s="501"/>
      <c r="BK18" s="501"/>
      <c r="BL18" s="501"/>
      <c r="BM18" s="502"/>
      <c r="BN18" s="466">
        <v>2254914</v>
      </c>
      <c r="BO18" s="467"/>
      <c r="BP18" s="467"/>
      <c r="BQ18" s="467"/>
      <c r="BR18" s="467"/>
      <c r="BS18" s="467"/>
      <c r="BT18" s="467"/>
      <c r="BU18" s="468"/>
      <c r="BV18" s="466">
        <v>2221320</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5">
      <c r="A19" s="186"/>
      <c r="B19" s="577" t="s">
        <v>162</v>
      </c>
      <c r="C19" s="509"/>
      <c r="D19" s="509"/>
      <c r="E19" s="578"/>
      <c r="F19" s="578"/>
      <c r="G19" s="578"/>
      <c r="H19" s="578"/>
      <c r="I19" s="578"/>
      <c r="J19" s="578"/>
      <c r="K19" s="578"/>
      <c r="L19" s="586">
        <v>36</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163</v>
      </c>
      <c r="AZ19" s="501"/>
      <c r="BA19" s="501"/>
      <c r="BB19" s="501"/>
      <c r="BC19" s="501"/>
      <c r="BD19" s="501"/>
      <c r="BE19" s="501"/>
      <c r="BF19" s="501"/>
      <c r="BG19" s="501"/>
      <c r="BH19" s="501"/>
      <c r="BI19" s="501"/>
      <c r="BJ19" s="501"/>
      <c r="BK19" s="501"/>
      <c r="BL19" s="501"/>
      <c r="BM19" s="502"/>
      <c r="BN19" s="466">
        <v>3618883</v>
      </c>
      <c r="BO19" s="467"/>
      <c r="BP19" s="467"/>
      <c r="BQ19" s="467"/>
      <c r="BR19" s="467"/>
      <c r="BS19" s="467"/>
      <c r="BT19" s="467"/>
      <c r="BU19" s="468"/>
      <c r="BV19" s="466">
        <v>3441982</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5">
      <c r="A20" s="186"/>
      <c r="B20" s="577" t="s">
        <v>164</v>
      </c>
      <c r="C20" s="509"/>
      <c r="D20" s="509"/>
      <c r="E20" s="578"/>
      <c r="F20" s="578"/>
      <c r="G20" s="578"/>
      <c r="H20" s="578"/>
      <c r="I20" s="578"/>
      <c r="J20" s="578"/>
      <c r="K20" s="578"/>
      <c r="L20" s="586">
        <v>1958</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2">
      <c r="A21" s="186"/>
      <c r="B21" s="597" t="s">
        <v>165</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5">
      <c r="A22" s="186"/>
      <c r="B22" s="600" t="s">
        <v>166</v>
      </c>
      <c r="C22" s="601"/>
      <c r="D22" s="602"/>
      <c r="E22" s="478" t="s">
        <v>1</v>
      </c>
      <c r="F22" s="483"/>
      <c r="G22" s="483"/>
      <c r="H22" s="483"/>
      <c r="I22" s="483"/>
      <c r="J22" s="483"/>
      <c r="K22" s="473"/>
      <c r="L22" s="478" t="s">
        <v>167</v>
      </c>
      <c r="M22" s="483"/>
      <c r="N22" s="483"/>
      <c r="O22" s="483"/>
      <c r="P22" s="473"/>
      <c r="Q22" s="609" t="s">
        <v>168</v>
      </c>
      <c r="R22" s="610"/>
      <c r="S22" s="610"/>
      <c r="T22" s="610"/>
      <c r="U22" s="610"/>
      <c r="V22" s="611"/>
      <c r="W22" s="615" t="s">
        <v>169</v>
      </c>
      <c r="X22" s="601"/>
      <c r="Y22" s="602"/>
      <c r="Z22" s="478" t="s">
        <v>1</v>
      </c>
      <c r="AA22" s="483"/>
      <c r="AB22" s="483"/>
      <c r="AC22" s="483"/>
      <c r="AD22" s="483"/>
      <c r="AE22" s="483"/>
      <c r="AF22" s="483"/>
      <c r="AG22" s="473"/>
      <c r="AH22" s="628" t="s">
        <v>170</v>
      </c>
      <c r="AI22" s="483"/>
      <c r="AJ22" s="483"/>
      <c r="AK22" s="483"/>
      <c r="AL22" s="473"/>
      <c r="AM22" s="628" t="s">
        <v>171</v>
      </c>
      <c r="AN22" s="629"/>
      <c r="AO22" s="629"/>
      <c r="AP22" s="629"/>
      <c r="AQ22" s="629"/>
      <c r="AR22" s="630"/>
      <c r="AS22" s="609" t="s">
        <v>168</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2">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172</v>
      </c>
      <c r="AZ23" s="427"/>
      <c r="BA23" s="427"/>
      <c r="BB23" s="427"/>
      <c r="BC23" s="427"/>
      <c r="BD23" s="427"/>
      <c r="BE23" s="427"/>
      <c r="BF23" s="427"/>
      <c r="BG23" s="427"/>
      <c r="BH23" s="427"/>
      <c r="BI23" s="427"/>
      <c r="BJ23" s="427"/>
      <c r="BK23" s="427"/>
      <c r="BL23" s="427"/>
      <c r="BM23" s="428"/>
      <c r="BN23" s="466">
        <v>1194370</v>
      </c>
      <c r="BO23" s="467"/>
      <c r="BP23" s="467"/>
      <c r="BQ23" s="467"/>
      <c r="BR23" s="467"/>
      <c r="BS23" s="467"/>
      <c r="BT23" s="467"/>
      <c r="BU23" s="468"/>
      <c r="BV23" s="466">
        <v>1325218</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5">
      <c r="A24" s="186"/>
      <c r="B24" s="603"/>
      <c r="C24" s="604"/>
      <c r="D24" s="605"/>
      <c r="E24" s="516" t="s">
        <v>173</v>
      </c>
      <c r="F24" s="496"/>
      <c r="G24" s="496"/>
      <c r="H24" s="496"/>
      <c r="I24" s="496"/>
      <c r="J24" s="496"/>
      <c r="K24" s="497"/>
      <c r="L24" s="517">
        <v>1</v>
      </c>
      <c r="M24" s="518"/>
      <c r="N24" s="518"/>
      <c r="O24" s="518"/>
      <c r="P24" s="557"/>
      <c r="Q24" s="517">
        <v>7040</v>
      </c>
      <c r="R24" s="518"/>
      <c r="S24" s="518"/>
      <c r="T24" s="518"/>
      <c r="U24" s="518"/>
      <c r="V24" s="557"/>
      <c r="W24" s="616"/>
      <c r="X24" s="604"/>
      <c r="Y24" s="605"/>
      <c r="Z24" s="516" t="s">
        <v>174</v>
      </c>
      <c r="AA24" s="496"/>
      <c r="AB24" s="496"/>
      <c r="AC24" s="496"/>
      <c r="AD24" s="496"/>
      <c r="AE24" s="496"/>
      <c r="AF24" s="496"/>
      <c r="AG24" s="497"/>
      <c r="AH24" s="517">
        <v>77</v>
      </c>
      <c r="AI24" s="518"/>
      <c r="AJ24" s="518"/>
      <c r="AK24" s="518"/>
      <c r="AL24" s="557"/>
      <c r="AM24" s="517">
        <v>241626</v>
      </c>
      <c r="AN24" s="518"/>
      <c r="AO24" s="518"/>
      <c r="AP24" s="518"/>
      <c r="AQ24" s="518"/>
      <c r="AR24" s="557"/>
      <c r="AS24" s="517">
        <v>3138</v>
      </c>
      <c r="AT24" s="518"/>
      <c r="AU24" s="518"/>
      <c r="AV24" s="518"/>
      <c r="AW24" s="518"/>
      <c r="AX24" s="519"/>
      <c r="AY24" s="636" t="s">
        <v>175</v>
      </c>
      <c r="AZ24" s="637"/>
      <c r="BA24" s="637"/>
      <c r="BB24" s="637"/>
      <c r="BC24" s="637"/>
      <c r="BD24" s="637"/>
      <c r="BE24" s="637"/>
      <c r="BF24" s="637"/>
      <c r="BG24" s="637"/>
      <c r="BH24" s="637"/>
      <c r="BI24" s="637"/>
      <c r="BJ24" s="637"/>
      <c r="BK24" s="637"/>
      <c r="BL24" s="637"/>
      <c r="BM24" s="638"/>
      <c r="BN24" s="466">
        <v>866401</v>
      </c>
      <c r="BO24" s="467"/>
      <c r="BP24" s="467"/>
      <c r="BQ24" s="467"/>
      <c r="BR24" s="467"/>
      <c r="BS24" s="467"/>
      <c r="BT24" s="467"/>
      <c r="BU24" s="468"/>
      <c r="BV24" s="466">
        <v>948030</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2">
      <c r="A25" s="186"/>
      <c r="B25" s="603"/>
      <c r="C25" s="604"/>
      <c r="D25" s="605"/>
      <c r="E25" s="516" t="s">
        <v>176</v>
      </c>
      <c r="F25" s="496"/>
      <c r="G25" s="496"/>
      <c r="H25" s="496"/>
      <c r="I25" s="496"/>
      <c r="J25" s="496"/>
      <c r="K25" s="497"/>
      <c r="L25" s="517">
        <v>1</v>
      </c>
      <c r="M25" s="518"/>
      <c r="N25" s="518"/>
      <c r="O25" s="518"/>
      <c r="P25" s="557"/>
      <c r="Q25" s="517">
        <v>5620</v>
      </c>
      <c r="R25" s="518"/>
      <c r="S25" s="518"/>
      <c r="T25" s="518"/>
      <c r="U25" s="518"/>
      <c r="V25" s="557"/>
      <c r="W25" s="616"/>
      <c r="X25" s="604"/>
      <c r="Y25" s="605"/>
      <c r="Z25" s="516" t="s">
        <v>177</v>
      </c>
      <c r="AA25" s="496"/>
      <c r="AB25" s="496"/>
      <c r="AC25" s="496"/>
      <c r="AD25" s="496"/>
      <c r="AE25" s="496"/>
      <c r="AF25" s="496"/>
      <c r="AG25" s="497"/>
      <c r="AH25" s="517" t="s">
        <v>138</v>
      </c>
      <c r="AI25" s="518"/>
      <c r="AJ25" s="518"/>
      <c r="AK25" s="518"/>
      <c r="AL25" s="557"/>
      <c r="AM25" s="517" t="s">
        <v>138</v>
      </c>
      <c r="AN25" s="518"/>
      <c r="AO25" s="518"/>
      <c r="AP25" s="518"/>
      <c r="AQ25" s="518"/>
      <c r="AR25" s="557"/>
      <c r="AS25" s="517" t="s">
        <v>129</v>
      </c>
      <c r="AT25" s="518"/>
      <c r="AU25" s="518"/>
      <c r="AV25" s="518"/>
      <c r="AW25" s="518"/>
      <c r="AX25" s="519"/>
      <c r="AY25" s="426" t="s">
        <v>178</v>
      </c>
      <c r="AZ25" s="427"/>
      <c r="BA25" s="427"/>
      <c r="BB25" s="427"/>
      <c r="BC25" s="427"/>
      <c r="BD25" s="427"/>
      <c r="BE25" s="427"/>
      <c r="BF25" s="427"/>
      <c r="BG25" s="427"/>
      <c r="BH25" s="427"/>
      <c r="BI25" s="427"/>
      <c r="BJ25" s="427"/>
      <c r="BK25" s="427"/>
      <c r="BL25" s="427"/>
      <c r="BM25" s="428"/>
      <c r="BN25" s="429">
        <v>339968</v>
      </c>
      <c r="BO25" s="430"/>
      <c r="BP25" s="430"/>
      <c r="BQ25" s="430"/>
      <c r="BR25" s="430"/>
      <c r="BS25" s="430"/>
      <c r="BT25" s="430"/>
      <c r="BU25" s="431"/>
      <c r="BV25" s="429">
        <v>305536</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2">
      <c r="A26" s="186"/>
      <c r="B26" s="603"/>
      <c r="C26" s="604"/>
      <c r="D26" s="605"/>
      <c r="E26" s="516" t="s">
        <v>179</v>
      </c>
      <c r="F26" s="496"/>
      <c r="G26" s="496"/>
      <c r="H26" s="496"/>
      <c r="I26" s="496"/>
      <c r="J26" s="496"/>
      <c r="K26" s="497"/>
      <c r="L26" s="517">
        <v>1</v>
      </c>
      <c r="M26" s="518"/>
      <c r="N26" s="518"/>
      <c r="O26" s="518"/>
      <c r="P26" s="557"/>
      <c r="Q26" s="517">
        <v>5360</v>
      </c>
      <c r="R26" s="518"/>
      <c r="S26" s="518"/>
      <c r="T26" s="518"/>
      <c r="U26" s="518"/>
      <c r="V26" s="557"/>
      <c r="W26" s="616"/>
      <c r="X26" s="604"/>
      <c r="Y26" s="605"/>
      <c r="Z26" s="516" t="s">
        <v>180</v>
      </c>
      <c r="AA26" s="626"/>
      <c r="AB26" s="626"/>
      <c r="AC26" s="626"/>
      <c r="AD26" s="626"/>
      <c r="AE26" s="626"/>
      <c r="AF26" s="626"/>
      <c r="AG26" s="627"/>
      <c r="AH26" s="517" t="s">
        <v>139</v>
      </c>
      <c r="AI26" s="518"/>
      <c r="AJ26" s="518"/>
      <c r="AK26" s="518"/>
      <c r="AL26" s="557"/>
      <c r="AM26" s="517" t="s">
        <v>148</v>
      </c>
      <c r="AN26" s="518"/>
      <c r="AO26" s="518"/>
      <c r="AP26" s="518"/>
      <c r="AQ26" s="518"/>
      <c r="AR26" s="557"/>
      <c r="AS26" s="517" t="s">
        <v>139</v>
      </c>
      <c r="AT26" s="518"/>
      <c r="AU26" s="518"/>
      <c r="AV26" s="518"/>
      <c r="AW26" s="518"/>
      <c r="AX26" s="519"/>
      <c r="AY26" s="469" t="s">
        <v>181</v>
      </c>
      <c r="AZ26" s="470"/>
      <c r="BA26" s="470"/>
      <c r="BB26" s="470"/>
      <c r="BC26" s="470"/>
      <c r="BD26" s="470"/>
      <c r="BE26" s="470"/>
      <c r="BF26" s="470"/>
      <c r="BG26" s="470"/>
      <c r="BH26" s="470"/>
      <c r="BI26" s="470"/>
      <c r="BJ26" s="470"/>
      <c r="BK26" s="470"/>
      <c r="BL26" s="470"/>
      <c r="BM26" s="471"/>
      <c r="BN26" s="466" t="s">
        <v>129</v>
      </c>
      <c r="BO26" s="467"/>
      <c r="BP26" s="467"/>
      <c r="BQ26" s="467"/>
      <c r="BR26" s="467"/>
      <c r="BS26" s="467"/>
      <c r="BT26" s="467"/>
      <c r="BU26" s="468"/>
      <c r="BV26" s="466" t="s">
        <v>138</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5">
      <c r="A27" s="186"/>
      <c r="B27" s="603"/>
      <c r="C27" s="604"/>
      <c r="D27" s="605"/>
      <c r="E27" s="516" t="s">
        <v>182</v>
      </c>
      <c r="F27" s="496"/>
      <c r="G27" s="496"/>
      <c r="H27" s="496"/>
      <c r="I27" s="496"/>
      <c r="J27" s="496"/>
      <c r="K27" s="497"/>
      <c r="L27" s="517">
        <v>1</v>
      </c>
      <c r="M27" s="518"/>
      <c r="N27" s="518"/>
      <c r="O27" s="518"/>
      <c r="P27" s="557"/>
      <c r="Q27" s="517">
        <v>3030</v>
      </c>
      <c r="R27" s="518"/>
      <c r="S27" s="518"/>
      <c r="T27" s="518"/>
      <c r="U27" s="518"/>
      <c r="V27" s="557"/>
      <c r="W27" s="616"/>
      <c r="X27" s="604"/>
      <c r="Y27" s="605"/>
      <c r="Z27" s="516" t="s">
        <v>183</v>
      </c>
      <c r="AA27" s="496"/>
      <c r="AB27" s="496"/>
      <c r="AC27" s="496"/>
      <c r="AD27" s="496"/>
      <c r="AE27" s="496"/>
      <c r="AF27" s="496"/>
      <c r="AG27" s="497"/>
      <c r="AH27" s="517">
        <v>1</v>
      </c>
      <c r="AI27" s="518"/>
      <c r="AJ27" s="518"/>
      <c r="AK27" s="518"/>
      <c r="AL27" s="557"/>
      <c r="AM27" s="517" t="s">
        <v>184</v>
      </c>
      <c r="AN27" s="518"/>
      <c r="AO27" s="518"/>
      <c r="AP27" s="518"/>
      <c r="AQ27" s="518"/>
      <c r="AR27" s="557"/>
      <c r="AS27" s="517" t="s">
        <v>185</v>
      </c>
      <c r="AT27" s="518"/>
      <c r="AU27" s="518"/>
      <c r="AV27" s="518"/>
      <c r="AW27" s="518"/>
      <c r="AX27" s="519"/>
      <c r="AY27" s="558" t="s">
        <v>186</v>
      </c>
      <c r="AZ27" s="559"/>
      <c r="BA27" s="559"/>
      <c r="BB27" s="559"/>
      <c r="BC27" s="559"/>
      <c r="BD27" s="559"/>
      <c r="BE27" s="559"/>
      <c r="BF27" s="559"/>
      <c r="BG27" s="559"/>
      <c r="BH27" s="559"/>
      <c r="BI27" s="559"/>
      <c r="BJ27" s="559"/>
      <c r="BK27" s="559"/>
      <c r="BL27" s="559"/>
      <c r="BM27" s="560"/>
      <c r="BN27" s="639">
        <v>115400</v>
      </c>
      <c r="BO27" s="640"/>
      <c r="BP27" s="640"/>
      <c r="BQ27" s="640"/>
      <c r="BR27" s="640"/>
      <c r="BS27" s="640"/>
      <c r="BT27" s="640"/>
      <c r="BU27" s="641"/>
      <c r="BV27" s="639">
        <v>115400</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2">
      <c r="A28" s="186"/>
      <c r="B28" s="603"/>
      <c r="C28" s="604"/>
      <c r="D28" s="605"/>
      <c r="E28" s="516" t="s">
        <v>187</v>
      </c>
      <c r="F28" s="496"/>
      <c r="G28" s="496"/>
      <c r="H28" s="496"/>
      <c r="I28" s="496"/>
      <c r="J28" s="496"/>
      <c r="K28" s="497"/>
      <c r="L28" s="517">
        <v>1</v>
      </c>
      <c r="M28" s="518"/>
      <c r="N28" s="518"/>
      <c r="O28" s="518"/>
      <c r="P28" s="557"/>
      <c r="Q28" s="517">
        <v>2250</v>
      </c>
      <c r="R28" s="518"/>
      <c r="S28" s="518"/>
      <c r="T28" s="518"/>
      <c r="U28" s="518"/>
      <c r="V28" s="557"/>
      <c r="W28" s="616"/>
      <c r="X28" s="604"/>
      <c r="Y28" s="605"/>
      <c r="Z28" s="516" t="s">
        <v>188</v>
      </c>
      <c r="AA28" s="496"/>
      <c r="AB28" s="496"/>
      <c r="AC28" s="496"/>
      <c r="AD28" s="496"/>
      <c r="AE28" s="496"/>
      <c r="AF28" s="496"/>
      <c r="AG28" s="497"/>
      <c r="AH28" s="517" t="s">
        <v>139</v>
      </c>
      <c r="AI28" s="518"/>
      <c r="AJ28" s="518"/>
      <c r="AK28" s="518"/>
      <c r="AL28" s="557"/>
      <c r="AM28" s="517" t="s">
        <v>138</v>
      </c>
      <c r="AN28" s="518"/>
      <c r="AO28" s="518"/>
      <c r="AP28" s="518"/>
      <c r="AQ28" s="518"/>
      <c r="AR28" s="557"/>
      <c r="AS28" s="517" t="s">
        <v>138</v>
      </c>
      <c r="AT28" s="518"/>
      <c r="AU28" s="518"/>
      <c r="AV28" s="518"/>
      <c r="AW28" s="518"/>
      <c r="AX28" s="519"/>
      <c r="AY28" s="642" t="s">
        <v>189</v>
      </c>
      <c r="AZ28" s="643"/>
      <c r="BA28" s="643"/>
      <c r="BB28" s="644"/>
      <c r="BC28" s="426" t="s">
        <v>47</v>
      </c>
      <c r="BD28" s="427"/>
      <c r="BE28" s="427"/>
      <c r="BF28" s="427"/>
      <c r="BG28" s="427"/>
      <c r="BH28" s="427"/>
      <c r="BI28" s="427"/>
      <c r="BJ28" s="427"/>
      <c r="BK28" s="427"/>
      <c r="BL28" s="427"/>
      <c r="BM28" s="428"/>
      <c r="BN28" s="429">
        <v>4209880</v>
      </c>
      <c r="BO28" s="430"/>
      <c r="BP28" s="430"/>
      <c r="BQ28" s="430"/>
      <c r="BR28" s="430"/>
      <c r="BS28" s="430"/>
      <c r="BT28" s="430"/>
      <c r="BU28" s="431"/>
      <c r="BV28" s="429">
        <v>4235231</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2">
      <c r="A29" s="186"/>
      <c r="B29" s="603"/>
      <c r="C29" s="604"/>
      <c r="D29" s="605"/>
      <c r="E29" s="516" t="s">
        <v>190</v>
      </c>
      <c r="F29" s="496"/>
      <c r="G29" s="496"/>
      <c r="H29" s="496"/>
      <c r="I29" s="496"/>
      <c r="J29" s="496"/>
      <c r="K29" s="497"/>
      <c r="L29" s="517">
        <v>8</v>
      </c>
      <c r="M29" s="518"/>
      <c r="N29" s="518"/>
      <c r="O29" s="518"/>
      <c r="P29" s="557"/>
      <c r="Q29" s="517">
        <v>2110</v>
      </c>
      <c r="R29" s="518"/>
      <c r="S29" s="518"/>
      <c r="T29" s="518"/>
      <c r="U29" s="518"/>
      <c r="V29" s="557"/>
      <c r="W29" s="617"/>
      <c r="X29" s="618"/>
      <c r="Y29" s="619"/>
      <c r="Z29" s="516" t="s">
        <v>191</v>
      </c>
      <c r="AA29" s="496"/>
      <c r="AB29" s="496"/>
      <c r="AC29" s="496"/>
      <c r="AD29" s="496"/>
      <c r="AE29" s="496"/>
      <c r="AF29" s="496"/>
      <c r="AG29" s="497"/>
      <c r="AH29" s="517">
        <v>78</v>
      </c>
      <c r="AI29" s="518"/>
      <c r="AJ29" s="518"/>
      <c r="AK29" s="518"/>
      <c r="AL29" s="557"/>
      <c r="AM29" s="517">
        <v>245539</v>
      </c>
      <c r="AN29" s="518"/>
      <c r="AO29" s="518"/>
      <c r="AP29" s="518"/>
      <c r="AQ29" s="518"/>
      <c r="AR29" s="557"/>
      <c r="AS29" s="517">
        <v>3148</v>
      </c>
      <c r="AT29" s="518"/>
      <c r="AU29" s="518"/>
      <c r="AV29" s="518"/>
      <c r="AW29" s="518"/>
      <c r="AX29" s="519"/>
      <c r="AY29" s="645"/>
      <c r="AZ29" s="646"/>
      <c r="BA29" s="646"/>
      <c r="BB29" s="647"/>
      <c r="BC29" s="500" t="s">
        <v>192</v>
      </c>
      <c r="BD29" s="501"/>
      <c r="BE29" s="501"/>
      <c r="BF29" s="501"/>
      <c r="BG29" s="501"/>
      <c r="BH29" s="501"/>
      <c r="BI29" s="501"/>
      <c r="BJ29" s="501"/>
      <c r="BK29" s="501"/>
      <c r="BL29" s="501"/>
      <c r="BM29" s="502"/>
      <c r="BN29" s="466">
        <v>102216</v>
      </c>
      <c r="BO29" s="467"/>
      <c r="BP29" s="467"/>
      <c r="BQ29" s="467"/>
      <c r="BR29" s="467"/>
      <c r="BS29" s="467"/>
      <c r="BT29" s="467"/>
      <c r="BU29" s="468"/>
      <c r="BV29" s="466">
        <v>102080</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5">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193</v>
      </c>
      <c r="X30" s="624"/>
      <c r="Y30" s="624"/>
      <c r="Z30" s="624"/>
      <c r="AA30" s="624"/>
      <c r="AB30" s="624"/>
      <c r="AC30" s="624"/>
      <c r="AD30" s="624"/>
      <c r="AE30" s="624"/>
      <c r="AF30" s="624"/>
      <c r="AG30" s="625"/>
      <c r="AH30" s="582">
        <v>96.7</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49</v>
      </c>
      <c r="BD30" s="637"/>
      <c r="BE30" s="637"/>
      <c r="BF30" s="637"/>
      <c r="BG30" s="637"/>
      <c r="BH30" s="637"/>
      <c r="BI30" s="637"/>
      <c r="BJ30" s="637"/>
      <c r="BK30" s="637"/>
      <c r="BL30" s="637"/>
      <c r="BM30" s="638"/>
      <c r="BN30" s="639">
        <v>978824</v>
      </c>
      <c r="BO30" s="640"/>
      <c r="BP30" s="640"/>
      <c r="BQ30" s="640"/>
      <c r="BR30" s="640"/>
      <c r="BS30" s="640"/>
      <c r="BT30" s="640"/>
      <c r="BU30" s="641"/>
      <c r="BV30" s="639">
        <v>815041</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194</v>
      </c>
      <c r="D32" s="213"/>
      <c r="E32" s="213"/>
      <c r="F32" s="210"/>
      <c r="G32" s="210"/>
      <c r="H32" s="210"/>
      <c r="I32" s="210"/>
      <c r="J32" s="210"/>
      <c r="K32" s="210"/>
      <c r="L32" s="210"/>
      <c r="M32" s="210"/>
      <c r="N32" s="210"/>
      <c r="O32" s="210"/>
      <c r="P32" s="210"/>
      <c r="Q32" s="210"/>
      <c r="R32" s="210"/>
      <c r="S32" s="210"/>
      <c r="T32" s="210"/>
      <c r="U32" s="210" t="s">
        <v>195</v>
      </c>
      <c r="V32" s="210"/>
      <c r="W32" s="210"/>
      <c r="X32" s="210"/>
      <c r="Y32" s="210"/>
      <c r="Z32" s="210"/>
      <c r="AA32" s="210"/>
      <c r="AB32" s="210"/>
      <c r="AC32" s="210"/>
      <c r="AD32" s="210"/>
      <c r="AE32" s="210"/>
      <c r="AF32" s="210"/>
      <c r="AG32" s="210"/>
      <c r="AH32" s="210"/>
      <c r="AI32" s="210"/>
      <c r="AJ32" s="210"/>
      <c r="AK32" s="210"/>
      <c r="AL32" s="210"/>
      <c r="AM32" s="214" t="s">
        <v>196</v>
      </c>
      <c r="AN32" s="210"/>
      <c r="AO32" s="210"/>
      <c r="AP32" s="210"/>
      <c r="AQ32" s="210"/>
      <c r="AR32" s="210"/>
      <c r="AS32" s="214"/>
      <c r="AT32" s="214"/>
      <c r="AU32" s="214"/>
      <c r="AV32" s="214"/>
      <c r="AW32" s="214"/>
      <c r="AX32" s="214"/>
      <c r="AY32" s="214"/>
      <c r="AZ32" s="214"/>
      <c r="BA32" s="214"/>
      <c r="BB32" s="210"/>
      <c r="BC32" s="214"/>
      <c r="BD32" s="210"/>
      <c r="BE32" s="214" t="s">
        <v>197</v>
      </c>
      <c r="BF32" s="210"/>
      <c r="BG32" s="210"/>
      <c r="BH32" s="210"/>
      <c r="BI32" s="210"/>
      <c r="BJ32" s="214"/>
      <c r="BK32" s="214"/>
      <c r="BL32" s="214"/>
      <c r="BM32" s="214"/>
      <c r="BN32" s="214"/>
      <c r="BO32" s="214"/>
      <c r="BP32" s="214"/>
      <c r="BQ32" s="214"/>
      <c r="BR32" s="210"/>
      <c r="BS32" s="210"/>
      <c r="BT32" s="210"/>
      <c r="BU32" s="210"/>
      <c r="BV32" s="210"/>
      <c r="BW32" s="210" t="s">
        <v>198</v>
      </c>
      <c r="BX32" s="210"/>
      <c r="BY32" s="210"/>
      <c r="BZ32" s="210"/>
      <c r="CA32" s="210"/>
      <c r="CB32" s="214"/>
      <c r="CC32" s="214"/>
      <c r="CD32" s="214"/>
      <c r="CE32" s="214"/>
      <c r="CF32" s="214"/>
      <c r="CG32" s="214"/>
      <c r="CH32" s="214"/>
      <c r="CI32" s="214"/>
      <c r="CJ32" s="214"/>
      <c r="CK32" s="214"/>
      <c r="CL32" s="214"/>
      <c r="CM32" s="214"/>
      <c r="CN32" s="214"/>
      <c r="CO32" s="214" t="s">
        <v>199</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90" t="s">
        <v>200</v>
      </c>
      <c r="D33" s="490"/>
      <c r="E33" s="455" t="s">
        <v>201</v>
      </c>
      <c r="F33" s="455"/>
      <c r="G33" s="455"/>
      <c r="H33" s="455"/>
      <c r="I33" s="455"/>
      <c r="J33" s="455"/>
      <c r="K33" s="455"/>
      <c r="L33" s="455"/>
      <c r="M33" s="455"/>
      <c r="N33" s="455"/>
      <c r="O33" s="455"/>
      <c r="P33" s="455"/>
      <c r="Q33" s="455"/>
      <c r="R33" s="455"/>
      <c r="S33" s="455"/>
      <c r="T33" s="215"/>
      <c r="U33" s="490" t="s">
        <v>202</v>
      </c>
      <c r="V33" s="490"/>
      <c r="W33" s="455" t="s">
        <v>201</v>
      </c>
      <c r="X33" s="455"/>
      <c r="Y33" s="455"/>
      <c r="Z33" s="455"/>
      <c r="AA33" s="455"/>
      <c r="AB33" s="455"/>
      <c r="AC33" s="455"/>
      <c r="AD33" s="455"/>
      <c r="AE33" s="455"/>
      <c r="AF33" s="455"/>
      <c r="AG33" s="455"/>
      <c r="AH33" s="455"/>
      <c r="AI33" s="455"/>
      <c r="AJ33" s="455"/>
      <c r="AK33" s="455"/>
      <c r="AL33" s="215"/>
      <c r="AM33" s="490" t="s">
        <v>202</v>
      </c>
      <c r="AN33" s="490"/>
      <c r="AO33" s="455" t="s">
        <v>203</v>
      </c>
      <c r="AP33" s="455"/>
      <c r="AQ33" s="455"/>
      <c r="AR33" s="455"/>
      <c r="AS33" s="455"/>
      <c r="AT33" s="455"/>
      <c r="AU33" s="455"/>
      <c r="AV33" s="455"/>
      <c r="AW33" s="455"/>
      <c r="AX33" s="455"/>
      <c r="AY33" s="455"/>
      <c r="AZ33" s="455"/>
      <c r="BA33" s="455"/>
      <c r="BB33" s="455"/>
      <c r="BC33" s="455"/>
      <c r="BD33" s="216"/>
      <c r="BE33" s="455" t="s">
        <v>204</v>
      </c>
      <c r="BF33" s="455"/>
      <c r="BG33" s="455" t="s">
        <v>205</v>
      </c>
      <c r="BH33" s="455"/>
      <c r="BI33" s="455"/>
      <c r="BJ33" s="455"/>
      <c r="BK33" s="455"/>
      <c r="BL33" s="455"/>
      <c r="BM33" s="455"/>
      <c r="BN33" s="455"/>
      <c r="BO33" s="455"/>
      <c r="BP33" s="455"/>
      <c r="BQ33" s="455"/>
      <c r="BR33" s="455"/>
      <c r="BS33" s="455"/>
      <c r="BT33" s="455"/>
      <c r="BU33" s="455"/>
      <c r="BV33" s="216"/>
      <c r="BW33" s="490" t="s">
        <v>204</v>
      </c>
      <c r="BX33" s="490"/>
      <c r="BY33" s="455" t="s">
        <v>206</v>
      </c>
      <c r="BZ33" s="455"/>
      <c r="CA33" s="455"/>
      <c r="CB33" s="455"/>
      <c r="CC33" s="455"/>
      <c r="CD33" s="455"/>
      <c r="CE33" s="455"/>
      <c r="CF33" s="455"/>
      <c r="CG33" s="455"/>
      <c r="CH33" s="455"/>
      <c r="CI33" s="455"/>
      <c r="CJ33" s="455"/>
      <c r="CK33" s="455"/>
      <c r="CL33" s="455"/>
      <c r="CM33" s="455"/>
      <c r="CN33" s="215"/>
      <c r="CO33" s="490" t="s">
        <v>200</v>
      </c>
      <c r="CP33" s="490"/>
      <c r="CQ33" s="455" t="s">
        <v>207</v>
      </c>
      <c r="CR33" s="455"/>
      <c r="CS33" s="455"/>
      <c r="CT33" s="455"/>
      <c r="CU33" s="455"/>
      <c r="CV33" s="455"/>
      <c r="CW33" s="455"/>
      <c r="CX33" s="455"/>
      <c r="CY33" s="455"/>
      <c r="CZ33" s="455"/>
      <c r="DA33" s="455"/>
      <c r="DB33" s="455"/>
      <c r="DC33" s="455"/>
      <c r="DD33" s="455"/>
      <c r="DE33" s="455"/>
      <c r="DF33" s="215"/>
      <c r="DG33" s="651" t="s">
        <v>208</v>
      </c>
      <c r="DH33" s="651"/>
      <c r="DI33" s="217"/>
      <c r="DJ33" s="185"/>
      <c r="DK33" s="185"/>
      <c r="DL33" s="185"/>
      <c r="DM33" s="185"/>
      <c r="DN33" s="185"/>
      <c r="DO33" s="185"/>
    </row>
    <row r="34" spans="1:119" ht="32.25" customHeight="1" x14ac:dyDescent="0.2">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国民健康保険事業特別会計</v>
      </c>
      <c r="X34" s="653"/>
      <c r="Y34" s="653"/>
      <c r="Z34" s="653"/>
      <c r="AA34" s="653"/>
      <c r="AB34" s="653"/>
      <c r="AC34" s="653"/>
      <c r="AD34" s="653"/>
      <c r="AE34" s="653"/>
      <c r="AF34" s="653"/>
      <c r="AG34" s="653"/>
      <c r="AH34" s="653"/>
      <c r="AI34" s="653"/>
      <c r="AJ34" s="653"/>
      <c r="AK34" s="653"/>
      <c r="AL34" s="213"/>
      <c r="AM34" s="652" t="str">
        <f>IF(AO34="","",MAX(C34:D43,U34:V43)+1)</f>
        <v/>
      </c>
      <c r="AN34" s="652"/>
      <c r="AO34" s="653"/>
      <c r="AP34" s="653"/>
      <c r="AQ34" s="653"/>
      <c r="AR34" s="653"/>
      <c r="AS34" s="653"/>
      <c r="AT34" s="653"/>
      <c r="AU34" s="653"/>
      <c r="AV34" s="653"/>
      <c r="AW34" s="653"/>
      <c r="AX34" s="653"/>
      <c r="AY34" s="653"/>
      <c r="AZ34" s="653"/>
      <c r="BA34" s="653"/>
      <c r="BB34" s="653"/>
      <c r="BC34" s="653"/>
      <c r="BD34" s="213"/>
      <c r="BE34" s="652">
        <f>IF(BG34="","",MAX(C34:D43,U34:V43,AM34:AN43)+1)</f>
        <v>6</v>
      </c>
      <c r="BF34" s="652"/>
      <c r="BG34" s="653" t="str">
        <f>IF('各会計、関係団体の財政状況及び健全化判断比率'!B32="","",'各会計、関係団体の財政状況及び健全化判断比率'!B32)</f>
        <v>簡易水道事業特別会計</v>
      </c>
      <c r="BH34" s="653"/>
      <c r="BI34" s="653"/>
      <c r="BJ34" s="653"/>
      <c r="BK34" s="653"/>
      <c r="BL34" s="653"/>
      <c r="BM34" s="653"/>
      <c r="BN34" s="653"/>
      <c r="BO34" s="653"/>
      <c r="BP34" s="653"/>
      <c r="BQ34" s="653"/>
      <c r="BR34" s="653"/>
      <c r="BS34" s="653"/>
      <c r="BT34" s="653"/>
      <c r="BU34" s="653"/>
      <c r="BV34" s="213"/>
      <c r="BW34" s="652">
        <f>IF(BY34="","",MAX(C34:D43,U34:V43,AM34:AN43,BE34:BF43)+1)</f>
        <v>8</v>
      </c>
      <c r="BX34" s="652"/>
      <c r="BY34" s="653" t="str">
        <f>IF('各会計、関係団体の財政状況及び健全化判断比率'!B68="","",'各会計、関係団体の財政状況及び健全化判断比率'!B68)</f>
        <v>東児湯消防組合</v>
      </c>
      <c r="BZ34" s="653"/>
      <c r="CA34" s="653"/>
      <c r="CB34" s="653"/>
      <c r="CC34" s="653"/>
      <c r="CD34" s="653"/>
      <c r="CE34" s="653"/>
      <c r="CF34" s="653"/>
      <c r="CG34" s="653"/>
      <c r="CH34" s="653"/>
      <c r="CI34" s="653"/>
      <c r="CJ34" s="653"/>
      <c r="CK34" s="653"/>
      <c r="CL34" s="653"/>
      <c r="CM34" s="653"/>
      <c r="CN34" s="213"/>
      <c r="CO34" s="652">
        <f>IF(CQ34="","",MAX(C34:D43,U34:V43,AM34:AN43,BE34:BF43,BW34:BX43)+1)</f>
        <v>17</v>
      </c>
      <c r="CP34" s="652"/>
      <c r="CQ34" s="653" t="str">
        <f>IF('各会計、関係団体の財政状況及び健全化判断比率'!BS7="","",'各会計、関係団体の財政状況及び健全化判断比率'!BS7)</f>
        <v>㈲グリーンサービス・コスモス</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2">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介護保険特別会計(保険事業勘定)</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7</v>
      </c>
      <c r="BF35" s="652"/>
      <c r="BG35" s="653" t="str">
        <f>IF('各会計、関係団体の財政状況及び健全化判断比率'!B33="","",'各会計、関係団体の財政状況及び健全化判断比率'!B33)</f>
        <v>下水道事業特別会計</v>
      </c>
      <c r="BH35" s="653"/>
      <c r="BI35" s="653"/>
      <c r="BJ35" s="653"/>
      <c r="BK35" s="653"/>
      <c r="BL35" s="653"/>
      <c r="BM35" s="653"/>
      <c r="BN35" s="653"/>
      <c r="BO35" s="653"/>
      <c r="BP35" s="653"/>
      <c r="BQ35" s="653"/>
      <c r="BR35" s="653"/>
      <c r="BS35" s="653"/>
      <c r="BT35" s="653"/>
      <c r="BU35" s="653"/>
      <c r="BV35" s="213"/>
      <c r="BW35" s="652">
        <f t="shared" ref="BW35:BW43" si="2">IF(BY35="","",BW34+1)</f>
        <v>9</v>
      </c>
      <c r="BX35" s="652"/>
      <c r="BY35" s="653" t="str">
        <f>IF('各会計、関係団体の財政状況及び健全化判断比率'!B69="","",'各会計、関係団体の財政状況及び健全化判断比率'!B69)</f>
        <v>西都児湯環境整備事務組合</v>
      </c>
      <c r="BZ35" s="653"/>
      <c r="CA35" s="653"/>
      <c r="CB35" s="653"/>
      <c r="CC35" s="653"/>
      <c r="CD35" s="653"/>
      <c r="CE35" s="653"/>
      <c r="CF35" s="653"/>
      <c r="CG35" s="653"/>
      <c r="CH35" s="653"/>
      <c r="CI35" s="653"/>
      <c r="CJ35" s="653"/>
      <c r="CK35" s="653"/>
      <c r="CL35" s="653"/>
      <c r="CM35" s="653"/>
      <c r="CN35" s="213"/>
      <c r="CO35" s="652">
        <f t="shared" ref="CO35:CO43" si="3">IF(CQ35="","",CO34+1)</f>
        <v>18</v>
      </c>
      <c r="CP35" s="652"/>
      <c r="CQ35" s="653" t="str">
        <f>IF('各会計、関係団体の財政状況及び健全化判断比率'!BS8="","",'各会計、関係団体の財政状況及び健全化判断比率'!BS8)</f>
        <v>(社)宮崎県林業公社</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2">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10</v>
      </c>
      <c r="BX36" s="652"/>
      <c r="BY36" s="653" t="str">
        <f>IF('各会計、関係団体の財政状況及び健全化判断比率'!B70="","",'各会計、関係団体の財政状況及び健全化判断比率'!B70)</f>
        <v>高鍋・木城衛生組合</v>
      </c>
      <c r="BZ36" s="653"/>
      <c r="CA36" s="653"/>
      <c r="CB36" s="653"/>
      <c r="CC36" s="653"/>
      <c r="CD36" s="653"/>
      <c r="CE36" s="653"/>
      <c r="CF36" s="653"/>
      <c r="CG36" s="653"/>
      <c r="CH36" s="653"/>
      <c r="CI36" s="653"/>
      <c r="CJ36" s="653"/>
      <c r="CK36" s="653"/>
      <c r="CL36" s="653"/>
      <c r="CM36" s="653"/>
      <c r="CN36" s="213"/>
      <c r="CO36" s="652">
        <f t="shared" si="3"/>
        <v>19</v>
      </c>
      <c r="CP36" s="652"/>
      <c r="CQ36" s="653" t="str">
        <f>IF('各会計、関係団体の財政状況及び健全化判断比率'!BS9="","",'各会計、関係団体の財政状況及び健全化判断比率'!BS9)</f>
        <v>(財)宮崎県環境整備公社</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v>
      </c>
      <c r="DH36" s="654"/>
      <c r="DI36" s="217"/>
      <c r="DJ36" s="185"/>
      <c r="DK36" s="185"/>
      <c r="DL36" s="185"/>
      <c r="DM36" s="185"/>
      <c r="DN36" s="185"/>
      <c r="DO36" s="185"/>
    </row>
    <row r="37" spans="1:119" ht="32.25" customHeight="1" x14ac:dyDescent="0.2">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f t="shared" si="4"/>
        <v>5</v>
      </c>
      <c r="V37" s="652"/>
      <c r="W37" s="653" t="str">
        <f>IF('各会計、関係団体の財政状況及び健全化判断比率'!B31="","",'各会計、関係団体の財政状況及び健全化判断比率'!B31)</f>
        <v>介護保険特別会計(介護サービス事業勘定）</v>
      </c>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11</v>
      </c>
      <c r="BX37" s="652"/>
      <c r="BY37" s="653" t="str">
        <f>IF('各会計、関係団体の財政状況及び健全化判断比率'!B71="","",'各会計、関係団体の財政状況及び健全化判断比率'!B71)</f>
        <v>宮崎県市町村総合事務組合（一般会計）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2">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12</v>
      </c>
      <c r="BX38" s="652"/>
      <c r="BY38" s="653" t="str">
        <f>IF('各会計、関係団体の財政状況及び健全化判断比率'!B72="","",'各会計、関係団体の財政状況及び健全化判断比率'!B72)</f>
        <v>宮崎県市町村総合事務組合（市町村交通災害共済事業特別会計）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2">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13</v>
      </c>
      <c r="BX39" s="652"/>
      <c r="BY39" s="653" t="str">
        <f>IF('各会計、関係団体の財政状況及び健全化判断比率'!B73="","",'各会計、関係団体の財政状況及び健全化判断比率'!B73)</f>
        <v>宮崎県後期高齢者医療広域連合（一般会計）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2">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14</v>
      </c>
      <c r="BX40" s="652"/>
      <c r="BY40" s="653" t="str">
        <f>IF('各会計、関係団体の財政状況及び健全化判断比率'!B74="","",'各会計、関係団体の財政状況及び健全化判断比率'!B74)</f>
        <v>宮崎県後期高齢者医療広域連合（後期高齢者医療特別会計）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2">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15</v>
      </c>
      <c r="BX41" s="652"/>
      <c r="BY41" s="653" t="str">
        <f>IF('各会計、関係団体の財政状況及び健全化判断比率'!B75="","",'各会計、関係団体の財政状況及び健全化判断比率'!B75)</f>
        <v>一ツ瀬川営農飲雑用水広域水道事業団</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2">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16</v>
      </c>
      <c r="BX42" s="652"/>
      <c r="BY42" s="653" t="str">
        <f>IF('各会計、関係団体の財政状況及び健全化判断比率'!B76="","",'各会計、関係団体の財政状況及び健全化判断比率'!B76)</f>
        <v>宮崎県市町村総合事務組合（自治会館管理運営特別会計）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2">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209</v>
      </c>
      <c r="C46" s="185"/>
      <c r="D46" s="185"/>
      <c r="E46" s="185" t="s">
        <v>210</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211</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212</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213</v>
      </c>
    </row>
    <row r="50" spans="5:5" x14ac:dyDescent="0.2">
      <c r="E50" s="187" t="s">
        <v>214</v>
      </c>
    </row>
    <row r="51" spans="5:5" x14ac:dyDescent="0.2">
      <c r="E51" s="187" t="s">
        <v>215</v>
      </c>
    </row>
    <row r="52" spans="5:5" x14ac:dyDescent="0.2">
      <c r="E52" s="187" t="s">
        <v>216</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fxAhEf/zBnTaYfiNwT4ZaURK89ewLYAJNwOUINoxjT2cWeEWrln1M8LiRP4eN8OJyuL0QAN1N607pMBVeYDnRg==" saltValue="1WdMHye474YPQc/Spy4D/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553</v>
      </c>
      <c r="G33" s="29" t="s">
        <v>554</v>
      </c>
      <c r="H33" s="29" t="s">
        <v>555</v>
      </c>
      <c r="I33" s="29" t="s">
        <v>556</v>
      </c>
      <c r="J33" s="30" t="s">
        <v>557</v>
      </c>
      <c r="K33" s="22"/>
      <c r="L33" s="22"/>
      <c r="M33" s="22"/>
      <c r="N33" s="22"/>
      <c r="O33" s="22"/>
      <c r="P33" s="22"/>
    </row>
    <row r="34" spans="1:16" ht="39" customHeight="1" x14ac:dyDescent="0.2">
      <c r="A34" s="22"/>
      <c r="B34" s="31"/>
      <c r="C34" s="1244" t="s">
        <v>560</v>
      </c>
      <c r="D34" s="1244"/>
      <c r="E34" s="1245"/>
      <c r="F34" s="32">
        <v>6.4</v>
      </c>
      <c r="G34" s="33">
        <v>8.5399999999999991</v>
      </c>
      <c r="H34" s="33">
        <v>11.08</v>
      </c>
      <c r="I34" s="33">
        <v>8.8800000000000008</v>
      </c>
      <c r="J34" s="34">
        <v>6.85</v>
      </c>
      <c r="K34" s="22"/>
      <c r="L34" s="22"/>
      <c r="M34" s="22"/>
      <c r="N34" s="22"/>
      <c r="O34" s="22"/>
      <c r="P34" s="22"/>
    </row>
    <row r="35" spans="1:16" ht="39" customHeight="1" x14ac:dyDescent="0.2">
      <c r="A35" s="22"/>
      <c r="B35" s="35"/>
      <c r="C35" s="1238" t="s">
        <v>561</v>
      </c>
      <c r="D35" s="1239"/>
      <c r="E35" s="1240"/>
      <c r="F35" s="36">
        <v>1.48</v>
      </c>
      <c r="G35" s="37">
        <v>1.57</v>
      </c>
      <c r="H35" s="37">
        <v>2.41</v>
      </c>
      <c r="I35" s="37">
        <v>2.21</v>
      </c>
      <c r="J35" s="38">
        <v>1.69</v>
      </c>
      <c r="K35" s="22"/>
      <c r="L35" s="22"/>
      <c r="M35" s="22"/>
      <c r="N35" s="22"/>
      <c r="O35" s="22"/>
      <c r="P35" s="22"/>
    </row>
    <row r="36" spans="1:16" ht="39" customHeight="1" x14ac:dyDescent="0.2">
      <c r="A36" s="22"/>
      <c r="B36" s="35"/>
      <c r="C36" s="1238" t="s">
        <v>562</v>
      </c>
      <c r="D36" s="1239"/>
      <c r="E36" s="1240"/>
      <c r="F36" s="36">
        <v>0.48</v>
      </c>
      <c r="G36" s="37">
        <v>0.53</v>
      </c>
      <c r="H36" s="37">
        <v>1.51</v>
      </c>
      <c r="I36" s="37">
        <v>0.27</v>
      </c>
      <c r="J36" s="38">
        <v>0.61</v>
      </c>
      <c r="K36" s="22"/>
      <c r="L36" s="22"/>
      <c r="M36" s="22"/>
      <c r="N36" s="22"/>
      <c r="O36" s="22"/>
      <c r="P36" s="22"/>
    </row>
    <row r="37" spans="1:16" ht="39" customHeight="1" x14ac:dyDescent="0.2">
      <c r="A37" s="22"/>
      <c r="B37" s="35"/>
      <c r="C37" s="1238" t="s">
        <v>563</v>
      </c>
      <c r="D37" s="1239"/>
      <c r="E37" s="1240"/>
      <c r="F37" s="36">
        <v>0.95</v>
      </c>
      <c r="G37" s="37">
        <v>0.99</v>
      </c>
      <c r="H37" s="37">
        <v>0.65</v>
      </c>
      <c r="I37" s="37">
        <v>0.68</v>
      </c>
      <c r="J37" s="38">
        <v>0.19</v>
      </c>
      <c r="K37" s="22"/>
      <c r="L37" s="22"/>
      <c r="M37" s="22"/>
      <c r="N37" s="22"/>
      <c r="O37" s="22"/>
      <c r="P37" s="22"/>
    </row>
    <row r="38" spans="1:16" ht="39" customHeight="1" x14ac:dyDescent="0.2">
      <c r="A38" s="22"/>
      <c r="B38" s="35"/>
      <c r="C38" s="1238" t="s">
        <v>564</v>
      </c>
      <c r="D38" s="1239"/>
      <c r="E38" s="1240"/>
      <c r="F38" s="36">
        <v>0.04</v>
      </c>
      <c r="G38" s="37">
        <v>0.05</v>
      </c>
      <c r="H38" s="37">
        <v>7.0000000000000007E-2</v>
      </c>
      <c r="I38" s="37">
        <v>0.01</v>
      </c>
      <c r="J38" s="38">
        <v>7.0000000000000007E-2</v>
      </c>
      <c r="K38" s="22"/>
      <c r="L38" s="22"/>
      <c r="M38" s="22"/>
      <c r="N38" s="22"/>
      <c r="O38" s="22"/>
      <c r="P38" s="22"/>
    </row>
    <row r="39" spans="1:16" ht="39" customHeight="1" x14ac:dyDescent="0.2">
      <c r="A39" s="22"/>
      <c r="B39" s="35"/>
      <c r="C39" s="1238" t="s">
        <v>565</v>
      </c>
      <c r="D39" s="1239"/>
      <c r="E39" s="1240"/>
      <c r="F39" s="36">
        <v>0.08</v>
      </c>
      <c r="G39" s="37">
        <v>0</v>
      </c>
      <c r="H39" s="37">
        <v>0.02</v>
      </c>
      <c r="I39" s="37">
        <v>0.02</v>
      </c>
      <c r="J39" s="38">
        <v>0.04</v>
      </c>
      <c r="K39" s="22"/>
      <c r="L39" s="22"/>
      <c r="M39" s="22"/>
      <c r="N39" s="22"/>
      <c r="O39" s="22"/>
      <c r="P39" s="22"/>
    </row>
    <row r="40" spans="1:16" ht="39" customHeight="1" x14ac:dyDescent="0.2">
      <c r="A40" s="22"/>
      <c r="B40" s="35"/>
      <c r="C40" s="1238" t="s">
        <v>566</v>
      </c>
      <c r="D40" s="1239"/>
      <c r="E40" s="1240"/>
      <c r="F40" s="36">
        <v>0.22</v>
      </c>
      <c r="G40" s="37">
        <v>0.69</v>
      </c>
      <c r="H40" s="37">
        <v>0.76</v>
      </c>
      <c r="I40" s="37">
        <v>0.61</v>
      </c>
      <c r="J40" s="38">
        <v>0</v>
      </c>
      <c r="K40" s="22"/>
      <c r="L40" s="22"/>
      <c r="M40" s="22"/>
      <c r="N40" s="22"/>
      <c r="O40" s="22"/>
      <c r="P40" s="22"/>
    </row>
    <row r="41" spans="1:16" ht="39" customHeight="1" x14ac:dyDescent="0.2">
      <c r="A41" s="22"/>
      <c r="B41" s="35"/>
      <c r="C41" s="1238"/>
      <c r="D41" s="1239"/>
      <c r="E41" s="1240"/>
      <c r="F41" s="36"/>
      <c r="G41" s="37"/>
      <c r="H41" s="37"/>
      <c r="I41" s="37"/>
      <c r="J41" s="38"/>
      <c r="K41" s="22"/>
      <c r="L41" s="22"/>
      <c r="M41" s="22"/>
      <c r="N41" s="22"/>
      <c r="O41" s="22"/>
      <c r="P41" s="22"/>
    </row>
    <row r="42" spans="1:16" ht="39" customHeight="1" x14ac:dyDescent="0.2">
      <c r="A42" s="22"/>
      <c r="B42" s="39"/>
      <c r="C42" s="1238" t="s">
        <v>567</v>
      </c>
      <c r="D42" s="1239"/>
      <c r="E42" s="1240"/>
      <c r="F42" s="36" t="s">
        <v>511</v>
      </c>
      <c r="G42" s="37" t="s">
        <v>511</v>
      </c>
      <c r="H42" s="37" t="s">
        <v>511</v>
      </c>
      <c r="I42" s="37" t="s">
        <v>511</v>
      </c>
      <c r="J42" s="38" t="s">
        <v>511</v>
      </c>
      <c r="K42" s="22"/>
      <c r="L42" s="22"/>
      <c r="M42" s="22"/>
      <c r="N42" s="22"/>
      <c r="O42" s="22"/>
      <c r="P42" s="22"/>
    </row>
    <row r="43" spans="1:16" ht="39" customHeight="1" thickBot="1" x14ac:dyDescent="0.25">
      <c r="A43" s="22"/>
      <c r="B43" s="40"/>
      <c r="C43" s="1241" t="s">
        <v>568</v>
      </c>
      <c r="D43" s="1242"/>
      <c r="E43" s="1243"/>
      <c r="F43" s="41" t="s">
        <v>511</v>
      </c>
      <c r="G43" s="42" t="s">
        <v>511</v>
      </c>
      <c r="H43" s="42" t="s">
        <v>511</v>
      </c>
      <c r="I43" s="42" t="s">
        <v>511</v>
      </c>
      <c r="J43" s="43" t="s">
        <v>511</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D2d+jwd2Tq7MY1wjIpEgOSOHB503lVIVS8MtDuiVJWgMkfyvu4aG5awkf9Ixzt/NHB6R039d3Woco4Dlt5rcFg==" saltValue="kOzP1tuYcy02z8PONd5pN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2">
      <c r="A45" s="48"/>
      <c r="B45" s="1246" t="s">
        <v>10</v>
      </c>
      <c r="C45" s="1247"/>
      <c r="D45" s="58"/>
      <c r="E45" s="1252" t="s">
        <v>11</v>
      </c>
      <c r="F45" s="1252"/>
      <c r="G45" s="1252"/>
      <c r="H45" s="1252"/>
      <c r="I45" s="1252"/>
      <c r="J45" s="1253"/>
      <c r="K45" s="59">
        <v>413</v>
      </c>
      <c r="L45" s="60">
        <v>367</v>
      </c>
      <c r="M45" s="60">
        <v>282</v>
      </c>
      <c r="N45" s="60">
        <v>251</v>
      </c>
      <c r="O45" s="61">
        <v>214</v>
      </c>
      <c r="P45" s="48"/>
      <c r="Q45" s="48"/>
      <c r="R45" s="48"/>
      <c r="S45" s="48"/>
      <c r="T45" s="48"/>
      <c r="U45" s="48"/>
    </row>
    <row r="46" spans="1:21" ht="30.75" customHeight="1" x14ac:dyDescent="0.2">
      <c r="A46" s="48"/>
      <c r="B46" s="1248"/>
      <c r="C46" s="1249"/>
      <c r="D46" s="62"/>
      <c r="E46" s="1254" t="s">
        <v>12</v>
      </c>
      <c r="F46" s="1254"/>
      <c r="G46" s="1254"/>
      <c r="H46" s="1254"/>
      <c r="I46" s="1254"/>
      <c r="J46" s="1255"/>
      <c r="K46" s="63" t="s">
        <v>511</v>
      </c>
      <c r="L46" s="64" t="s">
        <v>511</v>
      </c>
      <c r="M46" s="64" t="s">
        <v>511</v>
      </c>
      <c r="N46" s="64" t="s">
        <v>511</v>
      </c>
      <c r="O46" s="65" t="s">
        <v>511</v>
      </c>
      <c r="P46" s="48"/>
      <c r="Q46" s="48"/>
      <c r="R46" s="48"/>
      <c r="S46" s="48"/>
      <c r="T46" s="48"/>
      <c r="U46" s="48"/>
    </row>
    <row r="47" spans="1:21" ht="30.75" customHeight="1" x14ac:dyDescent="0.2">
      <c r="A47" s="48"/>
      <c r="B47" s="1248"/>
      <c r="C47" s="1249"/>
      <c r="D47" s="62"/>
      <c r="E47" s="1254" t="s">
        <v>13</v>
      </c>
      <c r="F47" s="1254"/>
      <c r="G47" s="1254"/>
      <c r="H47" s="1254"/>
      <c r="I47" s="1254"/>
      <c r="J47" s="1255"/>
      <c r="K47" s="63" t="s">
        <v>511</v>
      </c>
      <c r="L47" s="64" t="s">
        <v>511</v>
      </c>
      <c r="M47" s="64" t="s">
        <v>511</v>
      </c>
      <c r="N47" s="64" t="s">
        <v>511</v>
      </c>
      <c r="O47" s="65" t="s">
        <v>511</v>
      </c>
      <c r="P47" s="48"/>
      <c r="Q47" s="48"/>
      <c r="R47" s="48"/>
      <c r="S47" s="48"/>
      <c r="T47" s="48"/>
      <c r="U47" s="48"/>
    </row>
    <row r="48" spans="1:21" ht="30.75" customHeight="1" x14ac:dyDescent="0.2">
      <c r="A48" s="48"/>
      <c r="B48" s="1248"/>
      <c r="C48" s="1249"/>
      <c r="D48" s="62"/>
      <c r="E48" s="1254" t="s">
        <v>14</v>
      </c>
      <c r="F48" s="1254"/>
      <c r="G48" s="1254"/>
      <c r="H48" s="1254"/>
      <c r="I48" s="1254"/>
      <c r="J48" s="1255"/>
      <c r="K48" s="63">
        <v>121</v>
      </c>
      <c r="L48" s="64">
        <v>127</v>
      </c>
      <c r="M48" s="64">
        <v>126</v>
      </c>
      <c r="N48" s="64">
        <v>130</v>
      </c>
      <c r="O48" s="65">
        <v>127</v>
      </c>
      <c r="P48" s="48"/>
      <c r="Q48" s="48"/>
      <c r="R48" s="48"/>
      <c r="S48" s="48"/>
      <c r="T48" s="48"/>
      <c r="U48" s="48"/>
    </row>
    <row r="49" spans="1:21" ht="30.75" customHeight="1" x14ac:dyDescent="0.2">
      <c r="A49" s="48"/>
      <c r="B49" s="1248"/>
      <c r="C49" s="1249"/>
      <c r="D49" s="62"/>
      <c r="E49" s="1254" t="s">
        <v>15</v>
      </c>
      <c r="F49" s="1254"/>
      <c r="G49" s="1254"/>
      <c r="H49" s="1254"/>
      <c r="I49" s="1254"/>
      <c r="J49" s="1255"/>
      <c r="K49" s="63">
        <v>61</v>
      </c>
      <c r="L49" s="64">
        <v>40</v>
      </c>
      <c r="M49" s="64">
        <v>43</v>
      </c>
      <c r="N49" s="64">
        <v>43</v>
      </c>
      <c r="O49" s="65">
        <v>48</v>
      </c>
      <c r="P49" s="48"/>
      <c r="Q49" s="48"/>
      <c r="R49" s="48"/>
      <c r="S49" s="48"/>
      <c r="T49" s="48"/>
      <c r="U49" s="48"/>
    </row>
    <row r="50" spans="1:21" ht="30.75" customHeight="1" x14ac:dyDescent="0.2">
      <c r="A50" s="48"/>
      <c r="B50" s="1248"/>
      <c r="C50" s="1249"/>
      <c r="D50" s="62"/>
      <c r="E50" s="1254" t="s">
        <v>16</v>
      </c>
      <c r="F50" s="1254"/>
      <c r="G50" s="1254"/>
      <c r="H50" s="1254"/>
      <c r="I50" s="1254"/>
      <c r="J50" s="1255"/>
      <c r="K50" s="63">
        <v>8</v>
      </c>
      <c r="L50" s="64">
        <v>6</v>
      </c>
      <c r="M50" s="64">
        <v>5</v>
      </c>
      <c r="N50" s="64">
        <v>3</v>
      </c>
      <c r="O50" s="65">
        <v>2</v>
      </c>
      <c r="P50" s="48"/>
      <c r="Q50" s="48"/>
      <c r="R50" s="48"/>
      <c r="S50" s="48"/>
      <c r="T50" s="48"/>
      <c r="U50" s="48"/>
    </row>
    <row r="51" spans="1:21" ht="30.75" customHeight="1" x14ac:dyDescent="0.2">
      <c r="A51" s="48"/>
      <c r="B51" s="1250"/>
      <c r="C51" s="1251"/>
      <c r="D51" s="66"/>
      <c r="E51" s="1254" t="s">
        <v>17</v>
      </c>
      <c r="F51" s="1254"/>
      <c r="G51" s="1254"/>
      <c r="H51" s="1254"/>
      <c r="I51" s="1254"/>
      <c r="J51" s="1255"/>
      <c r="K51" s="63" t="s">
        <v>511</v>
      </c>
      <c r="L51" s="64" t="s">
        <v>511</v>
      </c>
      <c r="M51" s="64" t="s">
        <v>511</v>
      </c>
      <c r="N51" s="64" t="s">
        <v>511</v>
      </c>
      <c r="O51" s="65" t="s">
        <v>511</v>
      </c>
      <c r="P51" s="48"/>
      <c r="Q51" s="48"/>
      <c r="R51" s="48"/>
      <c r="S51" s="48"/>
      <c r="T51" s="48"/>
      <c r="U51" s="48"/>
    </row>
    <row r="52" spans="1:21" ht="30.75" customHeight="1" x14ac:dyDescent="0.2">
      <c r="A52" s="48"/>
      <c r="B52" s="1256" t="s">
        <v>18</v>
      </c>
      <c r="C52" s="1257"/>
      <c r="D52" s="66"/>
      <c r="E52" s="1254" t="s">
        <v>19</v>
      </c>
      <c r="F52" s="1254"/>
      <c r="G52" s="1254"/>
      <c r="H52" s="1254"/>
      <c r="I52" s="1254"/>
      <c r="J52" s="1255"/>
      <c r="K52" s="63">
        <v>403</v>
      </c>
      <c r="L52" s="64">
        <v>381</v>
      </c>
      <c r="M52" s="64">
        <v>332</v>
      </c>
      <c r="N52" s="64">
        <v>314</v>
      </c>
      <c r="O52" s="65">
        <v>288</v>
      </c>
      <c r="P52" s="48"/>
      <c r="Q52" s="48"/>
      <c r="R52" s="48"/>
      <c r="S52" s="48"/>
      <c r="T52" s="48"/>
      <c r="U52" s="48"/>
    </row>
    <row r="53" spans="1:21" ht="30.75" customHeight="1" thickBot="1" x14ac:dyDescent="0.25">
      <c r="A53" s="48"/>
      <c r="B53" s="1258" t="s">
        <v>20</v>
      </c>
      <c r="C53" s="1259"/>
      <c r="D53" s="67"/>
      <c r="E53" s="1260" t="s">
        <v>21</v>
      </c>
      <c r="F53" s="1260"/>
      <c r="G53" s="1260"/>
      <c r="H53" s="1260"/>
      <c r="I53" s="1260"/>
      <c r="J53" s="1261"/>
      <c r="K53" s="68">
        <v>200</v>
      </c>
      <c r="L53" s="69">
        <v>159</v>
      </c>
      <c r="M53" s="69">
        <v>124</v>
      </c>
      <c r="N53" s="69">
        <v>113</v>
      </c>
      <c r="O53" s="70">
        <v>103</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5">
      <c r="A56" s="48"/>
      <c r="B56" s="75"/>
      <c r="C56" s="76"/>
      <c r="D56" s="76"/>
      <c r="E56" s="77"/>
      <c r="F56" s="77"/>
      <c r="G56" s="77"/>
      <c r="H56" s="77"/>
      <c r="I56" s="77"/>
      <c r="J56" s="78" t="s">
        <v>2</v>
      </c>
      <c r="K56" s="79" t="s">
        <v>569</v>
      </c>
      <c r="L56" s="80" t="s">
        <v>570</v>
      </c>
      <c r="M56" s="80" t="s">
        <v>571</v>
      </c>
      <c r="N56" s="80" t="s">
        <v>572</v>
      </c>
      <c r="O56" s="81" t="s">
        <v>573</v>
      </c>
      <c r="P56" s="48"/>
      <c r="Q56" s="48"/>
      <c r="R56" s="48"/>
      <c r="S56" s="48"/>
      <c r="T56" s="48"/>
      <c r="U56" s="48"/>
    </row>
    <row r="57" spans="1:21" ht="31.5" customHeight="1" x14ac:dyDescent="0.2">
      <c r="B57" s="1262" t="s">
        <v>24</v>
      </c>
      <c r="C57" s="1263"/>
      <c r="D57" s="1266" t="s">
        <v>25</v>
      </c>
      <c r="E57" s="1267"/>
      <c r="F57" s="1267"/>
      <c r="G57" s="1267"/>
      <c r="H57" s="1267"/>
      <c r="I57" s="1267"/>
      <c r="J57" s="1268"/>
      <c r="K57" s="82" t="s">
        <v>589</v>
      </c>
      <c r="L57" s="83" t="s">
        <v>590</v>
      </c>
      <c r="M57" s="83" t="s">
        <v>591</v>
      </c>
      <c r="N57" s="83" t="s">
        <v>592</v>
      </c>
      <c r="O57" s="84" t="s">
        <v>589</v>
      </c>
    </row>
    <row r="58" spans="1:21" ht="31.5" customHeight="1" thickBot="1" x14ac:dyDescent="0.25">
      <c r="B58" s="1264"/>
      <c r="C58" s="1265"/>
      <c r="D58" s="1269" t="s">
        <v>26</v>
      </c>
      <c r="E58" s="1270"/>
      <c r="F58" s="1270"/>
      <c r="G58" s="1270"/>
      <c r="H58" s="1270"/>
      <c r="I58" s="1270"/>
      <c r="J58" s="1271"/>
      <c r="K58" s="85" t="s">
        <v>589</v>
      </c>
      <c r="L58" s="86" t="s">
        <v>589</v>
      </c>
      <c r="M58" s="86" t="s">
        <v>592</v>
      </c>
      <c r="N58" s="86" t="s">
        <v>592</v>
      </c>
      <c r="O58" s="87" t="s">
        <v>589</v>
      </c>
    </row>
    <row r="59" spans="1:21" ht="24" customHeight="1" x14ac:dyDescent="0.2">
      <c r="B59" s="88"/>
      <c r="C59" s="88"/>
      <c r="D59" s="89" t="s">
        <v>27</v>
      </c>
      <c r="E59" s="90"/>
      <c r="F59" s="90"/>
      <c r="G59" s="90"/>
      <c r="H59" s="90"/>
      <c r="I59" s="90"/>
      <c r="J59" s="90"/>
      <c r="K59" s="90"/>
      <c r="L59" s="90"/>
      <c r="M59" s="90"/>
      <c r="N59" s="90"/>
      <c r="O59" s="90"/>
    </row>
    <row r="60" spans="1:21" ht="24" customHeight="1" x14ac:dyDescent="0.2">
      <c r="B60" s="91"/>
      <c r="C60" s="91"/>
      <c r="D60" s="89" t="s">
        <v>28</v>
      </c>
      <c r="E60" s="90"/>
      <c r="F60" s="90"/>
      <c r="G60" s="90"/>
      <c r="H60" s="90"/>
      <c r="I60" s="90"/>
      <c r="J60" s="90"/>
      <c r="K60" s="90"/>
      <c r="L60" s="90"/>
      <c r="M60" s="90"/>
      <c r="N60" s="90"/>
      <c r="O60" s="90"/>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uIoW44MZjQNx8fKasUyC9aIV2UTHoYX/SQiZLTgma/LG2aE8qT9puDWrcNwdIEkawZIPC35iuDlGuAGz2HIbw==" saltValue="6MryMxWo3a4eCYd6PbSD/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640625" style="92" customWidth="1"/>
    <col min="2" max="3" width="12.6640625" style="92" customWidth="1"/>
    <col min="4" max="4" width="11.6640625" style="92" customWidth="1"/>
    <col min="5" max="8" width="10.33203125" style="92" customWidth="1"/>
    <col min="9" max="13" width="16.33203125" style="92" customWidth="1"/>
    <col min="14" max="19" width="12.66406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8</v>
      </c>
    </row>
    <row r="40" spans="2:13" ht="27.75" customHeight="1" thickBot="1" x14ac:dyDescent="0.25">
      <c r="B40" s="94" t="s">
        <v>9</v>
      </c>
      <c r="C40" s="95"/>
      <c r="D40" s="95"/>
      <c r="E40" s="96"/>
      <c r="F40" s="96"/>
      <c r="G40" s="96"/>
      <c r="H40" s="97" t="s">
        <v>2</v>
      </c>
      <c r="I40" s="98" t="s">
        <v>553</v>
      </c>
      <c r="J40" s="99" t="s">
        <v>554</v>
      </c>
      <c r="K40" s="99" t="s">
        <v>555</v>
      </c>
      <c r="L40" s="99" t="s">
        <v>556</v>
      </c>
      <c r="M40" s="100" t="s">
        <v>557</v>
      </c>
    </row>
    <row r="41" spans="2:13" ht="27.75" customHeight="1" x14ac:dyDescent="0.2">
      <c r="B41" s="1272" t="s">
        <v>29</v>
      </c>
      <c r="C41" s="1273"/>
      <c r="D41" s="101"/>
      <c r="E41" s="1278" t="s">
        <v>30</v>
      </c>
      <c r="F41" s="1278"/>
      <c r="G41" s="1278"/>
      <c r="H41" s="1279"/>
      <c r="I41" s="102">
        <v>1837</v>
      </c>
      <c r="J41" s="103">
        <v>1494</v>
      </c>
      <c r="K41" s="103">
        <v>1280</v>
      </c>
      <c r="L41" s="103">
        <v>1325</v>
      </c>
      <c r="M41" s="104">
        <v>1194</v>
      </c>
    </row>
    <row r="42" spans="2:13" ht="27.75" customHeight="1" x14ac:dyDescent="0.2">
      <c r="B42" s="1274"/>
      <c r="C42" s="1275"/>
      <c r="D42" s="105"/>
      <c r="E42" s="1280" t="s">
        <v>31</v>
      </c>
      <c r="F42" s="1280"/>
      <c r="G42" s="1280"/>
      <c r="H42" s="1281"/>
      <c r="I42" s="106">
        <v>1</v>
      </c>
      <c r="J42" s="107">
        <v>1</v>
      </c>
      <c r="K42" s="107" t="s">
        <v>511</v>
      </c>
      <c r="L42" s="107" t="s">
        <v>511</v>
      </c>
      <c r="M42" s="108" t="s">
        <v>511</v>
      </c>
    </row>
    <row r="43" spans="2:13" ht="27.75" customHeight="1" x14ac:dyDescent="0.2">
      <c r="B43" s="1274"/>
      <c r="C43" s="1275"/>
      <c r="D43" s="105"/>
      <c r="E43" s="1280" t="s">
        <v>32</v>
      </c>
      <c r="F43" s="1280"/>
      <c r="G43" s="1280"/>
      <c r="H43" s="1281"/>
      <c r="I43" s="106">
        <v>1844</v>
      </c>
      <c r="J43" s="107">
        <v>1707</v>
      </c>
      <c r="K43" s="107">
        <v>1604</v>
      </c>
      <c r="L43" s="107">
        <v>1547</v>
      </c>
      <c r="M43" s="108">
        <v>1488</v>
      </c>
    </row>
    <row r="44" spans="2:13" ht="27.75" customHeight="1" x14ac:dyDescent="0.2">
      <c r="B44" s="1274"/>
      <c r="C44" s="1275"/>
      <c r="D44" s="105"/>
      <c r="E44" s="1280" t="s">
        <v>33</v>
      </c>
      <c r="F44" s="1280"/>
      <c r="G44" s="1280"/>
      <c r="H44" s="1281"/>
      <c r="I44" s="106">
        <v>326</v>
      </c>
      <c r="J44" s="107">
        <v>303</v>
      </c>
      <c r="K44" s="107">
        <v>268</v>
      </c>
      <c r="L44" s="107">
        <v>266</v>
      </c>
      <c r="M44" s="108">
        <v>219</v>
      </c>
    </row>
    <row r="45" spans="2:13" ht="27.75" customHeight="1" x14ac:dyDescent="0.2">
      <c r="B45" s="1274"/>
      <c r="C45" s="1275"/>
      <c r="D45" s="105"/>
      <c r="E45" s="1280" t="s">
        <v>34</v>
      </c>
      <c r="F45" s="1280"/>
      <c r="G45" s="1280"/>
      <c r="H45" s="1281"/>
      <c r="I45" s="106">
        <v>896</v>
      </c>
      <c r="J45" s="107">
        <v>899</v>
      </c>
      <c r="K45" s="107">
        <v>909</v>
      </c>
      <c r="L45" s="107">
        <v>928</v>
      </c>
      <c r="M45" s="108">
        <v>915</v>
      </c>
    </row>
    <row r="46" spans="2:13" ht="27.75" customHeight="1" x14ac:dyDescent="0.2">
      <c r="B46" s="1274"/>
      <c r="C46" s="1275"/>
      <c r="D46" s="109"/>
      <c r="E46" s="1280" t="s">
        <v>35</v>
      </c>
      <c r="F46" s="1280"/>
      <c r="G46" s="1280"/>
      <c r="H46" s="1281"/>
      <c r="I46" s="106" t="s">
        <v>511</v>
      </c>
      <c r="J46" s="107" t="s">
        <v>511</v>
      </c>
      <c r="K46" s="107">
        <v>3</v>
      </c>
      <c r="L46" s="107">
        <v>3</v>
      </c>
      <c r="M46" s="108">
        <v>2</v>
      </c>
    </row>
    <row r="47" spans="2:13" ht="27.75" customHeight="1" x14ac:dyDescent="0.2">
      <c r="B47" s="1274"/>
      <c r="C47" s="1275"/>
      <c r="D47" s="110"/>
      <c r="E47" s="1282" t="s">
        <v>36</v>
      </c>
      <c r="F47" s="1283"/>
      <c r="G47" s="1283"/>
      <c r="H47" s="1284"/>
      <c r="I47" s="106" t="s">
        <v>511</v>
      </c>
      <c r="J47" s="107" t="s">
        <v>511</v>
      </c>
      <c r="K47" s="107" t="s">
        <v>511</v>
      </c>
      <c r="L47" s="107" t="s">
        <v>511</v>
      </c>
      <c r="M47" s="108" t="s">
        <v>511</v>
      </c>
    </row>
    <row r="48" spans="2:13" ht="27.75" customHeight="1" x14ac:dyDescent="0.2">
      <c r="B48" s="1274"/>
      <c r="C48" s="1275"/>
      <c r="D48" s="105"/>
      <c r="E48" s="1280" t="s">
        <v>37</v>
      </c>
      <c r="F48" s="1280"/>
      <c r="G48" s="1280"/>
      <c r="H48" s="1281"/>
      <c r="I48" s="106" t="s">
        <v>511</v>
      </c>
      <c r="J48" s="107" t="s">
        <v>511</v>
      </c>
      <c r="K48" s="107" t="s">
        <v>511</v>
      </c>
      <c r="L48" s="107" t="s">
        <v>511</v>
      </c>
      <c r="M48" s="108" t="s">
        <v>511</v>
      </c>
    </row>
    <row r="49" spans="2:13" ht="27.75" customHeight="1" x14ac:dyDescent="0.2">
      <c r="B49" s="1276"/>
      <c r="C49" s="1277"/>
      <c r="D49" s="105"/>
      <c r="E49" s="1280" t="s">
        <v>38</v>
      </c>
      <c r="F49" s="1280"/>
      <c r="G49" s="1280"/>
      <c r="H49" s="1281"/>
      <c r="I49" s="106" t="s">
        <v>511</v>
      </c>
      <c r="J49" s="107" t="s">
        <v>511</v>
      </c>
      <c r="K49" s="107" t="s">
        <v>511</v>
      </c>
      <c r="L49" s="107" t="s">
        <v>511</v>
      </c>
      <c r="M49" s="108" t="s">
        <v>511</v>
      </c>
    </row>
    <row r="50" spans="2:13" ht="27.75" customHeight="1" x14ac:dyDescent="0.2">
      <c r="B50" s="1285" t="s">
        <v>39</v>
      </c>
      <c r="C50" s="1286"/>
      <c r="D50" s="111"/>
      <c r="E50" s="1280" t="s">
        <v>40</v>
      </c>
      <c r="F50" s="1280"/>
      <c r="G50" s="1280"/>
      <c r="H50" s="1281"/>
      <c r="I50" s="106">
        <v>4582</v>
      </c>
      <c r="J50" s="107">
        <v>5118</v>
      </c>
      <c r="K50" s="107">
        <v>5215</v>
      </c>
      <c r="L50" s="107">
        <v>5493</v>
      </c>
      <c r="M50" s="108">
        <v>5357</v>
      </c>
    </row>
    <row r="51" spans="2:13" ht="27.75" customHeight="1" x14ac:dyDescent="0.2">
      <c r="B51" s="1274"/>
      <c r="C51" s="1275"/>
      <c r="D51" s="105"/>
      <c r="E51" s="1280" t="s">
        <v>41</v>
      </c>
      <c r="F51" s="1280"/>
      <c r="G51" s="1280"/>
      <c r="H51" s="1281"/>
      <c r="I51" s="106">
        <v>169</v>
      </c>
      <c r="J51" s="107">
        <v>152</v>
      </c>
      <c r="K51" s="107">
        <v>135</v>
      </c>
      <c r="L51" s="107">
        <v>118</v>
      </c>
      <c r="M51" s="108">
        <v>100</v>
      </c>
    </row>
    <row r="52" spans="2:13" ht="27.75" customHeight="1" x14ac:dyDescent="0.2">
      <c r="B52" s="1276"/>
      <c r="C52" s="1277"/>
      <c r="D52" s="105"/>
      <c r="E52" s="1280" t="s">
        <v>42</v>
      </c>
      <c r="F52" s="1280"/>
      <c r="G52" s="1280"/>
      <c r="H52" s="1281"/>
      <c r="I52" s="106">
        <v>2826</v>
      </c>
      <c r="J52" s="107">
        <v>2599</v>
      </c>
      <c r="K52" s="107">
        <v>2419</v>
      </c>
      <c r="L52" s="107">
        <v>2518</v>
      </c>
      <c r="M52" s="108">
        <v>2447</v>
      </c>
    </row>
    <row r="53" spans="2:13" ht="27.75" customHeight="1" thickBot="1" x14ac:dyDescent="0.25">
      <c r="B53" s="1287" t="s">
        <v>43</v>
      </c>
      <c r="C53" s="1288"/>
      <c r="D53" s="112"/>
      <c r="E53" s="1289" t="s">
        <v>44</v>
      </c>
      <c r="F53" s="1289"/>
      <c r="G53" s="1289"/>
      <c r="H53" s="1290"/>
      <c r="I53" s="113">
        <v>-2673</v>
      </c>
      <c r="J53" s="114">
        <v>-3465</v>
      </c>
      <c r="K53" s="114">
        <v>-3705</v>
      </c>
      <c r="L53" s="114">
        <v>-4058</v>
      </c>
      <c r="M53" s="115">
        <v>-4085</v>
      </c>
    </row>
    <row r="54" spans="2:13" ht="27.75" customHeight="1" x14ac:dyDescent="0.2">
      <c r="B54" s="116" t="s">
        <v>45</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qs8zv8P5h8R2EFn+zbfHokDhahWKIOiG7LQd2wC84SgP+dNd3xeZb/jUt1ifibA05SES1SHbHLd4rvGRLTeoyw==" saltValue="HOhPgx3cz6j6gnhj+zuUc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0" t="s">
        <v>46</v>
      </c>
    </row>
    <row r="54" spans="2:8" ht="29.25" customHeight="1" thickBot="1" x14ac:dyDescent="0.3">
      <c r="B54" s="121" t="s">
        <v>1</v>
      </c>
      <c r="C54" s="122"/>
      <c r="D54" s="122"/>
      <c r="E54" s="123" t="s">
        <v>2</v>
      </c>
      <c r="F54" s="124" t="s">
        <v>555</v>
      </c>
      <c r="G54" s="124" t="s">
        <v>556</v>
      </c>
      <c r="H54" s="125" t="s">
        <v>557</v>
      </c>
    </row>
    <row r="55" spans="2:8" ht="52.5" customHeight="1" x14ac:dyDescent="0.2">
      <c r="B55" s="126"/>
      <c r="C55" s="1299" t="s">
        <v>47</v>
      </c>
      <c r="D55" s="1299"/>
      <c r="E55" s="1300"/>
      <c r="F55" s="127">
        <v>4082</v>
      </c>
      <c r="G55" s="127">
        <v>4235</v>
      </c>
      <c r="H55" s="128">
        <v>4210</v>
      </c>
    </row>
    <row r="56" spans="2:8" ht="52.5" customHeight="1" x14ac:dyDescent="0.2">
      <c r="B56" s="129"/>
      <c r="C56" s="1301" t="s">
        <v>48</v>
      </c>
      <c r="D56" s="1301"/>
      <c r="E56" s="1302"/>
      <c r="F56" s="130">
        <v>102</v>
      </c>
      <c r="G56" s="130">
        <v>102</v>
      </c>
      <c r="H56" s="131">
        <v>102</v>
      </c>
    </row>
    <row r="57" spans="2:8" ht="53.25" customHeight="1" x14ac:dyDescent="0.2">
      <c r="B57" s="129"/>
      <c r="C57" s="1303" t="s">
        <v>49</v>
      </c>
      <c r="D57" s="1303"/>
      <c r="E57" s="1304"/>
      <c r="F57" s="132">
        <v>722</v>
      </c>
      <c r="G57" s="132">
        <v>815</v>
      </c>
      <c r="H57" s="133">
        <v>979</v>
      </c>
    </row>
    <row r="58" spans="2:8" ht="45.75" customHeight="1" x14ac:dyDescent="0.2">
      <c r="B58" s="134"/>
      <c r="C58" s="1291" t="s">
        <v>593</v>
      </c>
      <c r="D58" s="1292"/>
      <c r="E58" s="1293"/>
      <c r="F58" s="135">
        <v>355</v>
      </c>
      <c r="G58" s="135">
        <v>485</v>
      </c>
      <c r="H58" s="136">
        <v>606</v>
      </c>
    </row>
    <row r="59" spans="2:8" ht="45.75" customHeight="1" x14ac:dyDescent="0.2">
      <c r="B59" s="134"/>
      <c r="C59" s="1291" t="s">
        <v>594</v>
      </c>
      <c r="D59" s="1292"/>
      <c r="E59" s="1293"/>
      <c r="F59" s="135">
        <v>100</v>
      </c>
      <c r="G59" s="135">
        <v>100</v>
      </c>
      <c r="H59" s="136">
        <v>151</v>
      </c>
    </row>
    <row r="60" spans="2:8" ht="45.75" customHeight="1" x14ac:dyDescent="0.2">
      <c r="B60" s="134"/>
      <c r="C60" s="1291" t="s">
        <v>595</v>
      </c>
      <c r="D60" s="1292"/>
      <c r="E60" s="1293"/>
      <c r="F60" s="135">
        <v>83</v>
      </c>
      <c r="G60" s="135">
        <v>78</v>
      </c>
      <c r="H60" s="136">
        <v>78</v>
      </c>
    </row>
    <row r="61" spans="2:8" ht="45.75" customHeight="1" x14ac:dyDescent="0.2">
      <c r="B61" s="134"/>
      <c r="C61" s="1291" t="s">
        <v>596</v>
      </c>
      <c r="D61" s="1292"/>
      <c r="E61" s="1293"/>
      <c r="F61" s="135">
        <v>72</v>
      </c>
      <c r="G61" s="135">
        <v>72</v>
      </c>
      <c r="H61" s="136">
        <v>72</v>
      </c>
    </row>
    <row r="62" spans="2:8" ht="45.75" customHeight="1" thickBot="1" x14ac:dyDescent="0.25">
      <c r="B62" s="137"/>
      <c r="C62" s="1294" t="s">
        <v>597</v>
      </c>
      <c r="D62" s="1295"/>
      <c r="E62" s="1296"/>
      <c r="F62" s="138">
        <v>50</v>
      </c>
      <c r="G62" s="138">
        <v>20</v>
      </c>
      <c r="H62" s="139">
        <v>40</v>
      </c>
    </row>
    <row r="63" spans="2:8" ht="52.5" customHeight="1" thickBot="1" x14ac:dyDescent="0.25">
      <c r="B63" s="140"/>
      <c r="C63" s="1297" t="s">
        <v>50</v>
      </c>
      <c r="D63" s="1297"/>
      <c r="E63" s="1298"/>
      <c r="F63" s="141">
        <v>4906</v>
      </c>
      <c r="G63" s="141">
        <v>5152</v>
      </c>
      <c r="H63" s="142">
        <v>5291</v>
      </c>
    </row>
    <row r="64" spans="2:8" ht="15" customHeight="1" x14ac:dyDescent="0.2"/>
    <row r="65" ht="0" hidden="1" customHeight="1" x14ac:dyDescent="0.2"/>
    <row r="66" ht="0" hidden="1" customHeight="1" x14ac:dyDescent="0.2"/>
  </sheetData>
  <sheetProtection algorithmName="SHA-512" hashValue="9mHFFqo78KZtY14Y6XCZB7Cjp+0fLyTp+8p3sGyipU+CDF9SxLpoI9kgYySkkyiY9JqqRwCO/8WL4xmK9hSM0Q==" saltValue="JxJv7X2/1s8L8xbr00klP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91"/>
  <sheetViews>
    <sheetView showGridLines="0" zoomScaleNormal="100" zoomScaleSheetLayoutView="55" workbookViewId="0"/>
  </sheetViews>
  <sheetFormatPr defaultColWidth="0" defaultRowHeight="13.5" customHeight="1" zeroHeight="1" x14ac:dyDescent="0.2"/>
  <cols>
    <col min="1" max="1" width="6.33203125" style="387" customWidth="1"/>
    <col min="2" max="107" width="2.44140625" style="387" customWidth="1"/>
    <col min="108" max="108" width="6.109375" style="395" customWidth="1"/>
    <col min="109" max="109" width="5.88671875" style="394" customWidth="1"/>
    <col min="110" max="110" width="19.109375" style="387" hidden="1"/>
    <col min="111" max="115" width="12.6640625" style="387" hidden="1"/>
    <col min="116" max="349" width="8.6640625" style="387" hidden="1"/>
    <col min="350" max="355" width="14.88671875" style="387" hidden="1"/>
    <col min="356" max="357" width="15.88671875" style="387" hidden="1"/>
    <col min="358" max="363" width="16.109375" style="387" hidden="1"/>
    <col min="364" max="364" width="6.109375" style="387" hidden="1"/>
    <col min="365" max="365" width="3" style="387" hidden="1"/>
    <col min="366" max="605" width="8.6640625" style="387" hidden="1"/>
    <col min="606" max="611" width="14.88671875" style="387" hidden="1"/>
    <col min="612" max="613" width="15.88671875" style="387" hidden="1"/>
    <col min="614" max="619" width="16.109375" style="387" hidden="1"/>
    <col min="620" max="620" width="6.109375" style="387" hidden="1"/>
    <col min="621" max="621" width="3" style="387" hidden="1"/>
    <col min="622" max="861" width="8.6640625" style="387" hidden="1"/>
    <col min="862" max="867" width="14.88671875" style="387" hidden="1"/>
    <col min="868" max="869" width="15.88671875" style="387" hidden="1"/>
    <col min="870" max="875" width="16.109375" style="387" hidden="1"/>
    <col min="876" max="876" width="6.109375" style="387" hidden="1"/>
    <col min="877" max="877" width="3" style="387" hidden="1"/>
    <col min="878" max="1117" width="8.6640625" style="387" hidden="1"/>
    <col min="1118" max="1123" width="14.88671875" style="387" hidden="1"/>
    <col min="1124" max="1125" width="15.88671875" style="387" hidden="1"/>
    <col min="1126" max="1131" width="16.109375" style="387" hidden="1"/>
    <col min="1132" max="1132" width="6.109375" style="387" hidden="1"/>
    <col min="1133" max="1133" width="3" style="387" hidden="1"/>
    <col min="1134" max="1373" width="8.6640625" style="387" hidden="1"/>
    <col min="1374" max="1379" width="14.88671875" style="387" hidden="1"/>
    <col min="1380" max="1381" width="15.88671875" style="387" hidden="1"/>
    <col min="1382" max="1387" width="16.109375" style="387" hidden="1"/>
    <col min="1388" max="1388" width="6.109375" style="387" hidden="1"/>
    <col min="1389" max="1389" width="3" style="387" hidden="1"/>
    <col min="1390" max="1629" width="8.6640625" style="387" hidden="1"/>
    <col min="1630" max="1635" width="14.88671875" style="387" hidden="1"/>
    <col min="1636" max="1637" width="15.88671875" style="387" hidden="1"/>
    <col min="1638" max="1643" width="16.109375" style="387" hidden="1"/>
    <col min="1644" max="1644" width="6.109375" style="387" hidden="1"/>
    <col min="1645" max="1645" width="3" style="387" hidden="1"/>
    <col min="1646" max="1885" width="8.6640625" style="387" hidden="1"/>
    <col min="1886" max="1891" width="14.88671875" style="387" hidden="1"/>
    <col min="1892" max="1893" width="15.88671875" style="387" hidden="1"/>
    <col min="1894" max="1899" width="16.109375" style="387" hidden="1"/>
    <col min="1900" max="1900" width="6.109375" style="387" hidden="1"/>
    <col min="1901" max="1901" width="3" style="387" hidden="1"/>
    <col min="1902" max="2141" width="8.6640625" style="387" hidden="1"/>
    <col min="2142" max="2147" width="14.88671875" style="387" hidden="1"/>
    <col min="2148" max="2149" width="15.88671875" style="387" hidden="1"/>
    <col min="2150" max="2155" width="16.109375" style="387" hidden="1"/>
    <col min="2156" max="2156" width="6.109375" style="387" hidden="1"/>
    <col min="2157" max="2157" width="3" style="387" hidden="1"/>
    <col min="2158" max="2397" width="8.6640625" style="387" hidden="1"/>
    <col min="2398" max="2403" width="14.88671875" style="387" hidden="1"/>
    <col min="2404" max="2405" width="15.88671875" style="387" hidden="1"/>
    <col min="2406" max="2411" width="16.109375" style="387" hidden="1"/>
    <col min="2412" max="2412" width="6.109375" style="387" hidden="1"/>
    <col min="2413" max="2413" width="3" style="387" hidden="1"/>
    <col min="2414" max="2653" width="8.6640625" style="387" hidden="1"/>
    <col min="2654" max="2659" width="14.88671875" style="387" hidden="1"/>
    <col min="2660" max="2661" width="15.88671875" style="387" hidden="1"/>
    <col min="2662" max="2667" width="16.109375" style="387" hidden="1"/>
    <col min="2668" max="2668" width="6.109375" style="387" hidden="1"/>
    <col min="2669" max="2669" width="3" style="387" hidden="1"/>
    <col min="2670" max="2909" width="8.6640625" style="387" hidden="1"/>
    <col min="2910" max="2915" width="14.88671875" style="387" hidden="1"/>
    <col min="2916" max="2917" width="15.88671875" style="387" hidden="1"/>
    <col min="2918" max="2923" width="16.109375" style="387" hidden="1"/>
    <col min="2924" max="2924" width="6.109375" style="387" hidden="1"/>
    <col min="2925" max="2925" width="3" style="387" hidden="1"/>
    <col min="2926" max="3165" width="8.6640625" style="387" hidden="1"/>
    <col min="3166" max="3171" width="14.88671875" style="387" hidden="1"/>
    <col min="3172" max="3173" width="15.88671875" style="387" hidden="1"/>
    <col min="3174" max="3179" width="16.109375" style="387" hidden="1"/>
    <col min="3180" max="3180" width="6.109375" style="387" hidden="1"/>
    <col min="3181" max="3181" width="3" style="387" hidden="1"/>
    <col min="3182" max="3421" width="8.6640625" style="387" hidden="1"/>
    <col min="3422" max="3427" width="14.88671875" style="387" hidden="1"/>
    <col min="3428" max="3429" width="15.88671875" style="387" hidden="1"/>
    <col min="3430" max="3435" width="16.109375" style="387" hidden="1"/>
    <col min="3436" max="3436" width="6.109375" style="387" hidden="1"/>
    <col min="3437" max="3437" width="3" style="387" hidden="1"/>
    <col min="3438" max="3677" width="8.6640625" style="387" hidden="1"/>
    <col min="3678" max="3683" width="14.88671875" style="387" hidden="1"/>
    <col min="3684" max="3685" width="15.88671875" style="387" hidden="1"/>
    <col min="3686" max="3691" width="16.109375" style="387" hidden="1"/>
    <col min="3692" max="3692" width="6.109375" style="387" hidden="1"/>
    <col min="3693" max="3693" width="3" style="387" hidden="1"/>
    <col min="3694" max="3933" width="8.6640625" style="387" hidden="1"/>
    <col min="3934" max="3939" width="14.88671875" style="387" hidden="1"/>
    <col min="3940" max="3941" width="15.88671875" style="387" hidden="1"/>
    <col min="3942" max="3947" width="16.109375" style="387" hidden="1"/>
    <col min="3948" max="3948" width="6.109375" style="387" hidden="1"/>
    <col min="3949" max="3949" width="3" style="387" hidden="1"/>
    <col min="3950" max="4189" width="8.6640625" style="387" hidden="1"/>
    <col min="4190" max="4195" width="14.88671875" style="387" hidden="1"/>
    <col min="4196" max="4197" width="15.88671875" style="387" hidden="1"/>
    <col min="4198" max="4203" width="16.109375" style="387" hidden="1"/>
    <col min="4204" max="4204" width="6.109375" style="387" hidden="1"/>
    <col min="4205" max="4205" width="3" style="387" hidden="1"/>
    <col min="4206" max="4445" width="8.6640625" style="387" hidden="1"/>
    <col min="4446" max="4451" width="14.88671875" style="387" hidden="1"/>
    <col min="4452" max="4453" width="15.88671875" style="387" hidden="1"/>
    <col min="4454" max="4459" width="16.109375" style="387" hidden="1"/>
    <col min="4460" max="4460" width="6.109375" style="387" hidden="1"/>
    <col min="4461" max="4461" width="3" style="387" hidden="1"/>
    <col min="4462" max="4701" width="8.6640625" style="387" hidden="1"/>
    <col min="4702" max="4707" width="14.88671875" style="387" hidden="1"/>
    <col min="4708" max="4709" width="15.88671875" style="387" hidden="1"/>
    <col min="4710" max="4715" width="16.109375" style="387" hidden="1"/>
    <col min="4716" max="4716" width="6.109375" style="387" hidden="1"/>
    <col min="4717" max="4717" width="3" style="387" hidden="1"/>
    <col min="4718" max="4957" width="8.6640625" style="387" hidden="1"/>
    <col min="4958" max="4963" width="14.88671875" style="387" hidden="1"/>
    <col min="4964" max="4965" width="15.88671875" style="387" hidden="1"/>
    <col min="4966" max="4971" width="16.109375" style="387" hidden="1"/>
    <col min="4972" max="4972" width="6.109375" style="387" hidden="1"/>
    <col min="4973" max="4973" width="3" style="387" hidden="1"/>
    <col min="4974" max="5213" width="8.6640625" style="387" hidden="1"/>
    <col min="5214" max="5219" width="14.88671875" style="387" hidden="1"/>
    <col min="5220" max="5221" width="15.88671875" style="387" hidden="1"/>
    <col min="5222" max="5227" width="16.109375" style="387" hidden="1"/>
    <col min="5228" max="5228" width="6.109375" style="387" hidden="1"/>
    <col min="5229" max="5229" width="3" style="387" hidden="1"/>
    <col min="5230" max="5469" width="8.6640625" style="387" hidden="1"/>
    <col min="5470" max="5475" width="14.88671875" style="387" hidden="1"/>
    <col min="5476" max="5477" width="15.88671875" style="387" hidden="1"/>
    <col min="5478" max="5483" width="16.109375" style="387" hidden="1"/>
    <col min="5484" max="5484" width="6.109375" style="387" hidden="1"/>
    <col min="5485" max="5485" width="3" style="387" hidden="1"/>
    <col min="5486" max="5725" width="8.6640625" style="387" hidden="1"/>
    <col min="5726" max="5731" width="14.88671875" style="387" hidden="1"/>
    <col min="5732" max="5733" width="15.88671875" style="387" hidden="1"/>
    <col min="5734" max="5739" width="16.109375" style="387" hidden="1"/>
    <col min="5740" max="5740" width="6.109375" style="387" hidden="1"/>
    <col min="5741" max="5741" width="3" style="387" hidden="1"/>
    <col min="5742" max="5981" width="8.6640625" style="387" hidden="1"/>
    <col min="5982" max="5987" width="14.88671875" style="387" hidden="1"/>
    <col min="5988" max="5989" width="15.88671875" style="387" hidden="1"/>
    <col min="5990" max="5995" width="16.109375" style="387" hidden="1"/>
    <col min="5996" max="5996" width="6.109375" style="387" hidden="1"/>
    <col min="5997" max="5997" width="3" style="387" hidden="1"/>
    <col min="5998" max="6237" width="8.6640625" style="387" hidden="1"/>
    <col min="6238" max="6243" width="14.88671875" style="387" hidden="1"/>
    <col min="6244" max="6245" width="15.88671875" style="387" hidden="1"/>
    <col min="6246" max="6251" width="16.109375" style="387" hidden="1"/>
    <col min="6252" max="6252" width="6.109375" style="387" hidden="1"/>
    <col min="6253" max="6253" width="3" style="387" hidden="1"/>
    <col min="6254" max="6493" width="8.6640625" style="387" hidden="1"/>
    <col min="6494" max="6499" width="14.88671875" style="387" hidden="1"/>
    <col min="6500" max="6501" width="15.88671875" style="387" hidden="1"/>
    <col min="6502" max="6507" width="16.109375" style="387" hidden="1"/>
    <col min="6508" max="6508" width="6.109375" style="387" hidden="1"/>
    <col min="6509" max="6509" width="3" style="387" hidden="1"/>
    <col min="6510" max="6749" width="8.6640625" style="387" hidden="1"/>
    <col min="6750" max="6755" width="14.88671875" style="387" hidden="1"/>
    <col min="6756" max="6757" width="15.88671875" style="387" hidden="1"/>
    <col min="6758" max="6763" width="16.109375" style="387" hidden="1"/>
    <col min="6764" max="6764" width="6.109375" style="387" hidden="1"/>
    <col min="6765" max="6765" width="3" style="387" hidden="1"/>
    <col min="6766" max="7005" width="8.6640625" style="387" hidden="1"/>
    <col min="7006" max="7011" width="14.88671875" style="387" hidden="1"/>
    <col min="7012" max="7013" width="15.88671875" style="387" hidden="1"/>
    <col min="7014" max="7019" width="16.109375" style="387" hidden="1"/>
    <col min="7020" max="7020" width="6.109375" style="387" hidden="1"/>
    <col min="7021" max="7021" width="3" style="387" hidden="1"/>
    <col min="7022" max="7261" width="8.6640625" style="387" hidden="1"/>
    <col min="7262" max="7267" width="14.88671875" style="387" hidden="1"/>
    <col min="7268" max="7269" width="15.88671875" style="387" hidden="1"/>
    <col min="7270" max="7275" width="16.109375" style="387" hidden="1"/>
    <col min="7276" max="7276" width="6.109375" style="387" hidden="1"/>
    <col min="7277" max="7277" width="3" style="387" hidden="1"/>
    <col min="7278" max="7517" width="8.6640625" style="387" hidden="1"/>
    <col min="7518" max="7523" width="14.88671875" style="387" hidden="1"/>
    <col min="7524" max="7525" width="15.88671875" style="387" hidden="1"/>
    <col min="7526" max="7531" width="16.109375" style="387" hidden="1"/>
    <col min="7532" max="7532" width="6.109375" style="387" hidden="1"/>
    <col min="7533" max="7533" width="3" style="387" hidden="1"/>
    <col min="7534" max="7773" width="8.6640625" style="387" hidden="1"/>
    <col min="7774" max="7779" width="14.88671875" style="387" hidden="1"/>
    <col min="7780" max="7781" width="15.88671875" style="387" hidden="1"/>
    <col min="7782" max="7787" width="16.109375" style="387" hidden="1"/>
    <col min="7788" max="7788" width="6.109375" style="387" hidden="1"/>
    <col min="7789" max="7789" width="3" style="387" hidden="1"/>
    <col min="7790" max="8029" width="8.6640625" style="387" hidden="1"/>
    <col min="8030" max="8035" width="14.88671875" style="387" hidden="1"/>
    <col min="8036" max="8037" width="15.88671875" style="387" hidden="1"/>
    <col min="8038" max="8043" width="16.109375" style="387" hidden="1"/>
    <col min="8044" max="8044" width="6.109375" style="387" hidden="1"/>
    <col min="8045" max="8045" width="3" style="387" hidden="1"/>
    <col min="8046" max="8285" width="8.6640625" style="387" hidden="1"/>
    <col min="8286" max="8291" width="14.88671875" style="387" hidden="1"/>
    <col min="8292" max="8293" width="15.88671875" style="387" hidden="1"/>
    <col min="8294" max="8299" width="16.109375" style="387" hidden="1"/>
    <col min="8300" max="8300" width="6.109375" style="387" hidden="1"/>
    <col min="8301" max="8301" width="3" style="387" hidden="1"/>
    <col min="8302" max="8541" width="8.6640625" style="387" hidden="1"/>
    <col min="8542" max="8547" width="14.88671875" style="387" hidden="1"/>
    <col min="8548" max="8549" width="15.88671875" style="387" hidden="1"/>
    <col min="8550" max="8555" width="16.109375" style="387" hidden="1"/>
    <col min="8556" max="8556" width="6.109375" style="387" hidden="1"/>
    <col min="8557" max="8557" width="3" style="387" hidden="1"/>
    <col min="8558" max="8797" width="8.6640625" style="387" hidden="1"/>
    <col min="8798" max="8803" width="14.88671875" style="387" hidden="1"/>
    <col min="8804" max="8805" width="15.88671875" style="387" hidden="1"/>
    <col min="8806" max="8811" width="16.109375" style="387" hidden="1"/>
    <col min="8812" max="8812" width="6.109375" style="387" hidden="1"/>
    <col min="8813" max="8813" width="3" style="387" hidden="1"/>
    <col min="8814" max="9053" width="8.6640625" style="387" hidden="1"/>
    <col min="9054" max="9059" width="14.88671875" style="387" hidden="1"/>
    <col min="9060" max="9061" width="15.88671875" style="387" hidden="1"/>
    <col min="9062" max="9067" width="16.109375" style="387" hidden="1"/>
    <col min="9068" max="9068" width="6.109375" style="387" hidden="1"/>
    <col min="9069" max="9069" width="3" style="387" hidden="1"/>
    <col min="9070" max="9309" width="8.6640625" style="387" hidden="1"/>
    <col min="9310" max="9315" width="14.88671875" style="387" hidden="1"/>
    <col min="9316" max="9317" width="15.88671875" style="387" hidden="1"/>
    <col min="9318" max="9323" width="16.109375" style="387" hidden="1"/>
    <col min="9324" max="9324" width="6.109375" style="387" hidden="1"/>
    <col min="9325" max="9325" width="3" style="387" hidden="1"/>
    <col min="9326" max="9565" width="8.6640625" style="387" hidden="1"/>
    <col min="9566" max="9571" width="14.88671875" style="387" hidden="1"/>
    <col min="9572" max="9573" width="15.88671875" style="387" hidden="1"/>
    <col min="9574" max="9579" width="16.109375" style="387" hidden="1"/>
    <col min="9580" max="9580" width="6.109375" style="387" hidden="1"/>
    <col min="9581" max="9581" width="3" style="387" hidden="1"/>
    <col min="9582" max="9821" width="8.6640625" style="387" hidden="1"/>
    <col min="9822" max="9827" width="14.88671875" style="387" hidden="1"/>
    <col min="9828" max="9829" width="15.88671875" style="387" hidden="1"/>
    <col min="9830" max="9835" width="16.109375" style="387" hidden="1"/>
    <col min="9836" max="9836" width="6.109375" style="387" hidden="1"/>
    <col min="9837" max="9837" width="3" style="387" hidden="1"/>
    <col min="9838" max="10077" width="8.6640625" style="387" hidden="1"/>
    <col min="10078" max="10083" width="14.88671875" style="387" hidden="1"/>
    <col min="10084" max="10085" width="15.88671875" style="387" hidden="1"/>
    <col min="10086" max="10091" width="16.109375" style="387" hidden="1"/>
    <col min="10092" max="10092" width="6.109375" style="387" hidden="1"/>
    <col min="10093" max="10093" width="3" style="387" hidden="1"/>
    <col min="10094" max="10333" width="8.6640625" style="387" hidden="1"/>
    <col min="10334" max="10339" width="14.88671875" style="387" hidden="1"/>
    <col min="10340" max="10341" width="15.88671875" style="387" hidden="1"/>
    <col min="10342" max="10347" width="16.109375" style="387" hidden="1"/>
    <col min="10348" max="10348" width="6.109375" style="387" hidden="1"/>
    <col min="10349" max="10349" width="3" style="387" hidden="1"/>
    <col min="10350" max="10589" width="8.6640625" style="387" hidden="1"/>
    <col min="10590" max="10595" width="14.88671875" style="387" hidden="1"/>
    <col min="10596" max="10597" width="15.88671875" style="387" hidden="1"/>
    <col min="10598" max="10603" width="16.109375" style="387" hidden="1"/>
    <col min="10604" max="10604" width="6.109375" style="387" hidden="1"/>
    <col min="10605" max="10605" width="3" style="387" hidden="1"/>
    <col min="10606" max="10845" width="8.6640625" style="387" hidden="1"/>
    <col min="10846" max="10851" width="14.88671875" style="387" hidden="1"/>
    <col min="10852" max="10853" width="15.88671875" style="387" hidden="1"/>
    <col min="10854" max="10859" width="16.109375" style="387" hidden="1"/>
    <col min="10860" max="10860" width="6.109375" style="387" hidden="1"/>
    <col min="10861" max="10861" width="3" style="387" hidden="1"/>
    <col min="10862" max="11101" width="8.6640625" style="387" hidden="1"/>
    <col min="11102" max="11107" width="14.88671875" style="387" hidden="1"/>
    <col min="11108" max="11109" width="15.88671875" style="387" hidden="1"/>
    <col min="11110" max="11115" width="16.109375" style="387" hidden="1"/>
    <col min="11116" max="11116" width="6.109375" style="387" hidden="1"/>
    <col min="11117" max="11117" width="3" style="387" hidden="1"/>
    <col min="11118" max="11357" width="8.6640625" style="387" hidden="1"/>
    <col min="11358" max="11363" width="14.88671875" style="387" hidden="1"/>
    <col min="11364" max="11365" width="15.88671875" style="387" hidden="1"/>
    <col min="11366" max="11371" width="16.109375" style="387" hidden="1"/>
    <col min="11372" max="11372" width="6.109375" style="387" hidden="1"/>
    <col min="11373" max="11373" width="3" style="387" hidden="1"/>
    <col min="11374" max="11613" width="8.6640625" style="387" hidden="1"/>
    <col min="11614" max="11619" width="14.88671875" style="387" hidden="1"/>
    <col min="11620" max="11621" width="15.88671875" style="387" hidden="1"/>
    <col min="11622" max="11627" width="16.109375" style="387" hidden="1"/>
    <col min="11628" max="11628" width="6.109375" style="387" hidden="1"/>
    <col min="11629" max="11629" width="3" style="387" hidden="1"/>
    <col min="11630" max="11869" width="8.6640625" style="387" hidden="1"/>
    <col min="11870" max="11875" width="14.88671875" style="387" hidden="1"/>
    <col min="11876" max="11877" width="15.88671875" style="387" hidden="1"/>
    <col min="11878" max="11883" width="16.109375" style="387" hidden="1"/>
    <col min="11884" max="11884" width="6.109375" style="387" hidden="1"/>
    <col min="11885" max="11885" width="3" style="387" hidden="1"/>
    <col min="11886" max="12125" width="8.6640625" style="387" hidden="1"/>
    <col min="12126" max="12131" width="14.88671875" style="387" hidden="1"/>
    <col min="12132" max="12133" width="15.88671875" style="387" hidden="1"/>
    <col min="12134" max="12139" width="16.109375" style="387" hidden="1"/>
    <col min="12140" max="12140" width="6.109375" style="387" hidden="1"/>
    <col min="12141" max="12141" width="3" style="387" hidden="1"/>
    <col min="12142" max="12381" width="8.6640625" style="387" hidden="1"/>
    <col min="12382" max="12387" width="14.88671875" style="387" hidden="1"/>
    <col min="12388" max="12389" width="15.88671875" style="387" hidden="1"/>
    <col min="12390" max="12395" width="16.109375" style="387" hidden="1"/>
    <col min="12396" max="12396" width="6.109375" style="387" hidden="1"/>
    <col min="12397" max="12397" width="3" style="387" hidden="1"/>
    <col min="12398" max="12637" width="8.6640625" style="387" hidden="1"/>
    <col min="12638" max="12643" width="14.88671875" style="387" hidden="1"/>
    <col min="12644" max="12645" width="15.88671875" style="387" hidden="1"/>
    <col min="12646" max="12651" width="16.109375" style="387" hidden="1"/>
    <col min="12652" max="12652" width="6.109375" style="387" hidden="1"/>
    <col min="12653" max="12653" width="3" style="387" hidden="1"/>
    <col min="12654" max="12893" width="8.6640625" style="387" hidden="1"/>
    <col min="12894" max="12899" width="14.88671875" style="387" hidden="1"/>
    <col min="12900" max="12901" width="15.88671875" style="387" hidden="1"/>
    <col min="12902" max="12907" width="16.109375" style="387" hidden="1"/>
    <col min="12908" max="12908" width="6.109375" style="387" hidden="1"/>
    <col min="12909" max="12909" width="3" style="387" hidden="1"/>
    <col min="12910" max="13149" width="8.6640625" style="387" hidden="1"/>
    <col min="13150" max="13155" width="14.88671875" style="387" hidden="1"/>
    <col min="13156" max="13157" width="15.88671875" style="387" hidden="1"/>
    <col min="13158" max="13163" width="16.109375" style="387" hidden="1"/>
    <col min="13164" max="13164" width="6.109375" style="387" hidden="1"/>
    <col min="13165" max="13165" width="3" style="387" hidden="1"/>
    <col min="13166" max="13405" width="8.6640625" style="387" hidden="1"/>
    <col min="13406" max="13411" width="14.88671875" style="387" hidden="1"/>
    <col min="13412" max="13413" width="15.88671875" style="387" hidden="1"/>
    <col min="13414" max="13419" width="16.109375" style="387" hidden="1"/>
    <col min="13420" max="13420" width="6.109375" style="387" hidden="1"/>
    <col min="13421" max="13421" width="3" style="387" hidden="1"/>
    <col min="13422" max="13661" width="8.6640625" style="387" hidden="1"/>
    <col min="13662" max="13667" width="14.88671875" style="387" hidden="1"/>
    <col min="13668" max="13669" width="15.88671875" style="387" hidden="1"/>
    <col min="13670" max="13675" width="16.109375" style="387" hidden="1"/>
    <col min="13676" max="13676" width="6.109375" style="387" hidden="1"/>
    <col min="13677" max="13677" width="3" style="387" hidden="1"/>
    <col min="13678" max="13917" width="8.6640625" style="387" hidden="1"/>
    <col min="13918" max="13923" width="14.88671875" style="387" hidden="1"/>
    <col min="13924" max="13925" width="15.88671875" style="387" hidden="1"/>
    <col min="13926" max="13931" width="16.109375" style="387" hidden="1"/>
    <col min="13932" max="13932" width="6.109375" style="387" hidden="1"/>
    <col min="13933" max="13933" width="3" style="387" hidden="1"/>
    <col min="13934" max="14173" width="8.6640625" style="387" hidden="1"/>
    <col min="14174" max="14179" width="14.88671875" style="387" hidden="1"/>
    <col min="14180" max="14181" width="15.88671875" style="387" hidden="1"/>
    <col min="14182" max="14187" width="16.109375" style="387" hidden="1"/>
    <col min="14188" max="14188" width="6.109375" style="387" hidden="1"/>
    <col min="14189" max="14189" width="3" style="387" hidden="1"/>
    <col min="14190" max="14429" width="8.6640625" style="387" hidden="1"/>
    <col min="14430" max="14435" width="14.88671875" style="387" hidden="1"/>
    <col min="14436" max="14437" width="15.88671875" style="387" hidden="1"/>
    <col min="14438" max="14443" width="16.109375" style="387" hidden="1"/>
    <col min="14444" max="14444" width="6.109375" style="387" hidden="1"/>
    <col min="14445" max="14445" width="3" style="387" hidden="1"/>
    <col min="14446" max="14685" width="8.6640625" style="387" hidden="1"/>
    <col min="14686" max="14691" width="14.88671875" style="387" hidden="1"/>
    <col min="14692" max="14693" width="15.88671875" style="387" hidden="1"/>
    <col min="14694" max="14699" width="16.109375" style="387" hidden="1"/>
    <col min="14700" max="14700" width="6.109375" style="387" hidden="1"/>
    <col min="14701" max="14701" width="3" style="387" hidden="1"/>
    <col min="14702" max="14941" width="8.6640625" style="387" hidden="1"/>
    <col min="14942" max="14947" width="14.88671875" style="387" hidden="1"/>
    <col min="14948" max="14949" width="15.88671875" style="387" hidden="1"/>
    <col min="14950" max="14955" width="16.109375" style="387" hidden="1"/>
    <col min="14956" max="14956" width="6.109375" style="387" hidden="1"/>
    <col min="14957" max="14957" width="3" style="387" hidden="1"/>
    <col min="14958" max="15197" width="8.6640625" style="387" hidden="1"/>
    <col min="15198" max="15203" width="14.88671875" style="387" hidden="1"/>
    <col min="15204" max="15205" width="15.88671875" style="387" hidden="1"/>
    <col min="15206" max="15211" width="16.109375" style="387" hidden="1"/>
    <col min="15212" max="15212" width="6.109375" style="387" hidden="1"/>
    <col min="15213" max="15213" width="3" style="387" hidden="1"/>
    <col min="15214" max="15453" width="8.6640625" style="387" hidden="1"/>
    <col min="15454" max="15459" width="14.88671875" style="387" hidden="1"/>
    <col min="15460" max="15461" width="15.88671875" style="387" hidden="1"/>
    <col min="15462" max="15467" width="16.109375" style="387" hidden="1"/>
    <col min="15468" max="15468" width="6.109375" style="387" hidden="1"/>
    <col min="15469" max="15469" width="3" style="387" hidden="1"/>
    <col min="15470" max="15709" width="8.6640625" style="387" hidden="1"/>
    <col min="15710" max="15715" width="14.88671875" style="387" hidden="1"/>
    <col min="15716" max="15717" width="15.88671875" style="387" hidden="1"/>
    <col min="15718" max="15723" width="16.109375" style="387" hidden="1"/>
    <col min="15724" max="15724" width="6.109375" style="387" hidden="1"/>
    <col min="15725" max="15725" width="3" style="387" hidden="1"/>
    <col min="15726" max="15965" width="8.6640625" style="387" hidden="1"/>
    <col min="15966" max="15971" width="14.88671875" style="387" hidden="1"/>
    <col min="15972" max="15973" width="15.88671875" style="387" hidden="1"/>
    <col min="15974" max="15979" width="16.109375" style="387" hidden="1"/>
    <col min="15980" max="15980" width="6.109375" style="387" hidden="1"/>
    <col min="15981" max="15981" width="3" style="387" hidden="1"/>
    <col min="15982" max="16221" width="8.6640625" style="387" hidden="1"/>
    <col min="16222" max="16227" width="14.88671875" style="387" hidden="1"/>
    <col min="16228" max="16229" width="15.88671875" style="387" hidden="1"/>
    <col min="16230" max="16235" width="16.109375" style="387" hidden="1"/>
    <col min="16236" max="16236" width="6.109375" style="387" hidden="1"/>
    <col min="16237" max="16237" width="3" style="387" hidden="1"/>
    <col min="16238" max="16384" width="8.6640625" style="387" hidden="1"/>
  </cols>
  <sheetData>
    <row r="1" spans="1:143" ht="42.75" customHeight="1" x14ac:dyDescent="0.2">
      <c r="A1" s="385"/>
      <c r="B1" s="386"/>
      <c r="DD1" s="387"/>
      <c r="DE1" s="387"/>
    </row>
    <row r="2" spans="1:143" ht="25.5" customHeight="1" x14ac:dyDescent="0.2">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2">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ht="13.2" x14ac:dyDescent="0.2">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ht="13.2" x14ac:dyDescent="0.2">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ht="13.2" x14ac:dyDescent="0.2">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ht="13.2" x14ac:dyDescent="0.2">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ht="13.2" x14ac:dyDescent="0.2">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ht="13.2" x14ac:dyDescent="0.2">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ht="13.2" x14ac:dyDescent="0.2">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600</v>
      </c>
    </row>
    <row r="11" spans="1:143" s="290" customFormat="1" ht="13.2" x14ac:dyDescent="0.2">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2" x14ac:dyDescent="0.2">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600</v>
      </c>
    </row>
    <row r="13" spans="1:143" s="290" customFormat="1" ht="13.2" x14ac:dyDescent="0.2">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2" x14ac:dyDescent="0.2">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2" x14ac:dyDescent="0.2">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2" x14ac:dyDescent="0.2">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2" x14ac:dyDescent="0.2">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2" x14ac:dyDescent="0.2">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ht="13.2" x14ac:dyDescent="0.2">
      <c r="DD19" s="387"/>
      <c r="DE19" s="387"/>
    </row>
    <row r="20" spans="1:351" ht="13.2" x14ac:dyDescent="0.2">
      <c r="DD20" s="387"/>
      <c r="DE20" s="387"/>
    </row>
    <row r="21" spans="1:351" ht="16.2" x14ac:dyDescent="0.2">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6.2" x14ac:dyDescent="0.2">
      <c r="B22" s="394"/>
      <c r="MM22" s="393"/>
    </row>
    <row r="23" spans="1:351" ht="13.2" x14ac:dyDescent="0.2">
      <c r="B23" s="394"/>
    </row>
    <row r="24" spans="1:351" ht="13.2" x14ac:dyDescent="0.2">
      <c r="B24" s="394"/>
    </row>
    <row r="25" spans="1:351" ht="13.2" x14ac:dyDescent="0.2">
      <c r="B25" s="394"/>
    </row>
    <row r="26" spans="1:351" ht="13.2" x14ac:dyDescent="0.2">
      <c r="B26" s="394"/>
    </row>
    <row r="27" spans="1:351" ht="13.2" x14ac:dyDescent="0.2">
      <c r="B27" s="394"/>
    </row>
    <row r="28" spans="1:351" ht="13.2" x14ac:dyDescent="0.2">
      <c r="B28" s="394"/>
    </row>
    <row r="29" spans="1:351" ht="13.2" x14ac:dyDescent="0.2">
      <c r="B29" s="394"/>
    </row>
    <row r="30" spans="1:351" ht="13.2" x14ac:dyDescent="0.2">
      <c r="B30" s="394"/>
    </row>
    <row r="31" spans="1:351" ht="13.2" x14ac:dyDescent="0.2">
      <c r="B31" s="394"/>
    </row>
    <row r="32" spans="1:351" ht="13.2" x14ac:dyDescent="0.2">
      <c r="B32" s="394"/>
    </row>
    <row r="33" spans="2:109" ht="13.2" x14ac:dyDescent="0.2">
      <c r="B33" s="394"/>
    </row>
    <row r="34" spans="2:109" ht="13.2" x14ac:dyDescent="0.2">
      <c r="B34" s="394"/>
    </row>
    <row r="35" spans="2:109" ht="13.2" x14ac:dyDescent="0.2">
      <c r="B35" s="394"/>
    </row>
    <row r="36" spans="2:109" ht="13.2" x14ac:dyDescent="0.2">
      <c r="B36" s="394"/>
    </row>
    <row r="37" spans="2:109" ht="13.2" x14ac:dyDescent="0.2">
      <c r="B37" s="394"/>
    </row>
    <row r="38" spans="2:109" ht="13.2" x14ac:dyDescent="0.2">
      <c r="B38" s="394"/>
    </row>
    <row r="39" spans="2:109" ht="13.2" x14ac:dyDescent="0.2">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ht="13.2" x14ac:dyDescent="0.2">
      <c r="B40" s="399"/>
      <c r="DD40" s="399"/>
      <c r="DE40" s="387"/>
    </row>
    <row r="41" spans="2:109" ht="16.2" x14ac:dyDescent="0.2">
      <c r="B41" s="400" t="s">
        <v>601</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ht="13.2" x14ac:dyDescent="0.2">
      <c r="B42" s="394"/>
      <c r="G42" s="401"/>
      <c r="I42" s="402"/>
      <c r="J42" s="402"/>
      <c r="K42" s="402"/>
      <c r="AM42" s="401"/>
      <c r="AN42" s="401" t="s">
        <v>602</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2">
      <c r="B43" s="394"/>
      <c r="AN43" s="1318" t="s">
        <v>603</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ht="13.2" x14ac:dyDescent="0.2">
      <c r="B44" s="394"/>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ht="13.2" x14ac:dyDescent="0.2">
      <c r="B45" s="394"/>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ht="13.2" x14ac:dyDescent="0.2">
      <c r="B46" s="394"/>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ht="13.2" x14ac:dyDescent="0.2">
      <c r="B47" s="394"/>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ht="13.2" x14ac:dyDescent="0.2">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ht="13.2" x14ac:dyDescent="0.2">
      <c r="B49" s="394"/>
      <c r="AN49" s="387" t="s">
        <v>604</v>
      </c>
    </row>
    <row r="50" spans="1:109" ht="13.2" x14ac:dyDescent="0.2">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553</v>
      </c>
      <c r="BQ50" s="1310"/>
      <c r="BR50" s="1310"/>
      <c r="BS50" s="1310"/>
      <c r="BT50" s="1310"/>
      <c r="BU50" s="1310"/>
      <c r="BV50" s="1310"/>
      <c r="BW50" s="1310"/>
      <c r="BX50" s="1310" t="s">
        <v>554</v>
      </c>
      <c r="BY50" s="1310"/>
      <c r="BZ50" s="1310"/>
      <c r="CA50" s="1310"/>
      <c r="CB50" s="1310"/>
      <c r="CC50" s="1310"/>
      <c r="CD50" s="1310"/>
      <c r="CE50" s="1310"/>
      <c r="CF50" s="1310" t="s">
        <v>555</v>
      </c>
      <c r="CG50" s="1310"/>
      <c r="CH50" s="1310"/>
      <c r="CI50" s="1310"/>
      <c r="CJ50" s="1310"/>
      <c r="CK50" s="1310"/>
      <c r="CL50" s="1310"/>
      <c r="CM50" s="1310"/>
      <c r="CN50" s="1310" t="s">
        <v>556</v>
      </c>
      <c r="CO50" s="1310"/>
      <c r="CP50" s="1310"/>
      <c r="CQ50" s="1310"/>
      <c r="CR50" s="1310"/>
      <c r="CS50" s="1310"/>
      <c r="CT50" s="1310"/>
      <c r="CU50" s="1310"/>
      <c r="CV50" s="1310" t="s">
        <v>557</v>
      </c>
      <c r="CW50" s="1310"/>
      <c r="CX50" s="1310"/>
      <c r="CY50" s="1310"/>
      <c r="CZ50" s="1310"/>
      <c r="DA50" s="1310"/>
      <c r="DB50" s="1310"/>
      <c r="DC50" s="1310"/>
    </row>
    <row r="51" spans="1:109" ht="13.5" customHeight="1" x14ac:dyDescent="0.2">
      <c r="B51" s="394"/>
      <c r="G51" s="1313"/>
      <c r="H51" s="1313"/>
      <c r="I51" s="1327"/>
      <c r="J51" s="1327"/>
      <c r="K51" s="1312"/>
      <c r="L51" s="1312"/>
      <c r="M51" s="1312"/>
      <c r="N51" s="1312"/>
      <c r="AM51" s="403"/>
      <c r="AN51" s="1308" t="s">
        <v>605</v>
      </c>
      <c r="AO51" s="1308"/>
      <c r="AP51" s="1308"/>
      <c r="AQ51" s="1308"/>
      <c r="AR51" s="1308"/>
      <c r="AS51" s="1308"/>
      <c r="AT51" s="1308"/>
      <c r="AU51" s="1308"/>
      <c r="AV51" s="1308"/>
      <c r="AW51" s="1308"/>
      <c r="AX51" s="1308"/>
      <c r="AY51" s="1308"/>
      <c r="AZ51" s="1308"/>
      <c r="BA51" s="1308"/>
      <c r="BB51" s="1308" t="s">
        <v>606</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05"/>
      <c r="BY51" s="1305"/>
      <c r="BZ51" s="1305"/>
      <c r="CA51" s="1305"/>
      <c r="CB51" s="1305"/>
      <c r="CC51" s="1305"/>
      <c r="CD51" s="1305"/>
      <c r="CE51" s="1305"/>
      <c r="CF51" s="1305"/>
      <c r="CG51" s="1305"/>
      <c r="CH51" s="1305"/>
      <c r="CI51" s="1305"/>
      <c r="CJ51" s="1305"/>
      <c r="CK51" s="1305"/>
      <c r="CL51" s="1305"/>
      <c r="CM51" s="1305"/>
      <c r="CN51" s="1305"/>
      <c r="CO51" s="1305"/>
      <c r="CP51" s="1305"/>
      <c r="CQ51" s="1305"/>
      <c r="CR51" s="1305"/>
      <c r="CS51" s="1305"/>
      <c r="CT51" s="1305"/>
      <c r="CU51" s="1305"/>
      <c r="CV51" s="1305"/>
      <c r="CW51" s="1305"/>
      <c r="CX51" s="1305"/>
      <c r="CY51" s="1305"/>
      <c r="CZ51" s="1305"/>
      <c r="DA51" s="1305"/>
      <c r="DB51" s="1305"/>
      <c r="DC51" s="1305"/>
    </row>
    <row r="52" spans="1:109" ht="13.2" x14ac:dyDescent="0.2">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ht="13.2" x14ac:dyDescent="0.2">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607</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05">
        <v>59.6</v>
      </c>
      <c r="BY53" s="1305"/>
      <c r="BZ53" s="1305"/>
      <c r="CA53" s="1305"/>
      <c r="CB53" s="1305"/>
      <c r="CC53" s="1305"/>
      <c r="CD53" s="1305"/>
      <c r="CE53" s="1305"/>
      <c r="CF53" s="1305">
        <v>59.4</v>
      </c>
      <c r="CG53" s="1305"/>
      <c r="CH53" s="1305"/>
      <c r="CI53" s="1305"/>
      <c r="CJ53" s="1305"/>
      <c r="CK53" s="1305"/>
      <c r="CL53" s="1305"/>
      <c r="CM53" s="1305"/>
      <c r="CN53" s="1305">
        <v>64.2</v>
      </c>
      <c r="CO53" s="1305"/>
      <c r="CP53" s="1305"/>
      <c r="CQ53" s="1305"/>
      <c r="CR53" s="1305"/>
      <c r="CS53" s="1305"/>
      <c r="CT53" s="1305"/>
      <c r="CU53" s="1305"/>
      <c r="CV53" s="1305">
        <v>65.099999999999994</v>
      </c>
      <c r="CW53" s="1305"/>
      <c r="CX53" s="1305"/>
      <c r="CY53" s="1305"/>
      <c r="CZ53" s="1305"/>
      <c r="DA53" s="1305"/>
      <c r="DB53" s="1305"/>
      <c r="DC53" s="1305"/>
    </row>
    <row r="54" spans="1:109" ht="13.2" x14ac:dyDescent="0.2">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ht="13.2" x14ac:dyDescent="0.2">
      <c r="A55" s="402"/>
      <c r="B55" s="394"/>
      <c r="G55" s="1311"/>
      <c r="H55" s="1311"/>
      <c r="I55" s="1311"/>
      <c r="J55" s="1311"/>
      <c r="K55" s="1312"/>
      <c r="L55" s="1312"/>
      <c r="M55" s="1312"/>
      <c r="N55" s="1312"/>
      <c r="AN55" s="1310" t="s">
        <v>608</v>
      </c>
      <c r="AO55" s="1310"/>
      <c r="AP55" s="1310"/>
      <c r="AQ55" s="1310"/>
      <c r="AR55" s="1310"/>
      <c r="AS55" s="1310"/>
      <c r="AT55" s="1310"/>
      <c r="AU55" s="1310"/>
      <c r="AV55" s="1310"/>
      <c r="AW55" s="1310"/>
      <c r="AX55" s="1310"/>
      <c r="AY55" s="1310"/>
      <c r="AZ55" s="1310"/>
      <c r="BA55" s="1310"/>
      <c r="BB55" s="1308" t="s">
        <v>606</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05">
        <v>0</v>
      </c>
      <c r="BY55" s="1305"/>
      <c r="BZ55" s="1305"/>
      <c r="CA55" s="1305"/>
      <c r="CB55" s="1305"/>
      <c r="CC55" s="1305"/>
      <c r="CD55" s="1305"/>
      <c r="CE55" s="1305"/>
      <c r="CF55" s="1305">
        <v>0</v>
      </c>
      <c r="CG55" s="1305"/>
      <c r="CH55" s="1305"/>
      <c r="CI55" s="1305"/>
      <c r="CJ55" s="1305"/>
      <c r="CK55" s="1305"/>
      <c r="CL55" s="1305"/>
      <c r="CM55" s="1305"/>
      <c r="CN55" s="1305">
        <v>0</v>
      </c>
      <c r="CO55" s="1305"/>
      <c r="CP55" s="1305"/>
      <c r="CQ55" s="1305"/>
      <c r="CR55" s="1305"/>
      <c r="CS55" s="1305"/>
      <c r="CT55" s="1305"/>
      <c r="CU55" s="1305"/>
      <c r="CV55" s="1305">
        <v>0</v>
      </c>
      <c r="CW55" s="1305"/>
      <c r="CX55" s="1305"/>
      <c r="CY55" s="1305"/>
      <c r="CZ55" s="1305"/>
      <c r="DA55" s="1305"/>
      <c r="DB55" s="1305"/>
      <c r="DC55" s="1305"/>
    </row>
    <row r="56" spans="1:109" ht="13.2" x14ac:dyDescent="0.2">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ht="13.2" x14ac:dyDescent="0.2">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607</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05">
        <v>55.3</v>
      </c>
      <c r="BY57" s="1305"/>
      <c r="BZ57" s="1305"/>
      <c r="CA57" s="1305"/>
      <c r="CB57" s="1305"/>
      <c r="CC57" s="1305"/>
      <c r="CD57" s="1305"/>
      <c r="CE57" s="1305"/>
      <c r="CF57" s="1305">
        <v>56.3</v>
      </c>
      <c r="CG57" s="1305"/>
      <c r="CH57" s="1305"/>
      <c r="CI57" s="1305"/>
      <c r="CJ57" s="1305"/>
      <c r="CK57" s="1305"/>
      <c r="CL57" s="1305"/>
      <c r="CM57" s="1305"/>
      <c r="CN57" s="1305">
        <v>58.3</v>
      </c>
      <c r="CO57" s="1305"/>
      <c r="CP57" s="1305"/>
      <c r="CQ57" s="1305"/>
      <c r="CR57" s="1305"/>
      <c r="CS57" s="1305"/>
      <c r="CT57" s="1305"/>
      <c r="CU57" s="1305"/>
      <c r="CV57" s="1305">
        <v>59</v>
      </c>
      <c r="CW57" s="1305"/>
      <c r="CX57" s="1305"/>
      <c r="CY57" s="1305"/>
      <c r="CZ57" s="1305"/>
      <c r="DA57" s="1305"/>
      <c r="DB57" s="1305"/>
      <c r="DC57" s="1305"/>
      <c r="DD57" s="407"/>
      <c r="DE57" s="406"/>
    </row>
    <row r="58" spans="1:109" s="402" customFormat="1" ht="13.2" x14ac:dyDescent="0.2">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ht="13.2" x14ac:dyDescent="0.2">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ht="13.2" x14ac:dyDescent="0.2">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ht="13.2" x14ac:dyDescent="0.2">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ht="13.2" x14ac:dyDescent="0.2">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6.2" x14ac:dyDescent="0.2">
      <c r="B63" s="413" t="s">
        <v>609</v>
      </c>
    </row>
    <row r="64" spans="1:109" ht="13.2" x14ac:dyDescent="0.2">
      <c r="B64" s="394"/>
      <c r="G64" s="401"/>
      <c r="I64" s="414"/>
      <c r="J64" s="414"/>
      <c r="K64" s="414"/>
      <c r="L64" s="414"/>
      <c r="M64" s="414"/>
      <c r="N64" s="415"/>
      <c r="AM64" s="401"/>
      <c r="AN64" s="401" t="s">
        <v>602</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ht="13.2" x14ac:dyDescent="0.2">
      <c r="B65" s="394"/>
      <c r="AN65" s="1318" t="s">
        <v>610</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ht="13.2" x14ac:dyDescent="0.2">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ht="13.2" x14ac:dyDescent="0.2">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ht="13.2" x14ac:dyDescent="0.2">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ht="13.2" x14ac:dyDescent="0.2">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ht="13.2" x14ac:dyDescent="0.2">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ht="13.2" x14ac:dyDescent="0.2">
      <c r="B71" s="394"/>
      <c r="G71" s="419"/>
      <c r="I71" s="420"/>
      <c r="J71" s="417"/>
      <c r="K71" s="417"/>
      <c r="L71" s="418"/>
      <c r="M71" s="417"/>
      <c r="N71" s="418"/>
      <c r="AM71" s="419"/>
      <c r="AN71" s="387" t="s">
        <v>604</v>
      </c>
    </row>
    <row r="72" spans="2:107" ht="13.2" x14ac:dyDescent="0.2">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553</v>
      </c>
      <c r="BQ72" s="1310"/>
      <c r="BR72" s="1310"/>
      <c r="BS72" s="1310"/>
      <c r="BT72" s="1310"/>
      <c r="BU72" s="1310"/>
      <c r="BV72" s="1310"/>
      <c r="BW72" s="1310"/>
      <c r="BX72" s="1310" t="s">
        <v>554</v>
      </c>
      <c r="BY72" s="1310"/>
      <c r="BZ72" s="1310"/>
      <c r="CA72" s="1310"/>
      <c r="CB72" s="1310"/>
      <c r="CC72" s="1310"/>
      <c r="CD72" s="1310"/>
      <c r="CE72" s="1310"/>
      <c r="CF72" s="1310" t="s">
        <v>555</v>
      </c>
      <c r="CG72" s="1310"/>
      <c r="CH72" s="1310"/>
      <c r="CI72" s="1310"/>
      <c r="CJ72" s="1310"/>
      <c r="CK72" s="1310"/>
      <c r="CL72" s="1310"/>
      <c r="CM72" s="1310"/>
      <c r="CN72" s="1310" t="s">
        <v>556</v>
      </c>
      <c r="CO72" s="1310"/>
      <c r="CP72" s="1310"/>
      <c r="CQ72" s="1310"/>
      <c r="CR72" s="1310"/>
      <c r="CS72" s="1310"/>
      <c r="CT72" s="1310"/>
      <c r="CU72" s="1310"/>
      <c r="CV72" s="1310" t="s">
        <v>557</v>
      </c>
      <c r="CW72" s="1310"/>
      <c r="CX72" s="1310"/>
      <c r="CY72" s="1310"/>
      <c r="CZ72" s="1310"/>
      <c r="DA72" s="1310"/>
      <c r="DB72" s="1310"/>
      <c r="DC72" s="1310"/>
    </row>
    <row r="73" spans="2:107" ht="13.2" x14ac:dyDescent="0.2">
      <c r="B73" s="394"/>
      <c r="G73" s="1313"/>
      <c r="H73" s="1313"/>
      <c r="I73" s="1313"/>
      <c r="J73" s="1313"/>
      <c r="K73" s="1309"/>
      <c r="L73" s="1309"/>
      <c r="M73" s="1309"/>
      <c r="N73" s="1309"/>
      <c r="AM73" s="403"/>
      <c r="AN73" s="1308" t="s">
        <v>605</v>
      </c>
      <c r="AO73" s="1308"/>
      <c r="AP73" s="1308"/>
      <c r="AQ73" s="1308"/>
      <c r="AR73" s="1308"/>
      <c r="AS73" s="1308"/>
      <c r="AT73" s="1308"/>
      <c r="AU73" s="1308"/>
      <c r="AV73" s="1308"/>
      <c r="AW73" s="1308"/>
      <c r="AX73" s="1308"/>
      <c r="AY73" s="1308"/>
      <c r="AZ73" s="1308"/>
      <c r="BA73" s="1308"/>
      <c r="BB73" s="1308" t="s">
        <v>606</v>
      </c>
      <c r="BC73" s="1308"/>
      <c r="BD73" s="1308"/>
      <c r="BE73" s="1308"/>
      <c r="BF73" s="1308"/>
      <c r="BG73" s="1308"/>
      <c r="BH73" s="1308"/>
      <c r="BI73" s="1308"/>
      <c r="BJ73" s="1308"/>
      <c r="BK73" s="1308"/>
      <c r="BL73" s="1308"/>
      <c r="BM73" s="1308"/>
      <c r="BN73" s="1308"/>
      <c r="BO73" s="1308"/>
      <c r="BP73" s="1305"/>
      <c r="BQ73" s="1305"/>
      <c r="BR73" s="1305"/>
      <c r="BS73" s="1305"/>
      <c r="BT73" s="1305"/>
      <c r="BU73" s="1305"/>
      <c r="BV73" s="1305"/>
      <c r="BW73" s="1305"/>
      <c r="BX73" s="1305"/>
      <c r="BY73" s="1305"/>
      <c r="BZ73" s="1305"/>
      <c r="CA73" s="1305"/>
      <c r="CB73" s="1305"/>
      <c r="CC73" s="1305"/>
      <c r="CD73" s="1305"/>
      <c r="CE73" s="1305"/>
      <c r="CF73" s="1305"/>
      <c r="CG73" s="1305"/>
      <c r="CH73" s="1305"/>
      <c r="CI73" s="1305"/>
      <c r="CJ73" s="1305"/>
      <c r="CK73" s="1305"/>
      <c r="CL73" s="1305"/>
      <c r="CM73" s="1305"/>
      <c r="CN73" s="1305"/>
      <c r="CO73" s="1305"/>
      <c r="CP73" s="1305"/>
      <c r="CQ73" s="1305"/>
      <c r="CR73" s="1305"/>
      <c r="CS73" s="1305"/>
      <c r="CT73" s="1305"/>
      <c r="CU73" s="1305"/>
      <c r="CV73" s="1305"/>
      <c r="CW73" s="1305"/>
      <c r="CX73" s="1305"/>
      <c r="CY73" s="1305"/>
      <c r="CZ73" s="1305"/>
      <c r="DA73" s="1305"/>
      <c r="DB73" s="1305"/>
      <c r="DC73" s="1305"/>
    </row>
    <row r="74" spans="2:107" ht="13.2" x14ac:dyDescent="0.2">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ht="13.2" x14ac:dyDescent="0.2">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611</v>
      </c>
      <c r="BC75" s="1308"/>
      <c r="BD75" s="1308"/>
      <c r="BE75" s="1308"/>
      <c r="BF75" s="1308"/>
      <c r="BG75" s="1308"/>
      <c r="BH75" s="1308"/>
      <c r="BI75" s="1308"/>
      <c r="BJ75" s="1308"/>
      <c r="BK75" s="1308"/>
      <c r="BL75" s="1308"/>
      <c r="BM75" s="1308"/>
      <c r="BN75" s="1308"/>
      <c r="BO75" s="1308"/>
      <c r="BP75" s="1305">
        <v>7.5</v>
      </c>
      <c r="BQ75" s="1305"/>
      <c r="BR75" s="1305"/>
      <c r="BS75" s="1305"/>
      <c r="BT75" s="1305"/>
      <c r="BU75" s="1305"/>
      <c r="BV75" s="1305"/>
      <c r="BW75" s="1305"/>
      <c r="BX75" s="1305">
        <v>7.3</v>
      </c>
      <c r="BY75" s="1305"/>
      <c r="BZ75" s="1305"/>
      <c r="CA75" s="1305"/>
      <c r="CB75" s="1305"/>
      <c r="CC75" s="1305"/>
      <c r="CD75" s="1305"/>
      <c r="CE75" s="1305"/>
      <c r="CF75" s="1305">
        <v>6.4</v>
      </c>
      <c r="CG75" s="1305"/>
      <c r="CH75" s="1305"/>
      <c r="CI75" s="1305"/>
      <c r="CJ75" s="1305"/>
      <c r="CK75" s="1305"/>
      <c r="CL75" s="1305"/>
      <c r="CM75" s="1305"/>
      <c r="CN75" s="1305">
        <v>5.3</v>
      </c>
      <c r="CO75" s="1305"/>
      <c r="CP75" s="1305"/>
      <c r="CQ75" s="1305"/>
      <c r="CR75" s="1305"/>
      <c r="CS75" s="1305"/>
      <c r="CT75" s="1305"/>
      <c r="CU75" s="1305"/>
      <c r="CV75" s="1305">
        <v>4.5999999999999996</v>
      </c>
      <c r="CW75" s="1305"/>
      <c r="CX75" s="1305"/>
      <c r="CY75" s="1305"/>
      <c r="CZ75" s="1305"/>
      <c r="DA75" s="1305"/>
      <c r="DB75" s="1305"/>
      <c r="DC75" s="1305"/>
    </row>
    <row r="76" spans="2:107" ht="13.2" x14ac:dyDescent="0.2">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ht="13.2" x14ac:dyDescent="0.2">
      <c r="B77" s="394"/>
      <c r="G77" s="1311"/>
      <c r="H77" s="1311"/>
      <c r="I77" s="1311"/>
      <c r="J77" s="1311"/>
      <c r="K77" s="1309"/>
      <c r="L77" s="1309"/>
      <c r="M77" s="1309"/>
      <c r="N77" s="1309"/>
      <c r="AN77" s="1310" t="s">
        <v>608</v>
      </c>
      <c r="AO77" s="1310"/>
      <c r="AP77" s="1310"/>
      <c r="AQ77" s="1310"/>
      <c r="AR77" s="1310"/>
      <c r="AS77" s="1310"/>
      <c r="AT77" s="1310"/>
      <c r="AU77" s="1310"/>
      <c r="AV77" s="1310"/>
      <c r="AW77" s="1310"/>
      <c r="AX77" s="1310"/>
      <c r="AY77" s="1310"/>
      <c r="AZ77" s="1310"/>
      <c r="BA77" s="1310"/>
      <c r="BB77" s="1308" t="s">
        <v>606</v>
      </c>
      <c r="BC77" s="1308"/>
      <c r="BD77" s="1308"/>
      <c r="BE77" s="1308"/>
      <c r="BF77" s="1308"/>
      <c r="BG77" s="1308"/>
      <c r="BH77" s="1308"/>
      <c r="BI77" s="1308"/>
      <c r="BJ77" s="1308"/>
      <c r="BK77" s="1308"/>
      <c r="BL77" s="1308"/>
      <c r="BM77" s="1308"/>
      <c r="BN77" s="1308"/>
      <c r="BO77" s="1308"/>
      <c r="BP77" s="1305">
        <v>0</v>
      </c>
      <c r="BQ77" s="1305"/>
      <c r="BR77" s="1305"/>
      <c r="BS77" s="1305"/>
      <c r="BT77" s="1305"/>
      <c r="BU77" s="1305"/>
      <c r="BV77" s="1305"/>
      <c r="BW77" s="1305"/>
      <c r="BX77" s="1305">
        <v>0</v>
      </c>
      <c r="BY77" s="1305"/>
      <c r="BZ77" s="1305"/>
      <c r="CA77" s="1305"/>
      <c r="CB77" s="1305"/>
      <c r="CC77" s="1305"/>
      <c r="CD77" s="1305"/>
      <c r="CE77" s="1305"/>
      <c r="CF77" s="1305">
        <v>0</v>
      </c>
      <c r="CG77" s="1305"/>
      <c r="CH77" s="1305"/>
      <c r="CI77" s="1305"/>
      <c r="CJ77" s="1305"/>
      <c r="CK77" s="1305"/>
      <c r="CL77" s="1305"/>
      <c r="CM77" s="1305"/>
      <c r="CN77" s="1305">
        <v>0</v>
      </c>
      <c r="CO77" s="1305"/>
      <c r="CP77" s="1305"/>
      <c r="CQ77" s="1305"/>
      <c r="CR77" s="1305"/>
      <c r="CS77" s="1305"/>
      <c r="CT77" s="1305"/>
      <c r="CU77" s="1305"/>
      <c r="CV77" s="1305">
        <v>0</v>
      </c>
      <c r="CW77" s="1305"/>
      <c r="CX77" s="1305"/>
      <c r="CY77" s="1305"/>
      <c r="CZ77" s="1305"/>
      <c r="DA77" s="1305"/>
      <c r="DB77" s="1305"/>
      <c r="DC77" s="1305"/>
    </row>
    <row r="78" spans="2:107" ht="13.2" x14ac:dyDescent="0.2">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ht="13.2" x14ac:dyDescent="0.2">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611</v>
      </c>
      <c r="BC79" s="1308"/>
      <c r="BD79" s="1308"/>
      <c r="BE79" s="1308"/>
      <c r="BF79" s="1308"/>
      <c r="BG79" s="1308"/>
      <c r="BH79" s="1308"/>
      <c r="BI79" s="1308"/>
      <c r="BJ79" s="1308"/>
      <c r="BK79" s="1308"/>
      <c r="BL79" s="1308"/>
      <c r="BM79" s="1308"/>
      <c r="BN79" s="1308"/>
      <c r="BO79" s="1308"/>
      <c r="BP79" s="1305">
        <v>9.1</v>
      </c>
      <c r="BQ79" s="1305"/>
      <c r="BR79" s="1305"/>
      <c r="BS79" s="1305"/>
      <c r="BT79" s="1305"/>
      <c r="BU79" s="1305"/>
      <c r="BV79" s="1305"/>
      <c r="BW79" s="1305"/>
      <c r="BX79" s="1305">
        <v>8.6</v>
      </c>
      <c r="BY79" s="1305"/>
      <c r="BZ79" s="1305"/>
      <c r="CA79" s="1305"/>
      <c r="CB79" s="1305"/>
      <c r="CC79" s="1305"/>
      <c r="CD79" s="1305"/>
      <c r="CE79" s="1305"/>
      <c r="CF79" s="1305">
        <v>8.5</v>
      </c>
      <c r="CG79" s="1305"/>
      <c r="CH79" s="1305"/>
      <c r="CI79" s="1305"/>
      <c r="CJ79" s="1305"/>
      <c r="CK79" s="1305"/>
      <c r="CL79" s="1305"/>
      <c r="CM79" s="1305"/>
      <c r="CN79" s="1305">
        <v>8.5</v>
      </c>
      <c r="CO79" s="1305"/>
      <c r="CP79" s="1305"/>
      <c r="CQ79" s="1305"/>
      <c r="CR79" s="1305"/>
      <c r="CS79" s="1305"/>
      <c r="CT79" s="1305"/>
      <c r="CU79" s="1305"/>
      <c r="CV79" s="1305">
        <v>8.6</v>
      </c>
      <c r="CW79" s="1305"/>
      <c r="CX79" s="1305"/>
      <c r="CY79" s="1305"/>
      <c r="CZ79" s="1305"/>
      <c r="DA79" s="1305"/>
      <c r="DB79" s="1305"/>
      <c r="DC79" s="1305"/>
    </row>
    <row r="80" spans="2:107" ht="13.2" x14ac:dyDescent="0.2">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ht="13.2" x14ac:dyDescent="0.2">
      <c r="B81" s="394"/>
    </row>
    <row r="82" spans="2:109" ht="16.2" x14ac:dyDescent="0.2">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ht="13.2" x14ac:dyDescent="0.2">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ht="13.2" x14ac:dyDescent="0.2">
      <c r="DD84" s="387"/>
      <c r="DE84" s="387"/>
    </row>
    <row r="85" spans="2:109" ht="13.2" x14ac:dyDescent="0.2">
      <c r="DD85" s="387"/>
      <c r="DE85" s="387"/>
    </row>
    <row r="86" spans="2:109" ht="13.2" hidden="1" x14ac:dyDescent="0.2">
      <c r="DD86" s="387"/>
      <c r="DE86" s="387"/>
    </row>
    <row r="87" spans="2:109" ht="13.2" hidden="1" x14ac:dyDescent="0.2">
      <c r="K87" s="422"/>
      <c r="AQ87" s="422"/>
      <c r="BC87" s="422"/>
      <c r="BO87" s="422"/>
      <c r="CA87" s="422"/>
      <c r="CM87" s="422"/>
      <c r="CY87" s="422"/>
      <c r="DD87" s="387"/>
      <c r="DE87" s="387"/>
    </row>
    <row r="88" spans="2:109" ht="13.2" hidden="1" x14ac:dyDescent="0.2">
      <c r="DD88" s="387"/>
      <c r="DE88" s="387"/>
    </row>
    <row r="89" spans="2:109" ht="13.2" hidden="1" x14ac:dyDescent="0.2">
      <c r="DD89" s="387"/>
      <c r="DE89" s="387"/>
    </row>
    <row r="90" spans="2:109" ht="13.2" hidden="1" x14ac:dyDescent="0.2">
      <c r="DD90" s="387"/>
      <c r="DE90" s="387"/>
    </row>
    <row r="91" spans="2:109" ht="13.2" hidden="1" x14ac:dyDescent="0.2">
      <c r="DD91" s="387"/>
      <c r="DE91" s="387"/>
    </row>
    <row r="92" spans="2:109" ht="13.5" hidden="1" customHeight="1" x14ac:dyDescent="0.2">
      <c r="DD92" s="387"/>
      <c r="DE92" s="387"/>
    </row>
    <row r="93" spans="2:109" ht="13.5" hidden="1" customHeight="1" x14ac:dyDescent="0.2">
      <c r="DD93" s="387"/>
      <c r="DE93" s="387"/>
    </row>
    <row r="94" spans="2:109" ht="13.5" hidden="1" customHeight="1" x14ac:dyDescent="0.2">
      <c r="DD94" s="387"/>
      <c r="DE94" s="387"/>
    </row>
    <row r="95" spans="2:109" ht="13.5" hidden="1" customHeight="1" x14ac:dyDescent="0.2">
      <c r="DD95" s="387"/>
      <c r="DE95" s="387"/>
    </row>
    <row r="96" spans="2:109" ht="13.5" hidden="1" customHeight="1" x14ac:dyDescent="0.2">
      <c r="DD96" s="387"/>
      <c r="DE96" s="387"/>
    </row>
    <row r="97" spans="108:109" ht="13.5" hidden="1" customHeight="1" x14ac:dyDescent="0.2">
      <c r="DD97" s="387"/>
      <c r="DE97" s="387"/>
    </row>
    <row r="98" spans="108:109" ht="13.5" hidden="1" customHeight="1" x14ac:dyDescent="0.2">
      <c r="DD98" s="387"/>
      <c r="DE98" s="387"/>
    </row>
    <row r="99" spans="108:109" ht="13.5" hidden="1" customHeight="1" x14ac:dyDescent="0.2">
      <c r="DD99" s="387"/>
      <c r="DE99" s="387"/>
    </row>
    <row r="100" spans="108:109" ht="13.5" hidden="1" customHeight="1" x14ac:dyDescent="0.2">
      <c r="DD100" s="387"/>
      <c r="DE100" s="387"/>
    </row>
    <row r="101" spans="108:109" ht="13.5" hidden="1" customHeight="1" x14ac:dyDescent="0.2">
      <c r="DD101" s="387"/>
      <c r="DE101" s="387"/>
    </row>
    <row r="102" spans="108:109" ht="13.5" hidden="1" customHeight="1" x14ac:dyDescent="0.2">
      <c r="DD102" s="387"/>
      <c r="DE102" s="387"/>
    </row>
    <row r="103" spans="108:109" ht="13.5" hidden="1" customHeight="1" x14ac:dyDescent="0.2">
      <c r="DD103" s="387"/>
      <c r="DE103" s="387"/>
    </row>
    <row r="104" spans="108:109" ht="13.5" hidden="1" customHeight="1" x14ac:dyDescent="0.2">
      <c r="DD104" s="387"/>
      <c r="DE104" s="387"/>
    </row>
    <row r="105" spans="108:109" ht="13.5" hidden="1" customHeight="1" x14ac:dyDescent="0.2">
      <c r="DD105" s="387"/>
      <c r="DE105" s="387"/>
    </row>
    <row r="106" spans="108:109" ht="13.5" hidden="1" customHeight="1" x14ac:dyDescent="0.2">
      <c r="DD106" s="387"/>
      <c r="DE106" s="387"/>
    </row>
    <row r="107" spans="108:109" ht="13.5" hidden="1" customHeight="1" x14ac:dyDescent="0.2">
      <c r="DD107" s="387"/>
      <c r="DE107" s="387"/>
    </row>
    <row r="108" spans="108:109" ht="13.5" hidden="1" customHeight="1" x14ac:dyDescent="0.2">
      <c r="DD108" s="387"/>
      <c r="DE108" s="387"/>
    </row>
    <row r="109" spans="108:109" ht="13.5" hidden="1" customHeight="1" x14ac:dyDescent="0.2">
      <c r="DD109" s="387"/>
      <c r="DE109" s="387"/>
    </row>
    <row r="110" spans="108:109" ht="13.5" hidden="1" customHeight="1" x14ac:dyDescent="0.2">
      <c r="DD110" s="387"/>
      <c r="DE110" s="387"/>
    </row>
    <row r="111" spans="108:109" ht="13.5" hidden="1" customHeight="1" x14ac:dyDescent="0.2">
      <c r="DD111" s="387"/>
      <c r="DE111" s="387"/>
    </row>
    <row r="112" spans="108:109" ht="13.5" hidden="1" customHeight="1" x14ac:dyDescent="0.2">
      <c r="DD112" s="387"/>
      <c r="DE112" s="387"/>
    </row>
    <row r="113" spans="108:109" ht="13.5" hidden="1" customHeight="1" x14ac:dyDescent="0.2">
      <c r="DD113" s="387"/>
      <c r="DE113" s="387"/>
    </row>
    <row r="114" spans="108:109" ht="13.5" hidden="1" customHeight="1" x14ac:dyDescent="0.2">
      <c r="DD114" s="387"/>
      <c r="DE114" s="387"/>
    </row>
    <row r="115" spans="108:109" ht="13.5" hidden="1" customHeight="1" x14ac:dyDescent="0.2">
      <c r="DD115" s="387"/>
      <c r="DE115" s="387"/>
    </row>
    <row r="116" spans="108:109" ht="13.5" hidden="1" customHeight="1" x14ac:dyDescent="0.2">
      <c r="DD116" s="387"/>
      <c r="DE116" s="387"/>
    </row>
    <row r="117" spans="108:109" ht="13.5" hidden="1" customHeight="1" x14ac:dyDescent="0.2">
      <c r="DD117" s="387"/>
      <c r="DE117" s="387"/>
    </row>
    <row r="118" spans="108:109" ht="13.5" hidden="1" customHeight="1" x14ac:dyDescent="0.2">
      <c r="DD118" s="387"/>
      <c r="DE118" s="387"/>
    </row>
    <row r="119" spans="108:109" ht="13.5" hidden="1" customHeight="1" x14ac:dyDescent="0.2">
      <c r="DD119" s="387"/>
      <c r="DE119" s="387"/>
    </row>
    <row r="120" spans="108:109" ht="13.5" hidden="1" customHeight="1" x14ac:dyDescent="0.2">
      <c r="DD120" s="387"/>
      <c r="DE120" s="387"/>
    </row>
    <row r="121" spans="108:109" ht="13.5" hidden="1" customHeight="1" x14ac:dyDescent="0.2">
      <c r="DD121" s="387"/>
      <c r="DE121" s="387"/>
    </row>
    <row r="122" spans="108:109" ht="13.5" hidden="1" customHeight="1" x14ac:dyDescent="0.2">
      <c r="DD122" s="387"/>
      <c r="DE122" s="387"/>
    </row>
    <row r="123" spans="108:109" ht="13.5" hidden="1" customHeight="1" x14ac:dyDescent="0.2">
      <c r="DD123" s="387"/>
      <c r="DE123" s="387"/>
    </row>
    <row r="124" spans="108:109" ht="13.5" hidden="1" customHeight="1" x14ac:dyDescent="0.2">
      <c r="DD124" s="387"/>
      <c r="DE124" s="387"/>
    </row>
    <row r="125" spans="108:109" ht="13.5" hidden="1" customHeight="1" x14ac:dyDescent="0.2">
      <c r="DD125" s="387"/>
      <c r="DE125" s="387"/>
    </row>
    <row r="126" spans="108:109" ht="13.5" hidden="1" customHeight="1" x14ac:dyDescent="0.2">
      <c r="DD126" s="387"/>
      <c r="DE126" s="387"/>
    </row>
    <row r="127" spans="108:109" ht="13.5" hidden="1" customHeight="1" x14ac:dyDescent="0.2">
      <c r="DD127" s="387"/>
      <c r="DE127" s="387"/>
    </row>
    <row r="128" spans="108:109" ht="13.5" hidden="1" customHeight="1" x14ac:dyDescent="0.2">
      <c r="DD128" s="387"/>
      <c r="DE128" s="387"/>
    </row>
    <row r="129" spans="108:109" ht="13.5" hidden="1" customHeight="1" x14ac:dyDescent="0.2">
      <c r="DD129" s="387"/>
      <c r="DE129" s="387"/>
    </row>
    <row r="130" spans="108:109" ht="13.5" hidden="1" customHeight="1" x14ac:dyDescent="0.2">
      <c r="DD130" s="387"/>
      <c r="DE130" s="387"/>
    </row>
    <row r="131" spans="108:109" ht="13.5" hidden="1" customHeight="1" x14ac:dyDescent="0.2">
      <c r="DD131" s="387"/>
      <c r="DE131" s="387"/>
    </row>
    <row r="132" spans="108:109" ht="13.5" hidden="1" customHeight="1" x14ac:dyDescent="0.2">
      <c r="DD132" s="387"/>
      <c r="DE132" s="387"/>
    </row>
    <row r="133" spans="108:109" ht="13.5" hidden="1" customHeight="1" x14ac:dyDescent="0.2">
      <c r="DD133" s="387"/>
      <c r="DE133" s="387"/>
    </row>
    <row r="134" spans="108:109" ht="13.5" hidden="1" customHeight="1" x14ac:dyDescent="0.2">
      <c r="DD134" s="387"/>
      <c r="DE134" s="387"/>
    </row>
    <row r="135" spans="108:109" ht="13.5" hidden="1" customHeight="1" x14ac:dyDescent="0.2">
      <c r="DD135" s="387"/>
      <c r="DE135" s="387"/>
    </row>
    <row r="136" spans="108:109" ht="13.5" hidden="1" customHeight="1" x14ac:dyDescent="0.2">
      <c r="DD136" s="387"/>
      <c r="DE136" s="387"/>
    </row>
    <row r="137" spans="108:109" ht="13.5" hidden="1" customHeight="1" x14ac:dyDescent="0.2">
      <c r="DD137" s="387"/>
      <c r="DE137" s="387"/>
    </row>
    <row r="138" spans="108:109" ht="13.5" hidden="1" customHeight="1" x14ac:dyDescent="0.2">
      <c r="DD138" s="387"/>
      <c r="DE138" s="387"/>
    </row>
    <row r="139" spans="108:109" ht="13.5" hidden="1" customHeight="1" x14ac:dyDescent="0.2">
      <c r="DD139" s="387"/>
      <c r="DE139" s="387"/>
    </row>
    <row r="140" spans="108:109" ht="13.5" hidden="1" customHeight="1" x14ac:dyDescent="0.2">
      <c r="DD140" s="387"/>
      <c r="DE140" s="387"/>
    </row>
    <row r="141" spans="108:109" ht="13.5" hidden="1" customHeight="1" x14ac:dyDescent="0.2">
      <c r="DD141" s="387"/>
      <c r="DE141" s="387"/>
    </row>
    <row r="142" spans="108:109" ht="13.5" hidden="1" customHeight="1" x14ac:dyDescent="0.2">
      <c r="DD142" s="387"/>
      <c r="DE142" s="387"/>
    </row>
    <row r="143" spans="108:109" ht="13.5" hidden="1" customHeight="1" x14ac:dyDescent="0.2">
      <c r="DD143" s="387"/>
      <c r="DE143" s="387"/>
    </row>
    <row r="144" spans="108:109" ht="13.5" hidden="1" customHeight="1" x14ac:dyDescent="0.2">
      <c r="DD144" s="387"/>
      <c r="DE144" s="387"/>
    </row>
    <row r="145" spans="108:109" ht="13.5" hidden="1" customHeight="1" x14ac:dyDescent="0.2">
      <c r="DD145" s="387"/>
      <c r="DE145" s="387"/>
    </row>
    <row r="146" spans="108:109" ht="13.5" hidden="1" customHeight="1" x14ac:dyDescent="0.2">
      <c r="DD146" s="387"/>
      <c r="DE146" s="387"/>
    </row>
    <row r="147" spans="108:109" ht="13.5" hidden="1" customHeight="1" x14ac:dyDescent="0.2">
      <c r="DD147" s="387"/>
      <c r="DE147" s="387"/>
    </row>
    <row r="148" spans="108:109" ht="13.5" hidden="1" customHeight="1" x14ac:dyDescent="0.2">
      <c r="DD148" s="387"/>
      <c r="DE148" s="387"/>
    </row>
    <row r="149" spans="108:109" ht="13.5" hidden="1" customHeight="1" x14ac:dyDescent="0.2">
      <c r="DD149" s="387"/>
      <c r="DE149" s="387"/>
    </row>
    <row r="150" spans="108:109" ht="13.5" hidden="1" customHeight="1" x14ac:dyDescent="0.2">
      <c r="DD150" s="387"/>
      <c r="DE150" s="387"/>
    </row>
    <row r="151" spans="108:109" ht="13.5" hidden="1" customHeight="1" x14ac:dyDescent="0.2">
      <c r="DD151" s="387"/>
      <c r="DE151" s="387"/>
    </row>
    <row r="152" spans="108:109" ht="13.5" hidden="1" customHeight="1" x14ac:dyDescent="0.2">
      <c r="DD152" s="387"/>
      <c r="DE152" s="387"/>
    </row>
    <row r="153" spans="108:109" ht="13.5" hidden="1" customHeight="1" x14ac:dyDescent="0.2">
      <c r="DD153" s="387"/>
      <c r="DE153" s="387"/>
    </row>
    <row r="154" spans="108:109" ht="13.5" hidden="1" customHeight="1" x14ac:dyDescent="0.2">
      <c r="DD154" s="387"/>
      <c r="DE154" s="387"/>
    </row>
    <row r="155" spans="108:109" ht="13.5" hidden="1" customHeight="1" x14ac:dyDescent="0.2">
      <c r="DD155" s="387"/>
      <c r="DE155" s="387"/>
    </row>
    <row r="156" spans="108:109" ht="13.5" hidden="1" customHeight="1" x14ac:dyDescent="0.2">
      <c r="DD156" s="387"/>
      <c r="DE156" s="387"/>
    </row>
    <row r="157" spans="108:109" ht="13.5" hidden="1" customHeight="1" x14ac:dyDescent="0.2">
      <c r="DD157" s="387"/>
      <c r="DE157" s="387"/>
    </row>
    <row r="158" spans="108:109" ht="13.5" hidden="1" customHeight="1" x14ac:dyDescent="0.2">
      <c r="DD158" s="387"/>
      <c r="DE158" s="387"/>
    </row>
    <row r="159" spans="108:109" ht="13.5" hidden="1" customHeight="1" x14ac:dyDescent="0.2">
      <c r="DD159" s="387"/>
      <c r="DE159" s="387"/>
    </row>
    <row r="160" spans="108:109" ht="13.5" hidden="1" customHeight="1" x14ac:dyDescent="0.2">
      <c r="DD160" s="387"/>
      <c r="DE160" s="38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euB7icQhUcQDHNvSPjP1Yff4ujfWf3boRZsNfr3KEAEldUWTTCNPNa7SJS1W+sEUYR9xr5X3jcsg11QkeMwzdw==" saltValue="mb1BRxQuFM+LHpU4u1ODs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35"/>
  <sheetViews>
    <sheetView showGridLines="0" zoomScaleNormal="100" zoomScaleSheetLayoutView="70"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499</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UqUNJet05i/HIbSEr11Os7fm5Gn3+MP7Ilefrh3HRqdA7s51YjnRTpzKS7+bbNnVpxfHHlQSqNz60lSw+GuAcQ==" saltValue="H26mmEQEXjg/IquGG2bEP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35"/>
  <sheetViews>
    <sheetView showGridLines="0" zoomScaleNormal="100" zoomScaleSheetLayoutView="55"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c r="AG59" s="290"/>
      <c r="AH59" s="290"/>
    </row>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612</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PFB4vwY9ck6Hp4T5k2PryOj/eqYBAhDV5u60Ml6tRIFna6DPsY4ew1HkyFladqk7lT7GDULqMQIlcjmytGU8QA==" saltValue="aJlz4voD241rkOnAVK/oB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09375" defaultRowHeight="13.2" x14ac:dyDescent="0.2"/>
  <cols>
    <col min="1" max="1" width="45.88671875" style="149" customWidth="1"/>
    <col min="2" max="8" width="13.33203125" style="149" customWidth="1"/>
    <col min="9" max="16384" width="11.109375" style="149"/>
  </cols>
  <sheetData>
    <row r="1" spans="1:8" x14ac:dyDescent="0.2">
      <c r="A1" s="143"/>
      <c r="B1" s="144"/>
      <c r="C1" s="145"/>
      <c r="D1" s="146"/>
      <c r="E1" s="147"/>
      <c r="F1" s="147"/>
      <c r="G1" s="147"/>
      <c r="H1" s="148"/>
    </row>
    <row r="2" spans="1:8" x14ac:dyDescent="0.2">
      <c r="A2" s="150"/>
      <c r="B2" s="151"/>
      <c r="C2" s="152"/>
      <c r="D2" s="153" t="s">
        <v>51</v>
      </c>
      <c r="E2" s="154"/>
      <c r="F2" s="155" t="s">
        <v>550</v>
      </c>
      <c r="G2" s="156"/>
      <c r="H2" s="157"/>
    </row>
    <row r="3" spans="1:8" x14ac:dyDescent="0.2">
      <c r="A3" s="153" t="s">
        <v>543</v>
      </c>
      <c r="B3" s="158"/>
      <c r="C3" s="159"/>
      <c r="D3" s="160">
        <v>134500</v>
      </c>
      <c r="E3" s="161"/>
      <c r="F3" s="162">
        <v>175675</v>
      </c>
      <c r="G3" s="163"/>
      <c r="H3" s="164"/>
    </row>
    <row r="4" spans="1:8" x14ac:dyDescent="0.2">
      <c r="A4" s="165"/>
      <c r="B4" s="166"/>
      <c r="C4" s="167"/>
      <c r="D4" s="168">
        <v>100314</v>
      </c>
      <c r="E4" s="169"/>
      <c r="F4" s="170">
        <v>87698</v>
      </c>
      <c r="G4" s="171"/>
      <c r="H4" s="172"/>
    </row>
    <row r="5" spans="1:8" x14ac:dyDescent="0.2">
      <c r="A5" s="153" t="s">
        <v>545</v>
      </c>
      <c r="B5" s="158"/>
      <c r="C5" s="159"/>
      <c r="D5" s="160">
        <v>44829</v>
      </c>
      <c r="E5" s="161"/>
      <c r="F5" s="162">
        <v>162193</v>
      </c>
      <c r="G5" s="163"/>
      <c r="H5" s="164"/>
    </row>
    <row r="6" spans="1:8" x14ac:dyDescent="0.2">
      <c r="A6" s="165"/>
      <c r="B6" s="166"/>
      <c r="C6" s="167"/>
      <c r="D6" s="168">
        <v>24160</v>
      </c>
      <c r="E6" s="169"/>
      <c r="F6" s="170">
        <v>79985</v>
      </c>
      <c r="G6" s="171"/>
      <c r="H6" s="172"/>
    </row>
    <row r="7" spans="1:8" x14ac:dyDescent="0.2">
      <c r="A7" s="153" t="s">
        <v>546</v>
      </c>
      <c r="B7" s="158"/>
      <c r="C7" s="159"/>
      <c r="D7" s="160">
        <v>90931</v>
      </c>
      <c r="E7" s="161"/>
      <c r="F7" s="162">
        <v>168868</v>
      </c>
      <c r="G7" s="163"/>
      <c r="H7" s="164"/>
    </row>
    <row r="8" spans="1:8" x14ac:dyDescent="0.2">
      <c r="A8" s="165"/>
      <c r="B8" s="166"/>
      <c r="C8" s="167"/>
      <c r="D8" s="168">
        <v>42045</v>
      </c>
      <c r="E8" s="169"/>
      <c r="F8" s="170">
        <v>79360</v>
      </c>
      <c r="G8" s="171"/>
      <c r="H8" s="172"/>
    </row>
    <row r="9" spans="1:8" x14ac:dyDescent="0.2">
      <c r="A9" s="153" t="s">
        <v>547</v>
      </c>
      <c r="B9" s="158"/>
      <c r="C9" s="159"/>
      <c r="D9" s="160">
        <v>164369</v>
      </c>
      <c r="E9" s="161"/>
      <c r="F9" s="162">
        <v>202870</v>
      </c>
      <c r="G9" s="163"/>
      <c r="H9" s="164"/>
    </row>
    <row r="10" spans="1:8" x14ac:dyDescent="0.2">
      <c r="A10" s="165"/>
      <c r="B10" s="166"/>
      <c r="C10" s="167"/>
      <c r="D10" s="168">
        <v>92933</v>
      </c>
      <c r="E10" s="169"/>
      <c r="F10" s="170">
        <v>79735</v>
      </c>
      <c r="G10" s="171"/>
      <c r="H10" s="172"/>
    </row>
    <row r="11" spans="1:8" x14ac:dyDescent="0.2">
      <c r="A11" s="153" t="s">
        <v>548</v>
      </c>
      <c r="B11" s="158"/>
      <c r="C11" s="159"/>
      <c r="D11" s="160">
        <v>59248</v>
      </c>
      <c r="E11" s="161"/>
      <c r="F11" s="162">
        <v>167497</v>
      </c>
      <c r="G11" s="163"/>
      <c r="H11" s="164"/>
    </row>
    <row r="12" spans="1:8" x14ac:dyDescent="0.2">
      <c r="A12" s="165"/>
      <c r="B12" s="166"/>
      <c r="C12" s="173"/>
      <c r="D12" s="168">
        <v>30942</v>
      </c>
      <c r="E12" s="169"/>
      <c r="F12" s="170">
        <v>82571</v>
      </c>
      <c r="G12" s="171"/>
      <c r="H12" s="172"/>
    </row>
    <row r="13" spans="1:8" x14ac:dyDescent="0.2">
      <c r="A13" s="153"/>
      <c r="B13" s="158"/>
      <c r="C13" s="174"/>
      <c r="D13" s="175">
        <v>98775</v>
      </c>
      <c r="E13" s="176"/>
      <c r="F13" s="177">
        <v>175421</v>
      </c>
      <c r="G13" s="178"/>
      <c r="H13" s="164"/>
    </row>
    <row r="14" spans="1:8" x14ac:dyDescent="0.2">
      <c r="A14" s="165"/>
      <c r="B14" s="166"/>
      <c r="C14" s="167"/>
      <c r="D14" s="168">
        <v>58079</v>
      </c>
      <c r="E14" s="169"/>
      <c r="F14" s="170">
        <v>81870</v>
      </c>
      <c r="G14" s="171"/>
      <c r="H14" s="172"/>
    </row>
    <row r="17" spans="1:11" x14ac:dyDescent="0.2">
      <c r="A17" s="149" t="s">
        <v>52</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53</v>
      </c>
      <c r="B19" s="179">
        <f>ROUND(VALUE(SUBSTITUTE(実質収支比率等に係る経年分析!F$48,"▲","-")),2)</f>
        <v>6.4</v>
      </c>
      <c r="C19" s="179">
        <f>ROUND(VALUE(SUBSTITUTE(実質収支比率等に係る経年分析!G$48,"▲","-")),2)</f>
        <v>8.5399999999999991</v>
      </c>
      <c r="D19" s="179">
        <f>ROUND(VALUE(SUBSTITUTE(実質収支比率等に係る経年分析!H$48,"▲","-")),2)</f>
        <v>11.09</v>
      </c>
      <c r="E19" s="179">
        <f>ROUND(VALUE(SUBSTITUTE(実質収支比率等に係る経年分析!I$48,"▲","-")),2)</f>
        <v>8.8800000000000008</v>
      </c>
      <c r="F19" s="179">
        <f>ROUND(VALUE(SUBSTITUTE(実質収支比率等に係る経年分析!J$48,"▲","-")),2)</f>
        <v>6.85</v>
      </c>
    </row>
    <row r="20" spans="1:11" x14ac:dyDescent="0.2">
      <c r="A20" s="179" t="s">
        <v>54</v>
      </c>
      <c r="B20" s="179">
        <f>ROUND(VALUE(SUBSTITUTE(実質収支比率等に係る経年分析!F$47,"▲","-")),2)</f>
        <v>129.69999999999999</v>
      </c>
      <c r="C20" s="179">
        <f>ROUND(VALUE(SUBSTITUTE(実質収支比率等に係る経年分析!G$47,"▲","-")),2)</f>
        <v>137.96</v>
      </c>
      <c r="D20" s="179">
        <f>ROUND(VALUE(SUBSTITUTE(実質収支比率等に係る経年分析!H$47,"▲","-")),2)</f>
        <v>148.19999999999999</v>
      </c>
      <c r="E20" s="179">
        <f>ROUND(VALUE(SUBSTITUTE(実質収支比率等に係る経年分析!I$47,"▲","-")),2)</f>
        <v>156.91</v>
      </c>
      <c r="F20" s="179">
        <f>ROUND(VALUE(SUBSTITUTE(実質収支比率等に係る経年分析!J$47,"▲","-")),2)</f>
        <v>159.02000000000001</v>
      </c>
    </row>
    <row r="21" spans="1:11" x14ac:dyDescent="0.2">
      <c r="A21" s="179" t="s">
        <v>55</v>
      </c>
      <c r="B21" s="179">
        <f>IF(ISNUMBER(VALUE(SUBSTITUTE(実質収支比率等に係る経年分析!F$49,"▲","-"))),ROUND(VALUE(SUBSTITUTE(実質収支比率等に係る経年分析!F$49,"▲","-")),2),NA())</f>
        <v>1.44</v>
      </c>
      <c r="C21" s="179">
        <f>IF(ISNUMBER(VALUE(SUBSTITUTE(実質収支比率等に係る経年分析!G$49,"▲","-"))),ROUND(VALUE(SUBSTITUTE(実質収支比率等に係る経年分析!G$49,"▲","-")),2),NA())</f>
        <v>7.74</v>
      </c>
      <c r="D21" s="179">
        <f>IF(ISNUMBER(VALUE(SUBSTITUTE(実質収支比率等に係る経年分析!H$49,"▲","-"))),ROUND(VALUE(SUBSTITUTE(実質収支比率等に係る経年分析!H$49,"▲","-")),2),NA())</f>
        <v>2.1800000000000002</v>
      </c>
      <c r="E21" s="179">
        <f>IF(ISNUMBER(VALUE(SUBSTITUTE(実質収支比率等に係る経年分析!I$49,"▲","-"))),ROUND(VALUE(SUBSTITUTE(実質収支比率等に係る経年分析!I$49,"▲","-")),2),NA())</f>
        <v>-2.4300000000000002</v>
      </c>
      <c r="F21" s="179">
        <f>IF(ISNUMBER(VALUE(SUBSTITUTE(実質収支比率等に係る経年分析!J$49,"▲","-"))),ROUND(VALUE(SUBSTITUTE(実質収支比率等に係る経年分析!J$49,"▲","-")),2),NA())</f>
        <v>-7.69</v>
      </c>
    </row>
    <row r="24" spans="1:11" x14ac:dyDescent="0.2">
      <c r="A24" s="149" t="s">
        <v>56</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57</v>
      </c>
      <c r="C26" s="180" t="s">
        <v>58</v>
      </c>
      <c r="D26" s="180" t="s">
        <v>57</v>
      </c>
      <c r="E26" s="180" t="s">
        <v>58</v>
      </c>
      <c r="F26" s="180" t="s">
        <v>57</v>
      </c>
      <c r="G26" s="180" t="s">
        <v>58</v>
      </c>
      <c r="H26" s="180" t="s">
        <v>57</v>
      </c>
      <c r="I26" s="180" t="s">
        <v>58</v>
      </c>
      <c r="J26" s="180" t="s">
        <v>57</v>
      </c>
      <c r="K26" s="180" t="s">
        <v>58</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2">
      <c r="A30" s="180" t="str">
        <f>IF(連結実質赤字比率に係る赤字・黒字の構成分析!C$40="",NA(),連結実質赤字比率に係る赤字・黒字の構成分析!C$40)</f>
        <v>簡易水道事業特別会計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0.22</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0.69</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0.76</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0.61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2">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0.08</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0.04</v>
      </c>
    </row>
    <row r="32" spans="1:11" x14ac:dyDescent="0.2">
      <c r="A32" s="180" t="str">
        <f>IF(連結実質赤字比率に係る赤字・黒字の構成分析!C$38="",NA(),連結実質赤字比率に係る赤字・黒字の構成分析!C$38)</f>
        <v>介護保険特別会計(介護サービス事業勘定）</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0.04</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0.05</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7.0000000000000007E-2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7.0000000000000007E-2</v>
      </c>
    </row>
    <row r="33" spans="1:16" x14ac:dyDescent="0.2">
      <c r="A33" s="180" t="str">
        <f>IF(連結実質赤字比率に係る赤字・黒字の構成分析!C$37="",NA(),連結実質赤字比率に係る赤字・黒字の構成分析!C$37)</f>
        <v>下水道事業特別会計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0.95</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0.99</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0.65</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0.68</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0.19</v>
      </c>
    </row>
    <row r="34" spans="1:16" x14ac:dyDescent="0.2">
      <c r="A34" s="180" t="str">
        <f>IF(連結実質赤字比率に係る赤字・黒字の構成分析!C$36="",NA(),連結実質赤字比率に係る赤字・黒字の構成分析!C$36)</f>
        <v>介護保険特別会計(保険事業勘定)</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0.48</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0.53</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1.51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0.27</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0.61</v>
      </c>
    </row>
    <row r="35" spans="1:16" x14ac:dyDescent="0.2">
      <c r="A35" s="180" t="str">
        <f>IF(連結実質赤字比率に係る赤字・黒字の構成分析!C$35="",NA(),連結実質赤字比率に係る赤字・黒字の構成分析!C$35)</f>
        <v>国民健康保険事業特別会計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1.48</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1.57</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2.41</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2.21</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1.69</v>
      </c>
    </row>
    <row r="36" spans="1:16" x14ac:dyDescent="0.2">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6.4</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8.5399999999999991</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11.08</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8.8800000000000008</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6.85</v>
      </c>
    </row>
    <row r="39" spans="1:16" x14ac:dyDescent="0.2">
      <c r="A39" s="149" t="s">
        <v>59</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2">
      <c r="A42" s="181" t="s">
        <v>62</v>
      </c>
      <c r="B42" s="181"/>
      <c r="C42" s="181"/>
      <c r="D42" s="181">
        <f>'実質公債費比率（分子）の構造'!K$52</f>
        <v>403</v>
      </c>
      <c r="E42" s="181"/>
      <c r="F42" s="181"/>
      <c r="G42" s="181">
        <f>'実質公債費比率（分子）の構造'!L$52</f>
        <v>381</v>
      </c>
      <c r="H42" s="181"/>
      <c r="I42" s="181"/>
      <c r="J42" s="181">
        <f>'実質公債費比率（分子）の構造'!M$52</f>
        <v>332</v>
      </c>
      <c r="K42" s="181"/>
      <c r="L42" s="181"/>
      <c r="M42" s="181">
        <f>'実質公債費比率（分子）の構造'!N$52</f>
        <v>314</v>
      </c>
      <c r="N42" s="181"/>
      <c r="O42" s="181"/>
      <c r="P42" s="181">
        <f>'実質公債費比率（分子）の構造'!O$52</f>
        <v>288</v>
      </c>
    </row>
    <row r="43" spans="1:16" x14ac:dyDescent="0.2">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2">
      <c r="A44" s="181" t="s">
        <v>64</v>
      </c>
      <c r="B44" s="181">
        <f>'実質公債費比率（分子）の構造'!K$50</f>
        <v>8</v>
      </c>
      <c r="C44" s="181"/>
      <c r="D44" s="181"/>
      <c r="E44" s="181">
        <f>'実質公債費比率（分子）の構造'!L$50</f>
        <v>6</v>
      </c>
      <c r="F44" s="181"/>
      <c r="G44" s="181"/>
      <c r="H44" s="181">
        <f>'実質公債費比率（分子）の構造'!M$50</f>
        <v>5</v>
      </c>
      <c r="I44" s="181"/>
      <c r="J44" s="181"/>
      <c r="K44" s="181">
        <f>'実質公債費比率（分子）の構造'!N$50</f>
        <v>3</v>
      </c>
      <c r="L44" s="181"/>
      <c r="M44" s="181"/>
      <c r="N44" s="181">
        <f>'実質公債費比率（分子）の構造'!O$50</f>
        <v>2</v>
      </c>
      <c r="O44" s="181"/>
      <c r="P44" s="181"/>
    </row>
    <row r="45" spans="1:16" x14ac:dyDescent="0.2">
      <c r="A45" s="181" t="s">
        <v>65</v>
      </c>
      <c r="B45" s="181">
        <f>'実質公債費比率（分子）の構造'!K$49</f>
        <v>61</v>
      </c>
      <c r="C45" s="181"/>
      <c r="D45" s="181"/>
      <c r="E45" s="181">
        <f>'実質公債費比率（分子）の構造'!L$49</f>
        <v>40</v>
      </c>
      <c r="F45" s="181"/>
      <c r="G45" s="181"/>
      <c r="H45" s="181">
        <f>'実質公債費比率（分子）の構造'!M$49</f>
        <v>43</v>
      </c>
      <c r="I45" s="181"/>
      <c r="J45" s="181"/>
      <c r="K45" s="181">
        <f>'実質公債費比率（分子）の構造'!N$49</f>
        <v>43</v>
      </c>
      <c r="L45" s="181"/>
      <c r="M45" s="181"/>
      <c r="N45" s="181">
        <f>'実質公債費比率（分子）の構造'!O$49</f>
        <v>48</v>
      </c>
      <c r="O45" s="181"/>
      <c r="P45" s="181"/>
    </row>
    <row r="46" spans="1:16" x14ac:dyDescent="0.2">
      <c r="A46" s="181" t="s">
        <v>66</v>
      </c>
      <c r="B46" s="181">
        <f>'実質公債費比率（分子）の構造'!K$48</f>
        <v>121</v>
      </c>
      <c r="C46" s="181"/>
      <c r="D46" s="181"/>
      <c r="E46" s="181">
        <f>'実質公債費比率（分子）の構造'!L$48</f>
        <v>127</v>
      </c>
      <c r="F46" s="181"/>
      <c r="G46" s="181"/>
      <c r="H46" s="181">
        <f>'実質公債費比率（分子）の構造'!M$48</f>
        <v>126</v>
      </c>
      <c r="I46" s="181"/>
      <c r="J46" s="181"/>
      <c r="K46" s="181">
        <f>'実質公債費比率（分子）の構造'!N$48</f>
        <v>130</v>
      </c>
      <c r="L46" s="181"/>
      <c r="M46" s="181"/>
      <c r="N46" s="181">
        <f>'実質公債費比率（分子）の構造'!O$48</f>
        <v>127</v>
      </c>
      <c r="O46" s="181"/>
      <c r="P46" s="181"/>
    </row>
    <row r="47" spans="1:16" x14ac:dyDescent="0.2">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2">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69</v>
      </c>
      <c r="B49" s="181">
        <f>'実質公債費比率（分子）の構造'!K$45</f>
        <v>413</v>
      </c>
      <c r="C49" s="181"/>
      <c r="D49" s="181"/>
      <c r="E49" s="181">
        <f>'実質公債費比率（分子）の構造'!L$45</f>
        <v>367</v>
      </c>
      <c r="F49" s="181"/>
      <c r="G49" s="181"/>
      <c r="H49" s="181">
        <f>'実質公債費比率（分子）の構造'!M$45</f>
        <v>282</v>
      </c>
      <c r="I49" s="181"/>
      <c r="J49" s="181"/>
      <c r="K49" s="181">
        <f>'実質公債費比率（分子）の構造'!N$45</f>
        <v>251</v>
      </c>
      <c r="L49" s="181"/>
      <c r="M49" s="181"/>
      <c r="N49" s="181">
        <f>'実質公債費比率（分子）の構造'!O$45</f>
        <v>214</v>
      </c>
      <c r="O49" s="181"/>
      <c r="P49" s="181"/>
    </row>
    <row r="50" spans="1:16" x14ac:dyDescent="0.2">
      <c r="A50" s="181" t="s">
        <v>70</v>
      </c>
      <c r="B50" s="181" t="e">
        <f>NA()</f>
        <v>#N/A</v>
      </c>
      <c r="C50" s="181">
        <f>IF(ISNUMBER('実質公債費比率（分子）の構造'!K$53),'実質公債費比率（分子）の構造'!K$53,NA())</f>
        <v>200</v>
      </c>
      <c r="D50" s="181" t="e">
        <f>NA()</f>
        <v>#N/A</v>
      </c>
      <c r="E50" s="181" t="e">
        <f>NA()</f>
        <v>#N/A</v>
      </c>
      <c r="F50" s="181">
        <f>IF(ISNUMBER('実質公債費比率（分子）の構造'!L$53),'実質公債費比率（分子）の構造'!L$53,NA())</f>
        <v>159</v>
      </c>
      <c r="G50" s="181" t="e">
        <f>NA()</f>
        <v>#N/A</v>
      </c>
      <c r="H50" s="181" t="e">
        <f>NA()</f>
        <v>#N/A</v>
      </c>
      <c r="I50" s="181">
        <f>IF(ISNUMBER('実質公債費比率（分子）の構造'!M$53),'実質公債費比率（分子）の構造'!M$53,NA())</f>
        <v>124</v>
      </c>
      <c r="J50" s="181" t="e">
        <f>NA()</f>
        <v>#N/A</v>
      </c>
      <c r="K50" s="181" t="e">
        <f>NA()</f>
        <v>#N/A</v>
      </c>
      <c r="L50" s="181">
        <f>IF(ISNUMBER('実質公債費比率（分子）の構造'!N$53),'実質公債費比率（分子）の構造'!N$53,NA())</f>
        <v>113</v>
      </c>
      <c r="M50" s="181" t="e">
        <f>NA()</f>
        <v>#N/A</v>
      </c>
      <c r="N50" s="181" t="e">
        <f>NA()</f>
        <v>#N/A</v>
      </c>
      <c r="O50" s="181">
        <f>IF(ISNUMBER('実質公債費比率（分子）の構造'!O$53),'実質公債費比率（分子）の構造'!O$53,NA())</f>
        <v>103</v>
      </c>
      <c r="P50" s="181" t="e">
        <f>NA()</f>
        <v>#N/A</v>
      </c>
    </row>
    <row r="53" spans="1:16" x14ac:dyDescent="0.2">
      <c r="A53" s="149" t="s">
        <v>71</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2">
      <c r="A56" s="180" t="s">
        <v>42</v>
      </c>
      <c r="B56" s="180"/>
      <c r="C56" s="180"/>
      <c r="D56" s="180">
        <f>'将来負担比率（分子）の構造'!I$52</f>
        <v>2826</v>
      </c>
      <c r="E56" s="180"/>
      <c r="F56" s="180"/>
      <c r="G56" s="180">
        <f>'将来負担比率（分子）の構造'!J$52</f>
        <v>2599</v>
      </c>
      <c r="H56" s="180"/>
      <c r="I56" s="180"/>
      <c r="J56" s="180">
        <f>'将来負担比率（分子）の構造'!K$52</f>
        <v>2419</v>
      </c>
      <c r="K56" s="180"/>
      <c r="L56" s="180"/>
      <c r="M56" s="180">
        <f>'将来負担比率（分子）の構造'!L$52</f>
        <v>2518</v>
      </c>
      <c r="N56" s="180"/>
      <c r="O56" s="180"/>
      <c r="P56" s="180">
        <f>'将来負担比率（分子）の構造'!M$52</f>
        <v>2447</v>
      </c>
    </row>
    <row r="57" spans="1:16" x14ac:dyDescent="0.2">
      <c r="A57" s="180" t="s">
        <v>41</v>
      </c>
      <c r="B57" s="180"/>
      <c r="C57" s="180"/>
      <c r="D57" s="180">
        <f>'将来負担比率（分子）の構造'!I$51</f>
        <v>169</v>
      </c>
      <c r="E57" s="180"/>
      <c r="F57" s="180"/>
      <c r="G57" s="180">
        <f>'将来負担比率（分子）の構造'!J$51</f>
        <v>152</v>
      </c>
      <c r="H57" s="180"/>
      <c r="I57" s="180"/>
      <c r="J57" s="180">
        <f>'将来負担比率（分子）の構造'!K$51</f>
        <v>135</v>
      </c>
      <c r="K57" s="180"/>
      <c r="L57" s="180"/>
      <c r="M57" s="180">
        <f>'将来負担比率（分子）の構造'!L$51</f>
        <v>118</v>
      </c>
      <c r="N57" s="180"/>
      <c r="O57" s="180"/>
      <c r="P57" s="180">
        <f>'将来負担比率（分子）の構造'!M$51</f>
        <v>100</v>
      </c>
    </row>
    <row r="58" spans="1:16" x14ac:dyDescent="0.2">
      <c r="A58" s="180" t="s">
        <v>40</v>
      </c>
      <c r="B58" s="180"/>
      <c r="C58" s="180"/>
      <c r="D58" s="180">
        <f>'将来負担比率（分子）の構造'!I$50</f>
        <v>4582</v>
      </c>
      <c r="E58" s="180"/>
      <c r="F58" s="180"/>
      <c r="G58" s="180">
        <f>'将来負担比率（分子）の構造'!J$50</f>
        <v>5118</v>
      </c>
      <c r="H58" s="180"/>
      <c r="I58" s="180"/>
      <c r="J58" s="180">
        <f>'将来負担比率（分子）の構造'!K$50</f>
        <v>5215</v>
      </c>
      <c r="K58" s="180"/>
      <c r="L58" s="180"/>
      <c r="M58" s="180">
        <f>'将来負担比率（分子）の構造'!L$50</f>
        <v>5493</v>
      </c>
      <c r="N58" s="180"/>
      <c r="O58" s="180"/>
      <c r="P58" s="180">
        <f>'将来負担比率（分子）の構造'!M$50</f>
        <v>5357</v>
      </c>
    </row>
    <row r="59" spans="1:16" x14ac:dyDescent="0.2">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35</v>
      </c>
      <c r="B61" s="180" t="str">
        <f>'将来負担比率（分子）の構造'!I$46</f>
        <v>-</v>
      </c>
      <c r="C61" s="180"/>
      <c r="D61" s="180"/>
      <c r="E61" s="180" t="str">
        <f>'将来負担比率（分子）の構造'!J$46</f>
        <v>-</v>
      </c>
      <c r="F61" s="180"/>
      <c r="G61" s="180"/>
      <c r="H61" s="180">
        <f>'将来負担比率（分子）の構造'!K$46</f>
        <v>3</v>
      </c>
      <c r="I61" s="180"/>
      <c r="J61" s="180"/>
      <c r="K61" s="180">
        <f>'将来負担比率（分子）の構造'!L$46</f>
        <v>3</v>
      </c>
      <c r="L61" s="180"/>
      <c r="M61" s="180"/>
      <c r="N61" s="180">
        <f>'将来負担比率（分子）の構造'!M$46</f>
        <v>2</v>
      </c>
      <c r="O61" s="180"/>
      <c r="P61" s="180"/>
    </row>
    <row r="62" spans="1:16" x14ac:dyDescent="0.2">
      <c r="A62" s="180" t="s">
        <v>34</v>
      </c>
      <c r="B62" s="180">
        <f>'将来負担比率（分子）の構造'!I$45</f>
        <v>896</v>
      </c>
      <c r="C62" s="180"/>
      <c r="D62" s="180"/>
      <c r="E62" s="180">
        <f>'将来負担比率（分子）の構造'!J$45</f>
        <v>899</v>
      </c>
      <c r="F62" s="180"/>
      <c r="G62" s="180"/>
      <c r="H62" s="180">
        <f>'将来負担比率（分子）の構造'!K$45</f>
        <v>909</v>
      </c>
      <c r="I62" s="180"/>
      <c r="J62" s="180"/>
      <c r="K62" s="180">
        <f>'将来負担比率（分子）の構造'!L$45</f>
        <v>928</v>
      </c>
      <c r="L62" s="180"/>
      <c r="M62" s="180"/>
      <c r="N62" s="180">
        <f>'将来負担比率（分子）の構造'!M$45</f>
        <v>915</v>
      </c>
      <c r="O62" s="180"/>
      <c r="P62" s="180"/>
    </row>
    <row r="63" spans="1:16" x14ac:dyDescent="0.2">
      <c r="A63" s="180" t="s">
        <v>33</v>
      </c>
      <c r="B63" s="180">
        <f>'将来負担比率（分子）の構造'!I$44</f>
        <v>326</v>
      </c>
      <c r="C63" s="180"/>
      <c r="D63" s="180"/>
      <c r="E63" s="180">
        <f>'将来負担比率（分子）の構造'!J$44</f>
        <v>303</v>
      </c>
      <c r="F63" s="180"/>
      <c r="G63" s="180"/>
      <c r="H63" s="180">
        <f>'将来負担比率（分子）の構造'!K$44</f>
        <v>268</v>
      </c>
      <c r="I63" s="180"/>
      <c r="J63" s="180"/>
      <c r="K63" s="180">
        <f>'将来負担比率（分子）の構造'!L$44</f>
        <v>266</v>
      </c>
      <c r="L63" s="180"/>
      <c r="M63" s="180"/>
      <c r="N63" s="180">
        <f>'将来負担比率（分子）の構造'!M$44</f>
        <v>219</v>
      </c>
      <c r="O63" s="180"/>
      <c r="P63" s="180"/>
    </row>
    <row r="64" spans="1:16" x14ac:dyDescent="0.2">
      <c r="A64" s="180" t="s">
        <v>32</v>
      </c>
      <c r="B64" s="180">
        <f>'将来負担比率（分子）の構造'!I$43</f>
        <v>1844</v>
      </c>
      <c r="C64" s="180"/>
      <c r="D64" s="180"/>
      <c r="E64" s="180">
        <f>'将来負担比率（分子）の構造'!J$43</f>
        <v>1707</v>
      </c>
      <c r="F64" s="180"/>
      <c r="G64" s="180"/>
      <c r="H64" s="180">
        <f>'将来負担比率（分子）の構造'!K$43</f>
        <v>1604</v>
      </c>
      <c r="I64" s="180"/>
      <c r="J64" s="180"/>
      <c r="K64" s="180">
        <f>'将来負担比率（分子）の構造'!L$43</f>
        <v>1547</v>
      </c>
      <c r="L64" s="180"/>
      <c r="M64" s="180"/>
      <c r="N64" s="180">
        <f>'将来負担比率（分子）の構造'!M$43</f>
        <v>1488</v>
      </c>
      <c r="O64" s="180"/>
      <c r="P64" s="180"/>
    </row>
    <row r="65" spans="1:16" x14ac:dyDescent="0.2">
      <c r="A65" s="180" t="s">
        <v>31</v>
      </c>
      <c r="B65" s="180">
        <f>'将来負担比率（分子）の構造'!I$42</f>
        <v>1</v>
      </c>
      <c r="C65" s="180"/>
      <c r="D65" s="180"/>
      <c r="E65" s="180">
        <f>'将来負担比率（分子）の構造'!J$42</f>
        <v>1</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2">
      <c r="A66" s="180" t="s">
        <v>30</v>
      </c>
      <c r="B66" s="180">
        <f>'将来負担比率（分子）の構造'!I$41</f>
        <v>1837</v>
      </c>
      <c r="C66" s="180"/>
      <c r="D66" s="180"/>
      <c r="E66" s="180">
        <f>'将来負担比率（分子）の構造'!J$41</f>
        <v>1494</v>
      </c>
      <c r="F66" s="180"/>
      <c r="G66" s="180"/>
      <c r="H66" s="180">
        <f>'将来負担比率（分子）の構造'!K$41</f>
        <v>1280</v>
      </c>
      <c r="I66" s="180"/>
      <c r="J66" s="180"/>
      <c r="K66" s="180">
        <f>'将来負担比率（分子）の構造'!L$41</f>
        <v>1325</v>
      </c>
      <c r="L66" s="180"/>
      <c r="M66" s="180"/>
      <c r="N66" s="180">
        <f>'将来負担比率（分子）の構造'!M$41</f>
        <v>1194</v>
      </c>
      <c r="O66" s="180"/>
      <c r="P66" s="180"/>
    </row>
    <row r="67" spans="1:16" x14ac:dyDescent="0.2">
      <c r="A67" s="180" t="s">
        <v>74</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2">
      <c r="A70" s="182" t="s">
        <v>75</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76</v>
      </c>
      <c r="B72" s="184">
        <f>基金残高に係る経年分析!F55</f>
        <v>4082</v>
      </c>
      <c r="C72" s="184">
        <f>基金残高に係る経年分析!G55</f>
        <v>4235</v>
      </c>
      <c r="D72" s="184">
        <f>基金残高に係る経年分析!H55</f>
        <v>4210</v>
      </c>
    </row>
    <row r="73" spans="1:16" x14ac:dyDescent="0.2">
      <c r="A73" s="183" t="s">
        <v>77</v>
      </c>
      <c r="B73" s="184">
        <f>基金残高に係る経年分析!F56</f>
        <v>102</v>
      </c>
      <c r="C73" s="184">
        <f>基金残高に係る経年分析!G56</f>
        <v>102</v>
      </c>
      <c r="D73" s="184">
        <f>基金残高に係る経年分析!H56</f>
        <v>102</v>
      </c>
    </row>
    <row r="74" spans="1:16" x14ac:dyDescent="0.2">
      <c r="A74" s="183" t="s">
        <v>78</v>
      </c>
      <c r="B74" s="184">
        <f>基金残高に係る経年分析!F57</f>
        <v>722</v>
      </c>
      <c r="C74" s="184">
        <f>基金残高に係る経年分析!G57</f>
        <v>815</v>
      </c>
      <c r="D74" s="184">
        <f>基金残高に係る経年分析!H57</f>
        <v>979</v>
      </c>
    </row>
  </sheetData>
  <sheetProtection algorithmName="SHA-512" hashValue="R64N/uuKKtaHhp8ZwEY3RV6P/FtuiSokb8pg3xeDcww31qdpzCe0hna2rOqIf+sbEXBDRaZcCsNcKveEWlRZXQ==" saltValue="U7MrwOLzj+IfMMDn/Oh/b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2"/>
  <cols>
    <col min="1" max="95" width="1.6640625" style="225" customWidth="1"/>
    <col min="96" max="133" width="1.6640625" style="241" customWidth="1"/>
    <col min="134" max="143" width="1.66406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217</v>
      </c>
      <c r="DI1" s="656"/>
      <c r="DJ1" s="656"/>
      <c r="DK1" s="656"/>
      <c r="DL1" s="656"/>
      <c r="DM1" s="656"/>
      <c r="DN1" s="657"/>
      <c r="DO1" s="225"/>
      <c r="DP1" s="655" t="s">
        <v>218</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2">
      <c r="B2" s="226" t="s">
        <v>219</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658" t="s">
        <v>220</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221</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222</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2">
      <c r="B4" s="658" t="s">
        <v>1</v>
      </c>
      <c r="C4" s="659"/>
      <c r="D4" s="659"/>
      <c r="E4" s="659"/>
      <c r="F4" s="659"/>
      <c r="G4" s="659"/>
      <c r="H4" s="659"/>
      <c r="I4" s="659"/>
      <c r="J4" s="659"/>
      <c r="K4" s="659"/>
      <c r="L4" s="659"/>
      <c r="M4" s="659"/>
      <c r="N4" s="659"/>
      <c r="O4" s="659"/>
      <c r="P4" s="659"/>
      <c r="Q4" s="660"/>
      <c r="R4" s="658" t="s">
        <v>223</v>
      </c>
      <c r="S4" s="659"/>
      <c r="T4" s="659"/>
      <c r="U4" s="659"/>
      <c r="V4" s="659"/>
      <c r="W4" s="659"/>
      <c r="X4" s="659"/>
      <c r="Y4" s="660"/>
      <c r="Z4" s="658" t="s">
        <v>224</v>
      </c>
      <c r="AA4" s="659"/>
      <c r="AB4" s="659"/>
      <c r="AC4" s="660"/>
      <c r="AD4" s="658" t="s">
        <v>225</v>
      </c>
      <c r="AE4" s="659"/>
      <c r="AF4" s="659"/>
      <c r="AG4" s="659"/>
      <c r="AH4" s="659"/>
      <c r="AI4" s="659"/>
      <c r="AJ4" s="659"/>
      <c r="AK4" s="660"/>
      <c r="AL4" s="658" t="s">
        <v>224</v>
      </c>
      <c r="AM4" s="659"/>
      <c r="AN4" s="659"/>
      <c r="AO4" s="660"/>
      <c r="AP4" s="664" t="s">
        <v>226</v>
      </c>
      <c r="AQ4" s="664"/>
      <c r="AR4" s="664"/>
      <c r="AS4" s="664"/>
      <c r="AT4" s="664"/>
      <c r="AU4" s="664"/>
      <c r="AV4" s="664"/>
      <c r="AW4" s="664"/>
      <c r="AX4" s="664"/>
      <c r="AY4" s="664"/>
      <c r="AZ4" s="664"/>
      <c r="BA4" s="664"/>
      <c r="BB4" s="664"/>
      <c r="BC4" s="664"/>
      <c r="BD4" s="664"/>
      <c r="BE4" s="664"/>
      <c r="BF4" s="664"/>
      <c r="BG4" s="664" t="s">
        <v>227</v>
      </c>
      <c r="BH4" s="664"/>
      <c r="BI4" s="664"/>
      <c r="BJ4" s="664"/>
      <c r="BK4" s="664"/>
      <c r="BL4" s="664"/>
      <c r="BM4" s="664"/>
      <c r="BN4" s="664"/>
      <c r="BO4" s="664" t="s">
        <v>224</v>
      </c>
      <c r="BP4" s="664"/>
      <c r="BQ4" s="664"/>
      <c r="BR4" s="664"/>
      <c r="BS4" s="664" t="s">
        <v>228</v>
      </c>
      <c r="BT4" s="664"/>
      <c r="BU4" s="664"/>
      <c r="BV4" s="664"/>
      <c r="BW4" s="664"/>
      <c r="BX4" s="664"/>
      <c r="BY4" s="664"/>
      <c r="BZ4" s="664"/>
      <c r="CA4" s="664"/>
      <c r="CB4" s="664"/>
      <c r="CD4" s="661" t="s">
        <v>229</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2">
      <c r="B5" s="665" t="s">
        <v>230</v>
      </c>
      <c r="C5" s="666"/>
      <c r="D5" s="666"/>
      <c r="E5" s="666"/>
      <c r="F5" s="666"/>
      <c r="G5" s="666"/>
      <c r="H5" s="666"/>
      <c r="I5" s="666"/>
      <c r="J5" s="666"/>
      <c r="K5" s="666"/>
      <c r="L5" s="666"/>
      <c r="M5" s="666"/>
      <c r="N5" s="666"/>
      <c r="O5" s="666"/>
      <c r="P5" s="666"/>
      <c r="Q5" s="667"/>
      <c r="R5" s="668">
        <v>2600406</v>
      </c>
      <c r="S5" s="669"/>
      <c r="T5" s="669"/>
      <c r="U5" s="669"/>
      <c r="V5" s="669"/>
      <c r="W5" s="669"/>
      <c r="X5" s="669"/>
      <c r="Y5" s="670"/>
      <c r="Z5" s="671">
        <v>57.7</v>
      </c>
      <c r="AA5" s="671"/>
      <c r="AB5" s="671"/>
      <c r="AC5" s="671"/>
      <c r="AD5" s="672">
        <v>2600406</v>
      </c>
      <c r="AE5" s="672"/>
      <c r="AF5" s="672"/>
      <c r="AG5" s="672"/>
      <c r="AH5" s="672"/>
      <c r="AI5" s="672"/>
      <c r="AJ5" s="672"/>
      <c r="AK5" s="672"/>
      <c r="AL5" s="673">
        <v>91.9</v>
      </c>
      <c r="AM5" s="674"/>
      <c r="AN5" s="674"/>
      <c r="AO5" s="675"/>
      <c r="AP5" s="665" t="s">
        <v>231</v>
      </c>
      <c r="AQ5" s="666"/>
      <c r="AR5" s="666"/>
      <c r="AS5" s="666"/>
      <c r="AT5" s="666"/>
      <c r="AU5" s="666"/>
      <c r="AV5" s="666"/>
      <c r="AW5" s="666"/>
      <c r="AX5" s="666"/>
      <c r="AY5" s="666"/>
      <c r="AZ5" s="666"/>
      <c r="BA5" s="666"/>
      <c r="BB5" s="666"/>
      <c r="BC5" s="666"/>
      <c r="BD5" s="666"/>
      <c r="BE5" s="666"/>
      <c r="BF5" s="667"/>
      <c r="BG5" s="679">
        <v>2600406</v>
      </c>
      <c r="BH5" s="680"/>
      <c r="BI5" s="680"/>
      <c r="BJ5" s="680"/>
      <c r="BK5" s="680"/>
      <c r="BL5" s="680"/>
      <c r="BM5" s="680"/>
      <c r="BN5" s="681"/>
      <c r="BO5" s="682">
        <v>100</v>
      </c>
      <c r="BP5" s="682"/>
      <c r="BQ5" s="682"/>
      <c r="BR5" s="682"/>
      <c r="BS5" s="683">
        <v>299064</v>
      </c>
      <c r="BT5" s="683"/>
      <c r="BU5" s="683"/>
      <c r="BV5" s="683"/>
      <c r="BW5" s="683"/>
      <c r="BX5" s="683"/>
      <c r="BY5" s="683"/>
      <c r="BZ5" s="683"/>
      <c r="CA5" s="683"/>
      <c r="CB5" s="687"/>
      <c r="CD5" s="661" t="s">
        <v>226</v>
      </c>
      <c r="CE5" s="662"/>
      <c r="CF5" s="662"/>
      <c r="CG5" s="662"/>
      <c r="CH5" s="662"/>
      <c r="CI5" s="662"/>
      <c r="CJ5" s="662"/>
      <c r="CK5" s="662"/>
      <c r="CL5" s="662"/>
      <c r="CM5" s="662"/>
      <c r="CN5" s="662"/>
      <c r="CO5" s="662"/>
      <c r="CP5" s="662"/>
      <c r="CQ5" s="663"/>
      <c r="CR5" s="661" t="s">
        <v>232</v>
      </c>
      <c r="CS5" s="662"/>
      <c r="CT5" s="662"/>
      <c r="CU5" s="662"/>
      <c r="CV5" s="662"/>
      <c r="CW5" s="662"/>
      <c r="CX5" s="662"/>
      <c r="CY5" s="663"/>
      <c r="CZ5" s="661" t="s">
        <v>224</v>
      </c>
      <c r="DA5" s="662"/>
      <c r="DB5" s="662"/>
      <c r="DC5" s="663"/>
      <c r="DD5" s="661" t="s">
        <v>233</v>
      </c>
      <c r="DE5" s="662"/>
      <c r="DF5" s="662"/>
      <c r="DG5" s="662"/>
      <c r="DH5" s="662"/>
      <c r="DI5" s="662"/>
      <c r="DJ5" s="662"/>
      <c r="DK5" s="662"/>
      <c r="DL5" s="662"/>
      <c r="DM5" s="662"/>
      <c r="DN5" s="662"/>
      <c r="DO5" s="662"/>
      <c r="DP5" s="663"/>
      <c r="DQ5" s="661" t="s">
        <v>234</v>
      </c>
      <c r="DR5" s="662"/>
      <c r="DS5" s="662"/>
      <c r="DT5" s="662"/>
      <c r="DU5" s="662"/>
      <c r="DV5" s="662"/>
      <c r="DW5" s="662"/>
      <c r="DX5" s="662"/>
      <c r="DY5" s="662"/>
      <c r="DZ5" s="662"/>
      <c r="EA5" s="662"/>
      <c r="EB5" s="662"/>
      <c r="EC5" s="663"/>
    </row>
    <row r="6" spans="2:143" ht="11.25" customHeight="1" x14ac:dyDescent="0.2">
      <c r="B6" s="676" t="s">
        <v>235</v>
      </c>
      <c r="C6" s="677"/>
      <c r="D6" s="677"/>
      <c r="E6" s="677"/>
      <c r="F6" s="677"/>
      <c r="G6" s="677"/>
      <c r="H6" s="677"/>
      <c r="I6" s="677"/>
      <c r="J6" s="677"/>
      <c r="K6" s="677"/>
      <c r="L6" s="677"/>
      <c r="M6" s="677"/>
      <c r="N6" s="677"/>
      <c r="O6" s="677"/>
      <c r="P6" s="677"/>
      <c r="Q6" s="678"/>
      <c r="R6" s="679">
        <v>46709</v>
      </c>
      <c r="S6" s="680"/>
      <c r="T6" s="680"/>
      <c r="U6" s="680"/>
      <c r="V6" s="680"/>
      <c r="W6" s="680"/>
      <c r="X6" s="680"/>
      <c r="Y6" s="681"/>
      <c r="Z6" s="682">
        <v>1</v>
      </c>
      <c r="AA6" s="682"/>
      <c r="AB6" s="682"/>
      <c r="AC6" s="682"/>
      <c r="AD6" s="683">
        <v>46709</v>
      </c>
      <c r="AE6" s="683"/>
      <c r="AF6" s="683"/>
      <c r="AG6" s="683"/>
      <c r="AH6" s="683"/>
      <c r="AI6" s="683"/>
      <c r="AJ6" s="683"/>
      <c r="AK6" s="683"/>
      <c r="AL6" s="684">
        <v>1.7</v>
      </c>
      <c r="AM6" s="685"/>
      <c r="AN6" s="685"/>
      <c r="AO6" s="686"/>
      <c r="AP6" s="676" t="s">
        <v>236</v>
      </c>
      <c r="AQ6" s="677"/>
      <c r="AR6" s="677"/>
      <c r="AS6" s="677"/>
      <c r="AT6" s="677"/>
      <c r="AU6" s="677"/>
      <c r="AV6" s="677"/>
      <c r="AW6" s="677"/>
      <c r="AX6" s="677"/>
      <c r="AY6" s="677"/>
      <c r="AZ6" s="677"/>
      <c r="BA6" s="677"/>
      <c r="BB6" s="677"/>
      <c r="BC6" s="677"/>
      <c r="BD6" s="677"/>
      <c r="BE6" s="677"/>
      <c r="BF6" s="678"/>
      <c r="BG6" s="679">
        <v>2600406</v>
      </c>
      <c r="BH6" s="680"/>
      <c r="BI6" s="680"/>
      <c r="BJ6" s="680"/>
      <c r="BK6" s="680"/>
      <c r="BL6" s="680"/>
      <c r="BM6" s="680"/>
      <c r="BN6" s="681"/>
      <c r="BO6" s="682">
        <v>100</v>
      </c>
      <c r="BP6" s="682"/>
      <c r="BQ6" s="682"/>
      <c r="BR6" s="682"/>
      <c r="BS6" s="683">
        <v>299064</v>
      </c>
      <c r="BT6" s="683"/>
      <c r="BU6" s="683"/>
      <c r="BV6" s="683"/>
      <c r="BW6" s="683"/>
      <c r="BX6" s="683"/>
      <c r="BY6" s="683"/>
      <c r="BZ6" s="683"/>
      <c r="CA6" s="683"/>
      <c r="CB6" s="687"/>
      <c r="CD6" s="690" t="s">
        <v>237</v>
      </c>
      <c r="CE6" s="691"/>
      <c r="CF6" s="691"/>
      <c r="CG6" s="691"/>
      <c r="CH6" s="691"/>
      <c r="CI6" s="691"/>
      <c r="CJ6" s="691"/>
      <c r="CK6" s="691"/>
      <c r="CL6" s="691"/>
      <c r="CM6" s="691"/>
      <c r="CN6" s="691"/>
      <c r="CO6" s="691"/>
      <c r="CP6" s="691"/>
      <c r="CQ6" s="692"/>
      <c r="CR6" s="679">
        <v>72565</v>
      </c>
      <c r="CS6" s="680"/>
      <c r="CT6" s="680"/>
      <c r="CU6" s="680"/>
      <c r="CV6" s="680"/>
      <c r="CW6" s="680"/>
      <c r="CX6" s="680"/>
      <c r="CY6" s="681"/>
      <c r="CZ6" s="673">
        <v>1.7</v>
      </c>
      <c r="DA6" s="674"/>
      <c r="DB6" s="674"/>
      <c r="DC6" s="693"/>
      <c r="DD6" s="688" t="s">
        <v>238</v>
      </c>
      <c r="DE6" s="680"/>
      <c r="DF6" s="680"/>
      <c r="DG6" s="680"/>
      <c r="DH6" s="680"/>
      <c r="DI6" s="680"/>
      <c r="DJ6" s="680"/>
      <c r="DK6" s="680"/>
      <c r="DL6" s="680"/>
      <c r="DM6" s="680"/>
      <c r="DN6" s="680"/>
      <c r="DO6" s="680"/>
      <c r="DP6" s="681"/>
      <c r="DQ6" s="688">
        <v>72515</v>
      </c>
      <c r="DR6" s="680"/>
      <c r="DS6" s="680"/>
      <c r="DT6" s="680"/>
      <c r="DU6" s="680"/>
      <c r="DV6" s="680"/>
      <c r="DW6" s="680"/>
      <c r="DX6" s="680"/>
      <c r="DY6" s="680"/>
      <c r="DZ6" s="680"/>
      <c r="EA6" s="680"/>
      <c r="EB6" s="680"/>
      <c r="EC6" s="689"/>
    </row>
    <row r="7" spans="2:143" ht="11.25" customHeight="1" x14ac:dyDescent="0.2">
      <c r="B7" s="676" t="s">
        <v>239</v>
      </c>
      <c r="C7" s="677"/>
      <c r="D7" s="677"/>
      <c r="E7" s="677"/>
      <c r="F7" s="677"/>
      <c r="G7" s="677"/>
      <c r="H7" s="677"/>
      <c r="I7" s="677"/>
      <c r="J7" s="677"/>
      <c r="K7" s="677"/>
      <c r="L7" s="677"/>
      <c r="M7" s="677"/>
      <c r="N7" s="677"/>
      <c r="O7" s="677"/>
      <c r="P7" s="677"/>
      <c r="Q7" s="678"/>
      <c r="R7" s="679">
        <v>451</v>
      </c>
      <c r="S7" s="680"/>
      <c r="T7" s="680"/>
      <c r="U7" s="680"/>
      <c r="V7" s="680"/>
      <c r="W7" s="680"/>
      <c r="X7" s="680"/>
      <c r="Y7" s="681"/>
      <c r="Z7" s="682">
        <v>0</v>
      </c>
      <c r="AA7" s="682"/>
      <c r="AB7" s="682"/>
      <c r="AC7" s="682"/>
      <c r="AD7" s="683">
        <v>451</v>
      </c>
      <c r="AE7" s="683"/>
      <c r="AF7" s="683"/>
      <c r="AG7" s="683"/>
      <c r="AH7" s="683"/>
      <c r="AI7" s="683"/>
      <c r="AJ7" s="683"/>
      <c r="AK7" s="683"/>
      <c r="AL7" s="684">
        <v>0</v>
      </c>
      <c r="AM7" s="685"/>
      <c r="AN7" s="685"/>
      <c r="AO7" s="686"/>
      <c r="AP7" s="676" t="s">
        <v>240</v>
      </c>
      <c r="AQ7" s="677"/>
      <c r="AR7" s="677"/>
      <c r="AS7" s="677"/>
      <c r="AT7" s="677"/>
      <c r="AU7" s="677"/>
      <c r="AV7" s="677"/>
      <c r="AW7" s="677"/>
      <c r="AX7" s="677"/>
      <c r="AY7" s="677"/>
      <c r="AZ7" s="677"/>
      <c r="BA7" s="677"/>
      <c r="BB7" s="677"/>
      <c r="BC7" s="677"/>
      <c r="BD7" s="677"/>
      <c r="BE7" s="677"/>
      <c r="BF7" s="678"/>
      <c r="BG7" s="679">
        <v>178300</v>
      </c>
      <c r="BH7" s="680"/>
      <c r="BI7" s="680"/>
      <c r="BJ7" s="680"/>
      <c r="BK7" s="680"/>
      <c r="BL7" s="680"/>
      <c r="BM7" s="680"/>
      <c r="BN7" s="681"/>
      <c r="BO7" s="682">
        <v>6.9</v>
      </c>
      <c r="BP7" s="682"/>
      <c r="BQ7" s="682"/>
      <c r="BR7" s="682"/>
      <c r="BS7" s="683">
        <v>5670</v>
      </c>
      <c r="BT7" s="683"/>
      <c r="BU7" s="683"/>
      <c r="BV7" s="683"/>
      <c r="BW7" s="683"/>
      <c r="BX7" s="683"/>
      <c r="BY7" s="683"/>
      <c r="BZ7" s="683"/>
      <c r="CA7" s="683"/>
      <c r="CB7" s="687"/>
      <c r="CD7" s="694" t="s">
        <v>241</v>
      </c>
      <c r="CE7" s="695"/>
      <c r="CF7" s="695"/>
      <c r="CG7" s="695"/>
      <c r="CH7" s="695"/>
      <c r="CI7" s="695"/>
      <c r="CJ7" s="695"/>
      <c r="CK7" s="695"/>
      <c r="CL7" s="695"/>
      <c r="CM7" s="695"/>
      <c r="CN7" s="695"/>
      <c r="CO7" s="695"/>
      <c r="CP7" s="695"/>
      <c r="CQ7" s="696"/>
      <c r="CR7" s="679">
        <v>1081953</v>
      </c>
      <c r="CS7" s="680"/>
      <c r="CT7" s="680"/>
      <c r="CU7" s="680"/>
      <c r="CV7" s="680"/>
      <c r="CW7" s="680"/>
      <c r="CX7" s="680"/>
      <c r="CY7" s="681"/>
      <c r="CZ7" s="682">
        <v>25.3</v>
      </c>
      <c r="DA7" s="682"/>
      <c r="DB7" s="682"/>
      <c r="DC7" s="682"/>
      <c r="DD7" s="688">
        <v>21988</v>
      </c>
      <c r="DE7" s="680"/>
      <c r="DF7" s="680"/>
      <c r="DG7" s="680"/>
      <c r="DH7" s="680"/>
      <c r="DI7" s="680"/>
      <c r="DJ7" s="680"/>
      <c r="DK7" s="680"/>
      <c r="DL7" s="680"/>
      <c r="DM7" s="680"/>
      <c r="DN7" s="680"/>
      <c r="DO7" s="680"/>
      <c r="DP7" s="681"/>
      <c r="DQ7" s="688">
        <v>1031924</v>
      </c>
      <c r="DR7" s="680"/>
      <c r="DS7" s="680"/>
      <c r="DT7" s="680"/>
      <c r="DU7" s="680"/>
      <c r="DV7" s="680"/>
      <c r="DW7" s="680"/>
      <c r="DX7" s="680"/>
      <c r="DY7" s="680"/>
      <c r="DZ7" s="680"/>
      <c r="EA7" s="680"/>
      <c r="EB7" s="680"/>
      <c r="EC7" s="689"/>
    </row>
    <row r="8" spans="2:143" ht="11.25" customHeight="1" x14ac:dyDescent="0.2">
      <c r="B8" s="676" t="s">
        <v>242</v>
      </c>
      <c r="C8" s="677"/>
      <c r="D8" s="677"/>
      <c r="E8" s="677"/>
      <c r="F8" s="677"/>
      <c r="G8" s="677"/>
      <c r="H8" s="677"/>
      <c r="I8" s="677"/>
      <c r="J8" s="677"/>
      <c r="K8" s="677"/>
      <c r="L8" s="677"/>
      <c r="M8" s="677"/>
      <c r="N8" s="677"/>
      <c r="O8" s="677"/>
      <c r="P8" s="677"/>
      <c r="Q8" s="678"/>
      <c r="R8" s="679">
        <v>757</v>
      </c>
      <c r="S8" s="680"/>
      <c r="T8" s="680"/>
      <c r="U8" s="680"/>
      <c r="V8" s="680"/>
      <c r="W8" s="680"/>
      <c r="X8" s="680"/>
      <c r="Y8" s="681"/>
      <c r="Z8" s="682">
        <v>0</v>
      </c>
      <c r="AA8" s="682"/>
      <c r="AB8" s="682"/>
      <c r="AC8" s="682"/>
      <c r="AD8" s="683">
        <v>757</v>
      </c>
      <c r="AE8" s="683"/>
      <c r="AF8" s="683"/>
      <c r="AG8" s="683"/>
      <c r="AH8" s="683"/>
      <c r="AI8" s="683"/>
      <c r="AJ8" s="683"/>
      <c r="AK8" s="683"/>
      <c r="AL8" s="684">
        <v>0</v>
      </c>
      <c r="AM8" s="685"/>
      <c r="AN8" s="685"/>
      <c r="AO8" s="686"/>
      <c r="AP8" s="676" t="s">
        <v>243</v>
      </c>
      <c r="AQ8" s="677"/>
      <c r="AR8" s="677"/>
      <c r="AS8" s="677"/>
      <c r="AT8" s="677"/>
      <c r="AU8" s="677"/>
      <c r="AV8" s="677"/>
      <c r="AW8" s="677"/>
      <c r="AX8" s="677"/>
      <c r="AY8" s="677"/>
      <c r="AZ8" s="677"/>
      <c r="BA8" s="677"/>
      <c r="BB8" s="677"/>
      <c r="BC8" s="677"/>
      <c r="BD8" s="677"/>
      <c r="BE8" s="677"/>
      <c r="BF8" s="678"/>
      <c r="BG8" s="679">
        <v>7898</v>
      </c>
      <c r="BH8" s="680"/>
      <c r="BI8" s="680"/>
      <c r="BJ8" s="680"/>
      <c r="BK8" s="680"/>
      <c r="BL8" s="680"/>
      <c r="BM8" s="680"/>
      <c r="BN8" s="681"/>
      <c r="BO8" s="682">
        <v>0.3</v>
      </c>
      <c r="BP8" s="682"/>
      <c r="BQ8" s="682"/>
      <c r="BR8" s="682"/>
      <c r="BS8" s="688" t="s">
        <v>238</v>
      </c>
      <c r="BT8" s="680"/>
      <c r="BU8" s="680"/>
      <c r="BV8" s="680"/>
      <c r="BW8" s="680"/>
      <c r="BX8" s="680"/>
      <c r="BY8" s="680"/>
      <c r="BZ8" s="680"/>
      <c r="CA8" s="680"/>
      <c r="CB8" s="689"/>
      <c r="CD8" s="694" t="s">
        <v>244</v>
      </c>
      <c r="CE8" s="695"/>
      <c r="CF8" s="695"/>
      <c r="CG8" s="695"/>
      <c r="CH8" s="695"/>
      <c r="CI8" s="695"/>
      <c r="CJ8" s="695"/>
      <c r="CK8" s="695"/>
      <c r="CL8" s="695"/>
      <c r="CM8" s="695"/>
      <c r="CN8" s="695"/>
      <c r="CO8" s="695"/>
      <c r="CP8" s="695"/>
      <c r="CQ8" s="696"/>
      <c r="CR8" s="679">
        <v>1149196</v>
      </c>
      <c r="CS8" s="680"/>
      <c r="CT8" s="680"/>
      <c r="CU8" s="680"/>
      <c r="CV8" s="680"/>
      <c r="CW8" s="680"/>
      <c r="CX8" s="680"/>
      <c r="CY8" s="681"/>
      <c r="CZ8" s="682">
        <v>26.9</v>
      </c>
      <c r="DA8" s="682"/>
      <c r="DB8" s="682"/>
      <c r="DC8" s="682"/>
      <c r="DD8" s="688">
        <v>17240</v>
      </c>
      <c r="DE8" s="680"/>
      <c r="DF8" s="680"/>
      <c r="DG8" s="680"/>
      <c r="DH8" s="680"/>
      <c r="DI8" s="680"/>
      <c r="DJ8" s="680"/>
      <c r="DK8" s="680"/>
      <c r="DL8" s="680"/>
      <c r="DM8" s="680"/>
      <c r="DN8" s="680"/>
      <c r="DO8" s="680"/>
      <c r="DP8" s="681"/>
      <c r="DQ8" s="688">
        <v>689764</v>
      </c>
      <c r="DR8" s="680"/>
      <c r="DS8" s="680"/>
      <c r="DT8" s="680"/>
      <c r="DU8" s="680"/>
      <c r="DV8" s="680"/>
      <c r="DW8" s="680"/>
      <c r="DX8" s="680"/>
      <c r="DY8" s="680"/>
      <c r="DZ8" s="680"/>
      <c r="EA8" s="680"/>
      <c r="EB8" s="680"/>
      <c r="EC8" s="689"/>
    </row>
    <row r="9" spans="2:143" ht="11.25" customHeight="1" x14ac:dyDescent="0.2">
      <c r="B9" s="676" t="s">
        <v>245</v>
      </c>
      <c r="C9" s="677"/>
      <c r="D9" s="677"/>
      <c r="E9" s="677"/>
      <c r="F9" s="677"/>
      <c r="G9" s="677"/>
      <c r="H9" s="677"/>
      <c r="I9" s="677"/>
      <c r="J9" s="677"/>
      <c r="K9" s="677"/>
      <c r="L9" s="677"/>
      <c r="M9" s="677"/>
      <c r="N9" s="677"/>
      <c r="O9" s="677"/>
      <c r="P9" s="677"/>
      <c r="Q9" s="678"/>
      <c r="R9" s="679">
        <v>868</v>
      </c>
      <c r="S9" s="680"/>
      <c r="T9" s="680"/>
      <c r="U9" s="680"/>
      <c r="V9" s="680"/>
      <c r="W9" s="680"/>
      <c r="X9" s="680"/>
      <c r="Y9" s="681"/>
      <c r="Z9" s="682">
        <v>0</v>
      </c>
      <c r="AA9" s="682"/>
      <c r="AB9" s="682"/>
      <c r="AC9" s="682"/>
      <c r="AD9" s="683">
        <v>868</v>
      </c>
      <c r="AE9" s="683"/>
      <c r="AF9" s="683"/>
      <c r="AG9" s="683"/>
      <c r="AH9" s="683"/>
      <c r="AI9" s="683"/>
      <c r="AJ9" s="683"/>
      <c r="AK9" s="683"/>
      <c r="AL9" s="684">
        <v>0</v>
      </c>
      <c r="AM9" s="685"/>
      <c r="AN9" s="685"/>
      <c r="AO9" s="686"/>
      <c r="AP9" s="676" t="s">
        <v>246</v>
      </c>
      <c r="AQ9" s="677"/>
      <c r="AR9" s="677"/>
      <c r="AS9" s="677"/>
      <c r="AT9" s="677"/>
      <c r="AU9" s="677"/>
      <c r="AV9" s="677"/>
      <c r="AW9" s="677"/>
      <c r="AX9" s="677"/>
      <c r="AY9" s="677"/>
      <c r="AZ9" s="677"/>
      <c r="BA9" s="677"/>
      <c r="BB9" s="677"/>
      <c r="BC9" s="677"/>
      <c r="BD9" s="677"/>
      <c r="BE9" s="677"/>
      <c r="BF9" s="678"/>
      <c r="BG9" s="679">
        <v>134797</v>
      </c>
      <c r="BH9" s="680"/>
      <c r="BI9" s="680"/>
      <c r="BJ9" s="680"/>
      <c r="BK9" s="680"/>
      <c r="BL9" s="680"/>
      <c r="BM9" s="680"/>
      <c r="BN9" s="681"/>
      <c r="BO9" s="682">
        <v>5.2</v>
      </c>
      <c r="BP9" s="682"/>
      <c r="BQ9" s="682"/>
      <c r="BR9" s="682"/>
      <c r="BS9" s="688" t="s">
        <v>238</v>
      </c>
      <c r="BT9" s="680"/>
      <c r="BU9" s="680"/>
      <c r="BV9" s="680"/>
      <c r="BW9" s="680"/>
      <c r="BX9" s="680"/>
      <c r="BY9" s="680"/>
      <c r="BZ9" s="680"/>
      <c r="CA9" s="680"/>
      <c r="CB9" s="689"/>
      <c r="CD9" s="694" t="s">
        <v>247</v>
      </c>
      <c r="CE9" s="695"/>
      <c r="CF9" s="695"/>
      <c r="CG9" s="695"/>
      <c r="CH9" s="695"/>
      <c r="CI9" s="695"/>
      <c r="CJ9" s="695"/>
      <c r="CK9" s="695"/>
      <c r="CL9" s="695"/>
      <c r="CM9" s="695"/>
      <c r="CN9" s="695"/>
      <c r="CO9" s="695"/>
      <c r="CP9" s="695"/>
      <c r="CQ9" s="696"/>
      <c r="CR9" s="679">
        <v>247846</v>
      </c>
      <c r="CS9" s="680"/>
      <c r="CT9" s="680"/>
      <c r="CU9" s="680"/>
      <c r="CV9" s="680"/>
      <c r="CW9" s="680"/>
      <c r="CX9" s="680"/>
      <c r="CY9" s="681"/>
      <c r="CZ9" s="682">
        <v>5.8</v>
      </c>
      <c r="DA9" s="682"/>
      <c r="DB9" s="682"/>
      <c r="DC9" s="682"/>
      <c r="DD9" s="688">
        <v>4838</v>
      </c>
      <c r="DE9" s="680"/>
      <c r="DF9" s="680"/>
      <c r="DG9" s="680"/>
      <c r="DH9" s="680"/>
      <c r="DI9" s="680"/>
      <c r="DJ9" s="680"/>
      <c r="DK9" s="680"/>
      <c r="DL9" s="680"/>
      <c r="DM9" s="680"/>
      <c r="DN9" s="680"/>
      <c r="DO9" s="680"/>
      <c r="DP9" s="681"/>
      <c r="DQ9" s="688">
        <v>235280</v>
      </c>
      <c r="DR9" s="680"/>
      <c r="DS9" s="680"/>
      <c r="DT9" s="680"/>
      <c r="DU9" s="680"/>
      <c r="DV9" s="680"/>
      <c r="DW9" s="680"/>
      <c r="DX9" s="680"/>
      <c r="DY9" s="680"/>
      <c r="DZ9" s="680"/>
      <c r="EA9" s="680"/>
      <c r="EB9" s="680"/>
      <c r="EC9" s="689"/>
    </row>
    <row r="10" spans="2:143" ht="11.25" customHeight="1" x14ac:dyDescent="0.2">
      <c r="B10" s="676" t="s">
        <v>248</v>
      </c>
      <c r="C10" s="677"/>
      <c r="D10" s="677"/>
      <c r="E10" s="677"/>
      <c r="F10" s="677"/>
      <c r="G10" s="677"/>
      <c r="H10" s="677"/>
      <c r="I10" s="677"/>
      <c r="J10" s="677"/>
      <c r="K10" s="677"/>
      <c r="L10" s="677"/>
      <c r="M10" s="677"/>
      <c r="N10" s="677"/>
      <c r="O10" s="677"/>
      <c r="P10" s="677"/>
      <c r="Q10" s="678"/>
      <c r="R10" s="679" t="s">
        <v>238</v>
      </c>
      <c r="S10" s="680"/>
      <c r="T10" s="680"/>
      <c r="U10" s="680"/>
      <c r="V10" s="680"/>
      <c r="W10" s="680"/>
      <c r="X10" s="680"/>
      <c r="Y10" s="681"/>
      <c r="Z10" s="682" t="s">
        <v>238</v>
      </c>
      <c r="AA10" s="682"/>
      <c r="AB10" s="682"/>
      <c r="AC10" s="682"/>
      <c r="AD10" s="683" t="s">
        <v>238</v>
      </c>
      <c r="AE10" s="683"/>
      <c r="AF10" s="683"/>
      <c r="AG10" s="683"/>
      <c r="AH10" s="683"/>
      <c r="AI10" s="683"/>
      <c r="AJ10" s="683"/>
      <c r="AK10" s="683"/>
      <c r="AL10" s="684" t="s">
        <v>238</v>
      </c>
      <c r="AM10" s="685"/>
      <c r="AN10" s="685"/>
      <c r="AO10" s="686"/>
      <c r="AP10" s="676" t="s">
        <v>249</v>
      </c>
      <c r="AQ10" s="677"/>
      <c r="AR10" s="677"/>
      <c r="AS10" s="677"/>
      <c r="AT10" s="677"/>
      <c r="AU10" s="677"/>
      <c r="AV10" s="677"/>
      <c r="AW10" s="677"/>
      <c r="AX10" s="677"/>
      <c r="AY10" s="677"/>
      <c r="AZ10" s="677"/>
      <c r="BA10" s="677"/>
      <c r="BB10" s="677"/>
      <c r="BC10" s="677"/>
      <c r="BD10" s="677"/>
      <c r="BE10" s="677"/>
      <c r="BF10" s="678"/>
      <c r="BG10" s="679">
        <v>7017</v>
      </c>
      <c r="BH10" s="680"/>
      <c r="BI10" s="680"/>
      <c r="BJ10" s="680"/>
      <c r="BK10" s="680"/>
      <c r="BL10" s="680"/>
      <c r="BM10" s="680"/>
      <c r="BN10" s="681"/>
      <c r="BO10" s="682">
        <v>0.3</v>
      </c>
      <c r="BP10" s="682"/>
      <c r="BQ10" s="682"/>
      <c r="BR10" s="682"/>
      <c r="BS10" s="688" t="s">
        <v>238</v>
      </c>
      <c r="BT10" s="680"/>
      <c r="BU10" s="680"/>
      <c r="BV10" s="680"/>
      <c r="BW10" s="680"/>
      <c r="BX10" s="680"/>
      <c r="BY10" s="680"/>
      <c r="BZ10" s="680"/>
      <c r="CA10" s="680"/>
      <c r="CB10" s="689"/>
      <c r="CD10" s="694" t="s">
        <v>250</v>
      </c>
      <c r="CE10" s="695"/>
      <c r="CF10" s="695"/>
      <c r="CG10" s="695"/>
      <c r="CH10" s="695"/>
      <c r="CI10" s="695"/>
      <c r="CJ10" s="695"/>
      <c r="CK10" s="695"/>
      <c r="CL10" s="695"/>
      <c r="CM10" s="695"/>
      <c r="CN10" s="695"/>
      <c r="CO10" s="695"/>
      <c r="CP10" s="695"/>
      <c r="CQ10" s="696"/>
      <c r="CR10" s="679" t="s">
        <v>238</v>
      </c>
      <c r="CS10" s="680"/>
      <c r="CT10" s="680"/>
      <c r="CU10" s="680"/>
      <c r="CV10" s="680"/>
      <c r="CW10" s="680"/>
      <c r="CX10" s="680"/>
      <c r="CY10" s="681"/>
      <c r="CZ10" s="682" t="s">
        <v>238</v>
      </c>
      <c r="DA10" s="682"/>
      <c r="DB10" s="682"/>
      <c r="DC10" s="682"/>
      <c r="DD10" s="688" t="s">
        <v>238</v>
      </c>
      <c r="DE10" s="680"/>
      <c r="DF10" s="680"/>
      <c r="DG10" s="680"/>
      <c r="DH10" s="680"/>
      <c r="DI10" s="680"/>
      <c r="DJ10" s="680"/>
      <c r="DK10" s="680"/>
      <c r="DL10" s="680"/>
      <c r="DM10" s="680"/>
      <c r="DN10" s="680"/>
      <c r="DO10" s="680"/>
      <c r="DP10" s="681"/>
      <c r="DQ10" s="688" t="s">
        <v>238</v>
      </c>
      <c r="DR10" s="680"/>
      <c r="DS10" s="680"/>
      <c r="DT10" s="680"/>
      <c r="DU10" s="680"/>
      <c r="DV10" s="680"/>
      <c r="DW10" s="680"/>
      <c r="DX10" s="680"/>
      <c r="DY10" s="680"/>
      <c r="DZ10" s="680"/>
      <c r="EA10" s="680"/>
      <c r="EB10" s="680"/>
      <c r="EC10" s="689"/>
    </row>
    <row r="11" spans="2:143" ht="11.25" customHeight="1" x14ac:dyDescent="0.2">
      <c r="B11" s="676" t="s">
        <v>251</v>
      </c>
      <c r="C11" s="677"/>
      <c r="D11" s="677"/>
      <c r="E11" s="677"/>
      <c r="F11" s="677"/>
      <c r="G11" s="677"/>
      <c r="H11" s="677"/>
      <c r="I11" s="677"/>
      <c r="J11" s="677"/>
      <c r="K11" s="677"/>
      <c r="L11" s="677"/>
      <c r="M11" s="677"/>
      <c r="N11" s="677"/>
      <c r="O11" s="677"/>
      <c r="P11" s="677"/>
      <c r="Q11" s="678"/>
      <c r="R11" s="679" t="s">
        <v>238</v>
      </c>
      <c r="S11" s="680"/>
      <c r="T11" s="680"/>
      <c r="U11" s="680"/>
      <c r="V11" s="680"/>
      <c r="W11" s="680"/>
      <c r="X11" s="680"/>
      <c r="Y11" s="681"/>
      <c r="Z11" s="682" t="s">
        <v>238</v>
      </c>
      <c r="AA11" s="682"/>
      <c r="AB11" s="682"/>
      <c r="AC11" s="682"/>
      <c r="AD11" s="683" t="s">
        <v>238</v>
      </c>
      <c r="AE11" s="683"/>
      <c r="AF11" s="683"/>
      <c r="AG11" s="683"/>
      <c r="AH11" s="683"/>
      <c r="AI11" s="683"/>
      <c r="AJ11" s="683"/>
      <c r="AK11" s="683"/>
      <c r="AL11" s="684" t="s">
        <v>238</v>
      </c>
      <c r="AM11" s="685"/>
      <c r="AN11" s="685"/>
      <c r="AO11" s="686"/>
      <c r="AP11" s="676" t="s">
        <v>252</v>
      </c>
      <c r="AQ11" s="677"/>
      <c r="AR11" s="677"/>
      <c r="AS11" s="677"/>
      <c r="AT11" s="677"/>
      <c r="AU11" s="677"/>
      <c r="AV11" s="677"/>
      <c r="AW11" s="677"/>
      <c r="AX11" s="677"/>
      <c r="AY11" s="677"/>
      <c r="AZ11" s="677"/>
      <c r="BA11" s="677"/>
      <c r="BB11" s="677"/>
      <c r="BC11" s="677"/>
      <c r="BD11" s="677"/>
      <c r="BE11" s="677"/>
      <c r="BF11" s="678"/>
      <c r="BG11" s="679">
        <v>28588</v>
      </c>
      <c r="BH11" s="680"/>
      <c r="BI11" s="680"/>
      <c r="BJ11" s="680"/>
      <c r="BK11" s="680"/>
      <c r="BL11" s="680"/>
      <c r="BM11" s="680"/>
      <c r="BN11" s="681"/>
      <c r="BO11" s="682">
        <v>1.1000000000000001</v>
      </c>
      <c r="BP11" s="682"/>
      <c r="BQ11" s="682"/>
      <c r="BR11" s="682"/>
      <c r="BS11" s="688">
        <v>5670</v>
      </c>
      <c r="BT11" s="680"/>
      <c r="BU11" s="680"/>
      <c r="BV11" s="680"/>
      <c r="BW11" s="680"/>
      <c r="BX11" s="680"/>
      <c r="BY11" s="680"/>
      <c r="BZ11" s="680"/>
      <c r="CA11" s="680"/>
      <c r="CB11" s="689"/>
      <c r="CD11" s="694" t="s">
        <v>253</v>
      </c>
      <c r="CE11" s="695"/>
      <c r="CF11" s="695"/>
      <c r="CG11" s="695"/>
      <c r="CH11" s="695"/>
      <c r="CI11" s="695"/>
      <c r="CJ11" s="695"/>
      <c r="CK11" s="695"/>
      <c r="CL11" s="695"/>
      <c r="CM11" s="695"/>
      <c r="CN11" s="695"/>
      <c r="CO11" s="695"/>
      <c r="CP11" s="695"/>
      <c r="CQ11" s="696"/>
      <c r="CR11" s="679">
        <v>326608</v>
      </c>
      <c r="CS11" s="680"/>
      <c r="CT11" s="680"/>
      <c r="CU11" s="680"/>
      <c r="CV11" s="680"/>
      <c r="CW11" s="680"/>
      <c r="CX11" s="680"/>
      <c r="CY11" s="681"/>
      <c r="CZ11" s="682">
        <v>7.7</v>
      </c>
      <c r="DA11" s="682"/>
      <c r="DB11" s="682"/>
      <c r="DC11" s="682"/>
      <c r="DD11" s="688">
        <v>78798</v>
      </c>
      <c r="DE11" s="680"/>
      <c r="DF11" s="680"/>
      <c r="DG11" s="680"/>
      <c r="DH11" s="680"/>
      <c r="DI11" s="680"/>
      <c r="DJ11" s="680"/>
      <c r="DK11" s="680"/>
      <c r="DL11" s="680"/>
      <c r="DM11" s="680"/>
      <c r="DN11" s="680"/>
      <c r="DO11" s="680"/>
      <c r="DP11" s="681"/>
      <c r="DQ11" s="688">
        <v>203475</v>
      </c>
      <c r="DR11" s="680"/>
      <c r="DS11" s="680"/>
      <c r="DT11" s="680"/>
      <c r="DU11" s="680"/>
      <c r="DV11" s="680"/>
      <c r="DW11" s="680"/>
      <c r="DX11" s="680"/>
      <c r="DY11" s="680"/>
      <c r="DZ11" s="680"/>
      <c r="EA11" s="680"/>
      <c r="EB11" s="680"/>
      <c r="EC11" s="689"/>
    </row>
    <row r="12" spans="2:143" ht="11.25" customHeight="1" x14ac:dyDescent="0.2">
      <c r="B12" s="676" t="s">
        <v>254</v>
      </c>
      <c r="C12" s="677"/>
      <c r="D12" s="677"/>
      <c r="E12" s="677"/>
      <c r="F12" s="677"/>
      <c r="G12" s="677"/>
      <c r="H12" s="677"/>
      <c r="I12" s="677"/>
      <c r="J12" s="677"/>
      <c r="K12" s="677"/>
      <c r="L12" s="677"/>
      <c r="M12" s="677"/>
      <c r="N12" s="677"/>
      <c r="O12" s="677"/>
      <c r="P12" s="677"/>
      <c r="Q12" s="678"/>
      <c r="R12" s="679">
        <v>103089</v>
      </c>
      <c r="S12" s="680"/>
      <c r="T12" s="680"/>
      <c r="U12" s="680"/>
      <c r="V12" s="680"/>
      <c r="W12" s="680"/>
      <c r="X12" s="680"/>
      <c r="Y12" s="681"/>
      <c r="Z12" s="682">
        <v>2.2999999999999998</v>
      </c>
      <c r="AA12" s="682"/>
      <c r="AB12" s="682"/>
      <c r="AC12" s="682"/>
      <c r="AD12" s="683">
        <v>103089</v>
      </c>
      <c r="AE12" s="683"/>
      <c r="AF12" s="683"/>
      <c r="AG12" s="683"/>
      <c r="AH12" s="683"/>
      <c r="AI12" s="683"/>
      <c r="AJ12" s="683"/>
      <c r="AK12" s="683"/>
      <c r="AL12" s="684">
        <v>3.6</v>
      </c>
      <c r="AM12" s="685"/>
      <c r="AN12" s="685"/>
      <c r="AO12" s="686"/>
      <c r="AP12" s="676" t="s">
        <v>255</v>
      </c>
      <c r="AQ12" s="677"/>
      <c r="AR12" s="677"/>
      <c r="AS12" s="677"/>
      <c r="AT12" s="677"/>
      <c r="AU12" s="677"/>
      <c r="AV12" s="677"/>
      <c r="AW12" s="677"/>
      <c r="AX12" s="677"/>
      <c r="AY12" s="677"/>
      <c r="AZ12" s="677"/>
      <c r="BA12" s="677"/>
      <c r="BB12" s="677"/>
      <c r="BC12" s="677"/>
      <c r="BD12" s="677"/>
      <c r="BE12" s="677"/>
      <c r="BF12" s="678"/>
      <c r="BG12" s="679">
        <v>2379365</v>
      </c>
      <c r="BH12" s="680"/>
      <c r="BI12" s="680"/>
      <c r="BJ12" s="680"/>
      <c r="BK12" s="680"/>
      <c r="BL12" s="680"/>
      <c r="BM12" s="680"/>
      <c r="BN12" s="681"/>
      <c r="BO12" s="682">
        <v>91.5</v>
      </c>
      <c r="BP12" s="682"/>
      <c r="BQ12" s="682"/>
      <c r="BR12" s="682"/>
      <c r="BS12" s="688">
        <v>293394</v>
      </c>
      <c r="BT12" s="680"/>
      <c r="BU12" s="680"/>
      <c r="BV12" s="680"/>
      <c r="BW12" s="680"/>
      <c r="BX12" s="680"/>
      <c r="BY12" s="680"/>
      <c r="BZ12" s="680"/>
      <c r="CA12" s="680"/>
      <c r="CB12" s="689"/>
      <c r="CD12" s="694" t="s">
        <v>256</v>
      </c>
      <c r="CE12" s="695"/>
      <c r="CF12" s="695"/>
      <c r="CG12" s="695"/>
      <c r="CH12" s="695"/>
      <c r="CI12" s="695"/>
      <c r="CJ12" s="695"/>
      <c r="CK12" s="695"/>
      <c r="CL12" s="695"/>
      <c r="CM12" s="695"/>
      <c r="CN12" s="695"/>
      <c r="CO12" s="695"/>
      <c r="CP12" s="695"/>
      <c r="CQ12" s="696"/>
      <c r="CR12" s="679">
        <v>236941</v>
      </c>
      <c r="CS12" s="680"/>
      <c r="CT12" s="680"/>
      <c r="CU12" s="680"/>
      <c r="CV12" s="680"/>
      <c r="CW12" s="680"/>
      <c r="CX12" s="680"/>
      <c r="CY12" s="681"/>
      <c r="CZ12" s="682">
        <v>5.6</v>
      </c>
      <c r="DA12" s="682"/>
      <c r="DB12" s="682"/>
      <c r="DC12" s="682"/>
      <c r="DD12" s="688">
        <v>31811</v>
      </c>
      <c r="DE12" s="680"/>
      <c r="DF12" s="680"/>
      <c r="DG12" s="680"/>
      <c r="DH12" s="680"/>
      <c r="DI12" s="680"/>
      <c r="DJ12" s="680"/>
      <c r="DK12" s="680"/>
      <c r="DL12" s="680"/>
      <c r="DM12" s="680"/>
      <c r="DN12" s="680"/>
      <c r="DO12" s="680"/>
      <c r="DP12" s="681"/>
      <c r="DQ12" s="688">
        <v>180133</v>
      </c>
      <c r="DR12" s="680"/>
      <c r="DS12" s="680"/>
      <c r="DT12" s="680"/>
      <c r="DU12" s="680"/>
      <c r="DV12" s="680"/>
      <c r="DW12" s="680"/>
      <c r="DX12" s="680"/>
      <c r="DY12" s="680"/>
      <c r="DZ12" s="680"/>
      <c r="EA12" s="680"/>
      <c r="EB12" s="680"/>
      <c r="EC12" s="689"/>
    </row>
    <row r="13" spans="2:143" ht="11.25" customHeight="1" x14ac:dyDescent="0.2">
      <c r="B13" s="676" t="s">
        <v>257</v>
      </c>
      <c r="C13" s="677"/>
      <c r="D13" s="677"/>
      <c r="E13" s="677"/>
      <c r="F13" s="677"/>
      <c r="G13" s="677"/>
      <c r="H13" s="677"/>
      <c r="I13" s="677"/>
      <c r="J13" s="677"/>
      <c r="K13" s="677"/>
      <c r="L13" s="677"/>
      <c r="M13" s="677"/>
      <c r="N13" s="677"/>
      <c r="O13" s="677"/>
      <c r="P13" s="677"/>
      <c r="Q13" s="678"/>
      <c r="R13" s="679" t="s">
        <v>238</v>
      </c>
      <c r="S13" s="680"/>
      <c r="T13" s="680"/>
      <c r="U13" s="680"/>
      <c r="V13" s="680"/>
      <c r="W13" s="680"/>
      <c r="X13" s="680"/>
      <c r="Y13" s="681"/>
      <c r="Z13" s="682" t="s">
        <v>238</v>
      </c>
      <c r="AA13" s="682"/>
      <c r="AB13" s="682"/>
      <c r="AC13" s="682"/>
      <c r="AD13" s="683" t="s">
        <v>238</v>
      </c>
      <c r="AE13" s="683"/>
      <c r="AF13" s="683"/>
      <c r="AG13" s="683"/>
      <c r="AH13" s="683"/>
      <c r="AI13" s="683"/>
      <c r="AJ13" s="683"/>
      <c r="AK13" s="683"/>
      <c r="AL13" s="684" t="s">
        <v>238</v>
      </c>
      <c r="AM13" s="685"/>
      <c r="AN13" s="685"/>
      <c r="AO13" s="686"/>
      <c r="AP13" s="676" t="s">
        <v>258</v>
      </c>
      <c r="AQ13" s="677"/>
      <c r="AR13" s="677"/>
      <c r="AS13" s="677"/>
      <c r="AT13" s="677"/>
      <c r="AU13" s="677"/>
      <c r="AV13" s="677"/>
      <c r="AW13" s="677"/>
      <c r="AX13" s="677"/>
      <c r="AY13" s="677"/>
      <c r="AZ13" s="677"/>
      <c r="BA13" s="677"/>
      <c r="BB13" s="677"/>
      <c r="BC13" s="677"/>
      <c r="BD13" s="677"/>
      <c r="BE13" s="677"/>
      <c r="BF13" s="678"/>
      <c r="BG13" s="679">
        <v>2347663</v>
      </c>
      <c r="BH13" s="680"/>
      <c r="BI13" s="680"/>
      <c r="BJ13" s="680"/>
      <c r="BK13" s="680"/>
      <c r="BL13" s="680"/>
      <c r="BM13" s="680"/>
      <c r="BN13" s="681"/>
      <c r="BO13" s="682">
        <v>90.3</v>
      </c>
      <c r="BP13" s="682"/>
      <c r="BQ13" s="682"/>
      <c r="BR13" s="682"/>
      <c r="BS13" s="688">
        <v>293394</v>
      </c>
      <c r="BT13" s="680"/>
      <c r="BU13" s="680"/>
      <c r="BV13" s="680"/>
      <c r="BW13" s="680"/>
      <c r="BX13" s="680"/>
      <c r="BY13" s="680"/>
      <c r="BZ13" s="680"/>
      <c r="CA13" s="680"/>
      <c r="CB13" s="689"/>
      <c r="CD13" s="694" t="s">
        <v>259</v>
      </c>
      <c r="CE13" s="695"/>
      <c r="CF13" s="695"/>
      <c r="CG13" s="695"/>
      <c r="CH13" s="695"/>
      <c r="CI13" s="695"/>
      <c r="CJ13" s="695"/>
      <c r="CK13" s="695"/>
      <c r="CL13" s="695"/>
      <c r="CM13" s="695"/>
      <c r="CN13" s="695"/>
      <c r="CO13" s="695"/>
      <c r="CP13" s="695"/>
      <c r="CQ13" s="696"/>
      <c r="CR13" s="679">
        <v>304112</v>
      </c>
      <c r="CS13" s="680"/>
      <c r="CT13" s="680"/>
      <c r="CU13" s="680"/>
      <c r="CV13" s="680"/>
      <c r="CW13" s="680"/>
      <c r="CX13" s="680"/>
      <c r="CY13" s="681"/>
      <c r="CZ13" s="682">
        <v>7.1</v>
      </c>
      <c r="DA13" s="682"/>
      <c r="DB13" s="682"/>
      <c r="DC13" s="682"/>
      <c r="DD13" s="688">
        <v>83612</v>
      </c>
      <c r="DE13" s="680"/>
      <c r="DF13" s="680"/>
      <c r="DG13" s="680"/>
      <c r="DH13" s="680"/>
      <c r="DI13" s="680"/>
      <c r="DJ13" s="680"/>
      <c r="DK13" s="680"/>
      <c r="DL13" s="680"/>
      <c r="DM13" s="680"/>
      <c r="DN13" s="680"/>
      <c r="DO13" s="680"/>
      <c r="DP13" s="681"/>
      <c r="DQ13" s="688">
        <v>242279</v>
      </c>
      <c r="DR13" s="680"/>
      <c r="DS13" s="680"/>
      <c r="DT13" s="680"/>
      <c r="DU13" s="680"/>
      <c r="DV13" s="680"/>
      <c r="DW13" s="680"/>
      <c r="DX13" s="680"/>
      <c r="DY13" s="680"/>
      <c r="DZ13" s="680"/>
      <c r="EA13" s="680"/>
      <c r="EB13" s="680"/>
      <c r="EC13" s="689"/>
    </row>
    <row r="14" spans="2:143" ht="11.25" customHeight="1" x14ac:dyDescent="0.2">
      <c r="B14" s="676" t="s">
        <v>260</v>
      </c>
      <c r="C14" s="677"/>
      <c r="D14" s="677"/>
      <c r="E14" s="677"/>
      <c r="F14" s="677"/>
      <c r="G14" s="677"/>
      <c r="H14" s="677"/>
      <c r="I14" s="677"/>
      <c r="J14" s="677"/>
      <c r="K14" s="677"/>
      <c r="L14" s="677"/>
      <c r="M14" s="677"/>
      <c r="N14" s="677"/>
      <c r="O14" s="677"/>
      <c r="P14" s="677"/>
      <c r="Q14" s="678"/>
      <c r="R14" s="679" t="s">
        <v>238</v>
      </c>
      <c r="S14" s="680"/>
      <c r="T14" s="680"/>
      <c r="U14" s="680"/>
      <c r="V14" s="680"/>
      <c r="W14" s="680"/>
      <c r="X14" s="680"/>
      <c r="Y14" s="681"/>
      <c r="Z14" s="682" t="s">
        <v>238</v>
      </c>
      <c r="AA14" s="682"/>
      <c r="AB14" s="682"/>
      <c r="AC14" s="682"/>
      <c r="AD14" s="683" t="s">
        <v>238</v>
      </c>
      <c r="AE14" s="683"/>
      <c r="AF14" s="683"/>
      <c r="AG14" s="683"/>
      <c r="AH14" s="683"/>
      <c r="AI14" s="683"/>
      <c r="AJ14" s="683"/>
      <c r="AK14" s="683"/>
      <c r="AL14" s="684" t="s">
        <v>238</v>
      </c>
      <c r="AM14" s="685"/>
      <c r="AN14" s="685"/>
      <c r="AO14" s="686"/>
      <c r="AP14" s="676" t="s">
        <v>261</v>
      </c>
      <c r="AQ14" s="677"/>
      <c r="AR14" s="677"/>
      <c r="AS14" s="677"/>
      <c r="AT14" s="677"/>
      <c r="AU14" s="677"/>
      <c r="AV14" s="677"/>
      <c r="AW14" s="677"/>
      <c r="AX14" s="677"/>
      <c r="AY14" s="677"/>
      <c r="AZ14" s="677"/>
      <c r="BA14" s="677"/>
      <c r="BB14" s="677"/>
      <c r="BC14" s="677"/>
      <c r="BD14" s="677"/>
      <c r="BE14" s="677"/>
      <c r="BF14" s="678"/>
      <c r="BG14" s="679">
        <v>21989</v>
      </c>
      <c r="BH14" s="680"/>
      <c r="BI14" s="680"/>
      <c r="BJ14" s="680"/>
      <c r="BK14" s="680"/>
      <c r="BL14" s="680"/>
      <c r="BM14" s="680"/>
      <c r="BN14" s="681"/>
      <c r="BO14" s="682">
        <v>0.8</v>
      </c>
      <c r="BP14" s="682"/>
      <c r="BQ14" s="682"/>
      <c r="BR14" s="682"/>
      <c r="BS14" s="688" t="s">
        <v>238</v>
      </c>
      <c r="BT14" s="680"/>
      <c r="BU14" s="680"/>
      <c r="BV14" s="680"/>
      <c r="BW14" s="680"/>
      <c r="BX14" s="680"/>
      <c r="BY14" s="680"/>
      <c r="BZ14" s="680"/>
      <c r="CA14" s="680"/>
      <c r="CB14" s="689"/>
      <c r="CD14" s="694" t="s">
        <v>262</v>
      </c>
      <c r="CE14" s="695"/>
      <c r="CF14" s="695"/>
      <c r="CG14" s="695"/>
      <c r="CH14" s="695"/>
      <c r="CI14" s="695"/>
      <c r="CJ14" s="695"/>
      <c r="CK14" s="695"/>
      <c r="CL14" s="695"/>
      <c r="CM14" s="695"/>
      <c r="CN14" s="695"/>
      <c r="CO14" s="695"/>
      <c r="CP14" s="695"/>
      <c r="CQ14" s="696"/>
      <c r="CR14" s="679">
        <v>187937</v>
      </c>
      <c r="CS14" s="680"/>
      <c r="CT14" s="680"/>
      <c r="CU14" s="680"/>
      <c r="CV14" s="680"/>
      <c r="CW14" s="680"/>
      <c r="CX14" s="680"/>
      <c r="CY14" s="681"/>
      <c r="CZ14" s="682">
        <v>4.4000000000000004</v>
      </c>
      <c r="DA14" s="682"/>
      <c r="DB14" s="682"/>
      <c r="DC14" s="682"/>
      <c r="DD14" s="688">
        <v>644</v>
      </c>
      <c r="DE14" s="680"/>
      <c r="DF14" s="680"/>
      <c r="DG14" s="680"/>
      <c r="DH14" s="680"/>
      <c r="DI14" s="680"/>
      <c r="DJ14" s="680"/>
      <c r="DK14" s="680"/>
      <c r="DL14" s="680"/>
      <c r="DM14" s="680"/>
      <c r="DN14" s="680"/>
      <c r="DO14" s="680"/>
      <c r="DP14" s="681"/>
      <c r="DQ14" s="688">
        <v>183356</v>
      </c>
      <c r="DR14" s="680"/>
      <c r="DS14" s="680"/>
      <c r="DT14" s="680"/>
      <c r="DU14" s="680"/>
      <c r="DV14" s="680"/>
      <c r="DW14" s="680"/>
      <c r="DX14" s="680"/>
      <c r="DY14" s="680"/>
      <c r="DZ14" s="680"/>
      <c r="EA14" s="680"/>
      <c r="EB14" s="680"/>
      <c r="EC14" s="689"/>
    </row>
    <row r="15" spans="2:143" ht="11.25" customHeight="1" x14ac:dyDescent="0.2">
      <c r="B15" s="676" t="s">
        <v>263</v>
      </c>
      <c r="C15" s="677"/>
      <c r="D15" s="677"/>
      <c r="E15" s="677"/>
      <c r="F15" s="677"/>
      <c r="G15" s="677"/>
      <c r="H15" s="677"/>
      <c r="I15" s="677"/>
      <c r="J15" s="677"/>
      <c r="K15" s="677"/>
      <c r="L15" s="677"/>
      <c r="M15" s="677"/>
      <c r="N15" s="677"/>
      <c r="O15" s="677"/>
      <c r="P15" s="677"/>
      <c r="Q15" s="678"/>
      <c r="R15" s="679">
        <v>8088</v>
      </c>
      <c r="S15" s="680"/>
      <c r="T15" s="680"/>
      <c r="U15" s="680"/>
      <c r="V15" s="680"/>
      <c r="W15" s="680"/>
      <c r="X15" s="680"/>
      <c r="Y15" s="681"/>
      <c r="Z15" s="682">
        <v>0.2</v>
      </c>
      <c r="AA15" s="682"/>
      <c r="AB15" s="682"/>
      <c r="AC15" s="682"/>
      <c r="AD15" s="683">
        <v>8088</v>
      </c>
      <c r="AE15" s="683"/>
      <c r="AF15" s="683"/>
      <c r="AG15" s="683"/>
      <c r="AH15" s="683"/>
      <c r="AI15" s="683"/>
      <c r="AJ15" s="683"/>
      <c r="AK15" s="683"/>
      <c r="AL15" s="684">
        <v>0.3</v>
      </c>
      <c r="AM15" s="685"/>
      <c r="AN15" s="685"/>
      <c r="AO15" s="686"/>
      <c r="AP15" s="676" t="s">
        <v>264</v>
      </c>
      <c r="AQ15" s="677"/>
      <c r="AR15" s="677"/>
      <c r="AS15" s="677"/>
      <c r="AT15" s="677"/>
      <c r="AU15" s="677"/>
      <c r="AV15" s="677"/>
      <c r="AW15" s="677"/>
      <c r="AX15" s="677"/>
      <c r="AY15" s="677"/>
      <c r="AZ15" s="677"/>
      <c r="BA15" s="677"/>
      <c r="BB15" s="677"/>
      <c r="BC15" s="677"/>
      <c r="BD15" s="677"/>
      <c r="BE15" s="677"/>
      <c r="BF15" s="678"/>
      <c r="BG15" s="679">
        <v>20752</v>
      </c>
      <c r="BH15" s="680"/>
      <c r="BI15" s="680"/>
      <c r="BJ15" s="680"/>
      <c r="BK15" s="680"/>
      <c r="BL15" s="680"/>
      <c r="BM15" s="680"/>
      <c r="BN15" s="681"/>
      <c r="BO15" s="682">
        <v>0.8</v>
      </c>
      <c r="BP15" s="682"/>
      <c r="BQ15" s="682"/>
      <c r="BR15" s="682"/>
      <c r="BS15" s="688" t="s">
        <v>238</v>
      </c>
      <c r="BT15" s="680"/>
      <c r="BU15" s="680"/>
      <c r="BV15" s="680"/>
      <c r="BW15" s="680"/>
      <c r="BX15" s="680"/>
      <c r="BY15" s="680"/>
      <c r="BZ15" s="680"/>
      <c r="CA15" s="680"/>
      <c r="CB15" s="689"/>
      <c r="CD15" s="694" t="s">
        <v>265</v>
      </c>
      <c r="CE15" s="695"/>
      <c r="CF15" s="695"/>
      <c r="CG15" s="695"/>
      <c r="CH15" s="695"/>
      <c r="CI15" s="695"/>
      <c r="CJ15" s="695"/>
      <c r="CK15" s="695"/>
      <c r="CL15" s="695"/>
      <c r="CM15" s="695"/>
      <c r="CN15" s="695"/>
      <c r="CO15" s="695"/>
      <c r="CP15" s="695"/>
      <c r="CQ15" s="696"/>
      <c r="CR15" s="679">
        <v>353911</v>
      </c>
      <c r="CS15" s="680"/>
      <c r="CT15" s="680"/>
      <c r="CU15" s="680"/>
      <c r="CV15" s="680"/>
      <c r="CW15" s="680"/>
      <c r="CX15" s="680"/>
      <c r="CY15" s="681"/>
      <c r="CZ15" s="682">
        <v>8.3000000000000007</v>
      </c>
      <c r="DA15" s="682"/>
      <c r="DB15" s="682"/>
      <c r="DC15" s="682"/>
      <c r="DD15" s="688">
        <v>72415</v>
      </c>
      <c r="DE15" s="680"/>
      <c r="DF15" s="680"/>
      <c r="DG15" s="680"/>
      <c r="DH15" s="680"/>
      <c r="DI15" s="680"/>
      <c r="DJ15" s="680"/>
      <c r="DK15" s="680"/>
      <c r="DL15" s="680"/>
      <c r="DM15" s="680"/>
      <c r="DN15" s="680"/>
      <c r="DO15" s="680"/>
      <c r="DP15" s="681"/>
      <c r="DQ15" s="688">
        <v>280223</v>
      </c>
      <c r="DR15" s="680"/>
      <c r="DS15" s="680"/>
      <c r="DT15" s="680"/>
      <c r="DU15" s="680"/>
      <c r="DV15" s="680"/>
      <c r="DW15" s="680"/>
      <c r="DX15" s="680"/>
      <c r="DY15" s="680"/>
      <c r="DZ15" s="680"/>
      <c r="EA15" s="680"/>
      <c r="EB15" s="680"/>
      <c r="EC15" s="689"/>
    </row>
    <row r="16" spans="2:143" ht="11.25" customHeight="1" x14ac:dyDescent="0.2">
      <c r="B16" s="676" t="s">
        <v>266</v>
      </c>
      <c r="C16" s="677"/>
      <c r="D16" s="677"/>
      <c r="E16" s="677"/>
      <c r="F16" s="677"/>
      <c r="G16" s="677"/>
      <c r="H16" s="677"/>
      <c r="I16" s="677"/>
      <c r="J16" s="677"/>
      <c r="K16" s="677"/>
      <c r="L16" s="677"/>
      <c r="M16" s="677"/>
      <c r="N16" s="677"/>
      <c r="O16" s="677"/>
      <c r="P16" s="677"/>
      <c r="Q16" s="678"/>
      <c r="R16" s="679" t="s">
        <v>238</v>
      </c>
      <c r="S16" s="680"/>
      <c r="T16" s="680"/>
      <c r="U16" s="680"/>
      <c r="V16" s="680"/>
      <c r="W16" s="680"/>
      <c r="X16" s="680"/>
      <c r="Y16" s="681"/>
      <c r="Z16" s="682" t="s">
        <v>238</v>
      </c>
      <c r="AA16" s="682"/>
      <c r="AB16" s="682"/>
      <c r="AC16" s="682"/>
      <c r="AD16" s="683" t="s">
        <v>238</v>
      </c>
      <c r="AE16" s="683"/>
      <c r="AF16" s="683"/>
      <c r="AG16" s="683"/>
      <c r="AH16" s="683"/>
      <c r="AI16" s="683"/>
      <c r="AJ16" s="683"/>
      <c r="AK16" s="683"/>
      <c r="AL16" s="684" t="s">
        <v>238</v>
      </c>
      <c r="AM16" s="685"/>
      <c r="AN16" s="685"/>
      <c r="AO16" s="686"/>
      <c r="AP16" s="676" t="s">
        <v>267</v>
      </c>
      <c r="AQ16" s="677"/>
      <c r="AR16" s="677"/>
      <c r="AS16" s="677"/>
      <c r="AT16" s="677"/>
      <c r="AU16" s="677"/>
      <c r="AV16" s="677"/>
      <c r="AW16" s="677"/>
      <c r="AX16" s="677"/>
      <c r="AY16" s="677"/>
      <c r="AZ16" s="677"/>
      <c r="BA16" s="677"/>
      <c r="BB16" s="677"/>
      <c r="BC16" s="677"/>
      <c r="BD16" s="677"/>
      <c r="BE16" s="677"/>
      <c r="BF16" s="678"/>
      <c r="BG16" s="679" t="s">
        <v>238</v>
      </c>
      <c r="BH16" s="680"/>
      <c r="BI16" s="680"/>
      <c r="BJ16" s="680"/>
      <c r="BK16" s="680"/>
      <c r="BL16" s="680"/>
      <c r="BM16" s="680"/>
      <c r="BN16" s="681"/>
      <c r="BO16" s="682" t="s">
        <v>238</v>
      </c>
      <c r="BP16" s="682"/>
      <c r="BQ16" s="682"/>
      <c r="BR16" s="682"/>
      <c r="BS16" s="688" t="s">
        <v>238</v>
      </c>
      <c r="BT16" s="680"/>
      <c r="BU16" s="680"/>
      <c r="BV16" s="680"/>
      <c r="BW16" s="680"/>
      <c r="BX16" s="680"/>
      <c r="BY16" s="680"/>
      <c r="BZ16" s="680"/>
      <c r="CA16" s="680"/>
      <c r="CB16" s="689"/>
      <c r="CD16" s="694" t="s">
        <v>268</v>
      </c>
      <c r="CE16" s="695"/>
      <c r="CF16" s="695"/>
      <c r="CG16" s="695"/>
      <c r="CH16" s="695"/>
      <c r="CI16" s="695"/>
      <c r="CJ16" s="695"/>
      <c r="CK16" s="695"/>
      <c r="CL16" s="695"/>
      <c r="CM16" s="695"/>
      <c r="CN16" s="695"/>
      <c r="CO16" s="695"/>
      <c r="CP16" s="695"/>
      <c r="CQ16" s="696"/>
      <c r="CR16" s="679">
        <v>93097</v>
      </c>
      <c r="CS16" s="680"/>
      <c r="CT16" s="680"/>
      <c r="CU16" s="680"/>
      <c r="CV16" s="680"/>
      <c r="CW16" s="680"/>
      <c r="CX16" s="680"/>
      <c r="CY16" s="681"/>
      <c r="CZ16" s="682">
        <v>2.2000000000000002</v>
      </c>
      <c r="DA16" s="682"/>
      <c r="DB16" s="682"/>
      <c r="DC16" s="682"/>
      <c r="DD16" s="688" t="s">
        <v>238</v>
      </c>
      <c r="DE16" s="680"/>
      <c r="DF16" s="680"/>
      <c r="DG16" s="680"/>
      <c r="DH16" s="680"/>
      <c r="DI16" s="680"/>
      <c r="DJ16" s="680"/>
      <c r="DK16" s="680"/>
      <c r="DL16" s="680"/>
      <c r="DM16" s="680"/>
      <c r="DN16" s="680"/>
      <c r="DO16" s="680"/>
      <c r="DP16" s="681"/>
      <c r="DQ16" s="688">
        <v>69432</v>
      </c>
      <c r="DR16" s="680"/>
      <c r="DS16" s="680"/>
      <c r="DT16" s="680"/>
      <c r="DU16" s="680"/>
      <c r="DV16" s="680"/>
      <c r="DW16" s="680"/>
      <c r="DX16" s="680"/>
      <c r="DY16" s="680"/>
      <c r="DZ16" s="680"/>
      <c r="EA16" s="680"/>
      <c r="EB16" s="680"/>
      <c r="EC16" s="689"/>
    </row>
    <row r="17" spans="2:133" ht="11.25" customHeight="1" x14ac:dyDescent="0.2">
      <c r="B17" s="676" t="s">
        <v>269</v>
      </c>
      <c r="C17" s="677"/>
      <c r="D17" s="677"/>
      <c r="E17" s="677"/>
      <c r="F17" s="677"/>
      <c r="G17" s="677"/>
      <c r="H17" s="677"/>
      <c r="I17" s="677"/>
      <c r="J17" s="677"/>
      <c r="K17" s="677"/>
      <c r="L17" s="677"/>
      <c r="M17" s="677"/>
      <c r="N17" s="677"/>
      <c r="O17" s="677"/>
      <c r="P17" s="677"/>
      <c r="Q17" s="678"/>
      <c r="R17" s="679">
        <v>4049</v>
      </c>
      <c r="S17" s="680"/>
      <c r="T17" s="680"/>
      <c r="U17" s="680"/>
      <c r="V17" s="680"/>
      <c r="W17" s="680"/>
      <c r="X17" s="680"/>
      <c r="Y17" s="681"/>
      <c r="Z17" s="682">
        <v>0.1</v>
      </c>
      <c r="AA17" s="682"/>
      <c r="AB17" s="682"/>
      <c r="AC17" s="682"/>
      <c r="AD17" s="683">
        <v>4049</v>
      </c>
      <c r="AE17" s="683"/>
      <c r="AF17" s="683"/>
      <c r="AG17" s="683"/>
      <c r="AH17" s="683"/>
      <c r="AI17" s="683"/>
      <c r="AJ17" s="683"/>
      <c r="AK17" s="683"/>
      <c r="AL17" s="684">
        <v>0.1</v>
      </c>
      <c r="AM17" s="685"/>
      <c r="AN17" s="685"/>
      <c r="AO17" s="686"/>
      <c r="AP17" s="676" t="s">
        <v>270</v>
      </c>
      <c r="AQ17" s="677"/>
      <c r="AR17" s="677"/>
      <c r="AS17" s="677"/>
      <c r="AT17" s="677"/>
      <c r="AU17" s="677"/>
      <c r="AV17" s="677"/>
      <c r="AW17" s="677"/>
      <c r="AX17" s="677"/>
      <c r="AY17" s="677"/>
      <c r="AZ17" s="677"/>
      <c r="BA17" s="677"/>
      <c r="BB17" s="677"/>
      <c r="BC17" s="677"/>
      <c r="BD17" s="677"/>
      <c r="BE17" s="677"/>
      <c r="BF17" s="678"/>
      <c r="BG17" s="679" t="s">
        <v>238</v>
      </c>
      <c r="BH17" s="680"/>
      <c r="BI17" s="680"/>
      <c r="BJ17" s="680"/>
      <c r="BK17" s="680"/>
      <c r="BL17" s="680"/>
      <c r="BM17" s="680"/>
      <c r="BN17" s="681"/>
      <c r="BO17" s="682" t="s">
        <v>238</v>
      </c>
      <c r="BP17" s="682"/>
      <c r="BQ17" s="682"/>
      <c r="BR17" s="682"/>
      <c r="BS17" s="688" t="s">
        <v>238</v>
      </c>
      <c r="BT17" s="680"/>
      <c r="BU17" s="680"/>
      <c r="BV17" s="680"/>
      <c r="BW17" s="680"/>
      <c r="BX17" s="680"/>
      <c r="BY17" s="680"/>
      <c r="BZ17" s="680"/>
      <c r="CA17" s="680"/>
      <c r="CB17" s="689"/>
      <c r="CD17" s="694" t="s">
        <v>271</v>
      </c>
      <c r="CE17" s="695"/>
      <c r="CF17" s="695"/>
      <c r="CG17" s="695"/>
      <c r="CH17" s="695"/>
      <c r="CI17" s="695"/>
      <c r="CJ17" s="695"/>
      <c r="CK17" s="695"/>
      <c r="CL17" s="695"/>
      <c r="CM17" s="695"/>
      <c r="CN17" s="695"/>
      <c r="CO17" s="695"/>
      <c r="CP17" s="695"/>
      <c r="CQ17" s="696"/>
      <c r="CR17" s="679">
        <v>213982</v>
      </c>
      <c r="CS17" s="680"/>
      <c r="CT17" s="680"/>
      <c r="CU17" s="680"/>
      <c r="CV17" s="680"/>
      <c r="CW17" s="680"/>
      <c r="CX17" s="680"/>
      <c r="CY17" s="681"/>
      <c r="CZ17" s="682">
        <v>5</v>
      </c>
      <c r="DA17" s="682"/>
      <c r="DB17" s="682"/>
      <c r="DC17" s="682"/>
      <c r="DD17" s="688" t="s">
        <v>238</v>
      </c>
      <c r="DE17" s="680"/>
      <c r="DF17" s="680"/>
      <c r="DG17" s="680"/>
      <c r="DH17" s="680"/>
      <c r="DI17" s="680"/>
      <c r="DJ17" s="680"/>
      <c r="DK17" s="680"/>
      <c r="DL17" s="680"/>
      <c r="DM17" s="680"/>
      <c r="DN17" s="680"/>
      <c r="DO17" s="680"/>
      <c r="DP17" s="681"/>
      <c r="DQ17" s="688">
        <v>194568</v>
      </c>
      <c r="DR17" s="680"/>
      <c r="DS17" s="680"/>
      <c r="DT17" s="680"/>
      <c r="DU17" s="680"/>
      <c r="DV17" s="680"/>
      <c r="DW17" s="680"/>
      <c r="DX17" s="680"/>
      <c r="DY17" s="680"/>
      <c r="DZ17" s="680"/>
      <c r="EA17" s="680"/>
      <c r="EB17" s="680"/>
      <c r="EC17" s="689"/>
    </row>
    <row r="18" spans="2:133" ht="11.25" customHeight="1" x14ac:dyDescent="0.2">
      <c r="B18" s="676" t="s">
        <v>272</v>
      </c>
      <c r="C18" s="677"/>
      <c r="D18" s="677"/>
      <c r="E18" s="677"/>
      <c r="F18" s="677"/>
      <c r="G18" s="677"/>
      <c r="H18" s="677"/>
      <c r="I18" s="677"/>
      <c r="J18" s="677"/>
      <c r="K18" s="677"/>
      <c r="L18" s="677"/>
      <c r="M18" s="677"/>
      <c r="N18" s="677"/>
      <c r="O18" s="677"/>
      <c r="P18" s="677"/>
      <c r="Q18" s="678"/>
      <c r="R18" s="679">
        <v>102514</v>
      </c>
      <c r="S18" s="680"/>
      <c r="T18" s="680"/>
      <c r="U18" s="680"/>
      <c r="V18" s="680"/>
      <c r="W18" s="680"/>
      <c r="X18" s="680"/>
      <c r="Y18" s="681"/>
      <c r="Z18" s="682">
        <v>2.2999999999999998</v>
      </c>
      <c r="AA18" s="682"/>
      <c r="AB18" s="682"/>
      <c r="AC18" s="682"/>
      <c r="AD18" s="683">
        <v>51348</v>
      </c>
      <c r="AE18" s="683"/>
      <c r="AF18" s="683"/>
      <c r="AG18" s="683"/>
      <c r="AH18" s="683"/>
      <c r="AI18" s="683"/>
      <c r="AJ18" s="683"/>
      <c r="AK18" s="683"/>
      <c r="AL18" s="684">
        <v>1.8</v>
      </c>
      <c r="AM18" s="685"/>
      <c r="AN18" s="685"/>
      <c r="AO18" s="686"/>
      <c r="AP18" s="676" t="s">
        <v>273</v>
      </c>
      <c r="AQ18" s="677"/>
      <c r="AR18" s="677"/>
      <c r="AS18" s="677"/>
      <c r="AT18" s="677"/>
      <c r="AU18" s="677"/>
      <c r="AV18" s="677"/>
      <c r="AW18" s="677"/>
      <c r="AX18" s="677"/>
      <c r="AY18" s="677"/>
      <c r="AZ18" s="677"/>
      <c r="BA18" s="677"/>
      <c r="BB18" s="677"/>
      <c r="BC18" s="677"/>
      <c r="BD18" s="677"/>
      <c r="BE18" s="677"/>
      <c r="BF18" s="678"/>
      <c r="BG18" s="679" t="s">
        <v>238</v>
      </c>
      <c r="BH18" s="680"/>
      <c r="BI18" s="680"/>
      <c r="BJ18" s="680"/>
      <c r="BK18" s="680"/>
      <c r="BL18" s="680"/>
      <c r="BM18" s="680"/>
      <c r="BN18" s="681"/>
      <c r="BO18" s="682" t="s">
        <v>238</v>
      </c>
      <c r="BP18" s="682"/>
      <c r="BQ18" s="682"/>
      <c r="BR18" s="682"/>
      <c r="BS18" s="688" t="s">
        <v>238</v>
      </c>
      <c r="BT18" s="680"/>
      <c r="BU18" s="680"/>
      <c r="BV18" s="680"/>
      <c r="BW18" s="680"/>
      <c r="BX18" s="680"/>
      <c r="BY18" s="680"/>
      <c r="BZ18" s="680"/>
      <c r="CA18" s="680"/>
      <c r="CB18" s="689"/>
      <c r="CD18" s="694" t="s">
        <v>274</v>
      </c>
      <c r="CE18" s="695"/>
      <c r="CF18" s="695"/>
      <c r="CG18" s="695"/>
      <c r="CH18" s="695"/>
      <c r="CI18" s="695"/>
      <c r="CJ18" s="695"/>
      <c r="CK18" s="695"/>
      <c r="CL18" s="695"/>
      <c r="CM18" s="695"/>
      <c r="CN18" s="695"/>
      <c r="CO18" s="695"/>
      <c r="CP18" s="695"/>
      <c r="CQ18" s="696"/>
      <c r="CR18" s="679" t="s">
        <v>238</v>
      </c>
      <c r="CS18" s="680"/>
      <c r="CT18" s="680"/>
      <c r="CU18" s="680"/>
      <c r="CV18" s="680"/>
      <c r="CW18" s="680"/>
      <c r="CX18" s="680"/>
      <c r="CY18" s="681"/>
      <c r="CZ18" s="682" t="s">
        <v>238</v>
      </c>
      <c r="DA18" s="682"/>
      <c r="DB18" s="682"/>
      <c r="DC18" s="682"/>
      <c r="DD18" s="688" t="s">
        <v>238</v>
      </c>
      <c r="DE18" s="680"/>
      <c r="DF18" s="680"/>
      <c r="DG18" s="680"/>
      <c r="DH18" s="680"/>
      <c r="DI18" s="680"/>
      <c r="DJ18" s="680"/>
      <c r="DK18" s="680"/>
      <c r="DL18" s="680"/>
      <c r="DM18" s="680"/>
      <c r="DN18" s="680"/>
      <c r="DO18" s="680"/>
      <c r="DP18" s="681"/>
      <c r="DQ18" s="688" t="s">
        <v>238</v>
      </c>
      <c r="DR18" s="680"/>
      <c r="DS18" s="680"/>
      <c r="DT18" s="680"/>
      <c r="DU18" s="680"/>
      <c r="DV18" s="680"/>
      <c r="DW18" s="680"/>
      <c r="DX18" s="680"/>
      <c r="DY18" s="680"/>
      <c r="DZ18" s="680"/>
      <c r="EA18" s="680"/>
      <c r="EB18" s="680"/>
      <c r="EC18" s="689"/>
    </row>
    <row r="19" spans="2:133" ht="11.25" customHeight="1" x14ac:dyDescent="0.2">
      <c r="B19" s="676" t="s">
        <v>275</v>
      </c>
      <c r="C19" s="677"/>
      <c r="D19" s="677"/>
      <c r="E19" s="677"/>
      <c r="F19" s="677"/>
      <c r="G19" s="677"/>
      <c r="H19" s="677"/>
      <c r="I19" s="677"/>
      <c r="J19" s="677"/>
      <c r="K19" s="677"/>
      <c r="L19" s="677"/>
      <c r="M19" s="677"/>
      <c r="N19" s="677"/>
      <c r="O19" s="677"/>
      <c r="P19" s="677"/>
      <c r="Q19" s="678"/>
      <c r="R19" s="679">
        <v>51348</v>
      </c>
      <c r="S19" s="680"/>
      <c r="T19" s="680"/>
      <c r="U19" s="680"/>
      <c r="V19" s="680"/>
      <c r="W19" s="680"/>
      <c r="X19" s="680"/>
      <c r="Y19" s="681"/>
      <c r="Z19" s="682">
        <v>1.1000000000000001</v>
      </c>
      <c r="AA19" s="682"/>
      <c r="AB19" s="682"/>
      <c r="AC19" s="682"/>
      <c r="AD19" s="683">
        <v>51348</v>
      </c>
      <c r="AE19" s="683"/>
      <c r="AF19" s="683"/>
      <c r="AG19" s="683"/>
      <c r="AH19" s="683"/>
      <c r="AI19" s="683"/>
      <c r="AJ19" s="683"/>
      <c r="AK19" s="683"/>
      <c r="AL19" s="684">
        <v>1.8</v>
      </c>
      <c r="AM19" s="685"/>
      <c r="AN19" s="685"/>
      <c r="AO19" s="686"/>
      <c r="AP19" s="676" t="s">
        <v>276</v>
      </c>
      <c r="AQ19" s="677"/>
      <c r="AR19" s="677"/>
      <c r="AS19" s="677"/>
      <c r="AT19" s="677"/>
      <c r="AU19" s="677"/>
      <c r="AV19" s="677"/>
      <c r="AW19" s="677"/>
      <c r="AX19" s="677"/>
      <c r="AY19" s="677"/>
      <c r="AZ19" s="677"/>
      <c r="BA19" s="677"/>
      <c r="BB19" s="677"/>
      <c r="BC19" s="677"/>
      <c r="BD19" s="677"/>
      <c r="BE19" s="677"/>
      <c r="BF19" s="678"/>
      <c r="BG19" s="679" t="s">
        <v>238</v>
      </c>
      <c r="BH19" s="680"/>
      <c r="BI19" s="680"/>
      <c r="BJ19" s="680"/>
      <c r="BK19" s="680"/>
      <c r="BL19" s="680"/>
      <c r="BM19" s="680"/>
      <c r="BN19" s="681"/>
      <c r="BO19" s="682" t="s">
        <v>238</v>
      </c>
      <c r="BP19" s="682"/>
      <c r="BQ19" s="682"/>
      <c r="BR19" s="682"/>
      <c r="BS19" s="688" t="s">
        <v>238</v>
      </c>
      <c r="BT19" s="680"/>
      <c r="BU19" s="680"/>
      <c r="BV19" s="680"/>
      <c r="BW19" s="680"/>
      <c r="BX19" s="680"/>
      <c r="BY19" s="680"/>
      <c r="BZ19" s="680"/>
      <c r="CA19" s="680"/>
      <c r="CB19" s="689"/>
      <c r="CD19" s="694" t="s">
        <v>277</v>
      </c>
      <c r="CE19" s="695"/>
      <c r="CF19" s="695"/>
      <c r="CG19" s="695"/>
      <c r="CH19" s="695"/>
      <c r="CI19" s="695"/>
      <c r="CJ19" s="695"/>
      <c r="CK19" s="695"/>
      <c r="CL19" s="695"/>
      <c r="CM19" s="695"/>
      <c r="CN19" s="695"/>
      <c r="CO19" s="695"/>
      <c r="CP19" s="695"/>
      <c r="CQ19" s="696"/>
      <c r="CR19" s="679" t="s">
        <v>238</v>
      </c>
      <c r="CS19" s="680"/>
      <c r="CT19" s="680"/>
      <c r="CU19" s="680"/>
      <c r="CV19" s="680"/>
      <c r="CW19" s="680"/>
      <c r="CX19" s="680"/>
      <c r="CY19" s="681"/>
      <c r="CZ19" s="682" t="s">
        <v>238</v>
      </c>
      <c r="DA19" s="682"/>
      <c r="DB19" s="682"/>
      <c r="DC19" s="682"/>
      <c r="DD19" s="688" t="s">
        <v>238</v>
      </c>
      <c r="DE19" s="680"/>
      <c r="DF19" s="680"/>
      <c r="DG19" s="680"/>
      <c r="DH19" s="680"/>
      <c r="DI19" s="680"/>
      <c r="DJ19" s="680"/>
      <c r="DK19" s="680"/>
      <c r="DL19" s="680"/>
      <c r="DM19" s="680"/>
      <c r="DN19" s="680"/>
      <c r="DO19" s="680"/>
      <c r="DP19" s="681"/>
      <c r="DQ19" s="688" t="s">
        <v>238</v>
      </c>
      <c r="DR19" s="680"/>
      <c r="DS19" s="680"/>
      <c r="DT19" s="680"/>
      <c r="DU19" s="680"/>
      <c r="DV19" s="680"/>
      <c r="DW19" s="680"/>
      <c r="DX19" s="680"/>
      <c r="DY19" s="680"/>
      <c r="DZ19" s="680"/>
      <c r="EA19" s="680"/>
      <c r="EB19" s="680"/>
      <c r="EC19" s="689"/>
    </row>
    <row r="20" spans="2:133" ht="11.25" customHeight="1" x14ac:dyDescent="0.2">
      <c r="B20" s="676" t="s">
        <v>278</v>
      </c>
      <c r="C20" s="677"/>
      <c r="D20" s="677"/>
      <c r="E20" s="677"/>
      <c r="F20" s="677"/>
      <c r="G20" s="677"/>
      <c r="H20" s="677"/>
      <c r="I20" s="677"/>
      <c r="J20" s="677"/>
      <c r="K20" s="677"/>
      <c r="L20" s="677"/>
      <c r="M20" s="677"/>
      <c r="N20" s="677"/>
      <c r="O20" s="677"/>
      <c r="P20" s="677"/>
      <c r="Q20" s="678"/>
      <c r="R20" s="679">
        <v>51166</v>
      </c>
      <c r="S20" s="680"/>
      <c r="T20" s="680"/>
      <c r="U20" s="680"/>
      <c r="V20" s="680"/>
      <c r="W20" s="680"/>
      <c r="X20" s="680"/>
      <c r="Y20" s="681"/>
      <c r="Z20" s="682">
        <v>1.1000000000000001</v>
      </c>
      <c r="AA20" s="682"/>
      <c r="AB20" s="682"/>
      <c r="AC20" s="682"/>
      <c r="AD20" s="683" t="s">
        <v>238</v>
      </c>
      <c r="AE20" s="683"/>
      <c r="AF20" s="683"/>
      <c r="AG20" s="683"/>
      <c r="AH20" s="683"/>
      <c r="AI20" s="683"/>
      <c r="AJ20" s="683"/>
      <c r="AK20" s="683"/>
      <c r="AL20" s="684" t="s">
        <v>238</v>
      </c>
      <c r="AM20" s="685"/>
      <c r="AN20" s="685"/>
      <c r="AO20" s="686"/>
      <c r="AP20" s="676" t="s">
        <v>279</v>
      </c>
      <c r="AQ20" s="677"/>
      <c r="AR20" s="677"/>
      <c r="AS20" s="677"/>
      <c r="AT20" s="677"/>
      <c r="AU20" s="677"/>
      <c r="AV20" s="677"/>
      <c r="AW20" s="677"/>
      <c r="AX20" s="677"/>
      <c r="AY20" s="677"/>
      <c r="AZ20" s="677"/>
      <c r="BA20" s="677"/>
      <c r="BB20" s="677"/>
      <c r="BC20" s="677"/>
      <c r="BD20" s="677"/>
      <c r="BE20" s="677"/>
      <c r="BF20" s="678"/>
      <c r="BG20" s="679" t="s">
        <v>238</v>
      </c>
      <c r="BH20" s="680"/>
      <c r="BI20" s="680"/>
      <c r="BJ20" s="680"/>
      <c r="BK20" s="680"/>
      <c r="BL20" s="680"/>
      <c r="BM20" s="680"/>
      <c r="BN20" s="681"/>
      <c r="BO20" s="682" t="s">
        <v>238</v>
      </c>
      <c r="BP20" s="682"/>
      <c r="BQ20" s="682"/>
      <c r="BR20" s="682"/>
      <c r="BS20" s="688" t="s">
        <v>238</v>
      </c>
      <c r="BT20" s="680"/>
      <c r="BU20" s="680"/>
      <c r="BV20" s="680"/>
      <c r="BW20" s="680"/>
      <c r="BX20" s="680"/>
      <c r="BY20" s="680"/>
      <c r="BZ20" s="680"/>
      <c r="CA20" s="680"/>
      <c r="CB20" s="689"/>
      <c r="CD20" s="694" t="s">
        <v>280</v>
      </c>
      <c r="CE20" s="695"/>
      <c r="CF20" s="695"/>
      <c r="CG20" s="695"/>
      <c r="CH20" s="695"/>
      <c r="CI20" s="695"/>
      <c r="CJ20" s="695"/>
      <c r="CK20" s="695"/>
      <c r="CL20" s="695"/>
      <c r="CM20" s="695"/>
      <c r="CN20" s="695"/>
      <c r="CO20" s="695"/>
      <c r="CP20" s="695"/>
      <c r="CQ20" s="696"/>
      <c r="CR20" s="679">
        <v>4268148</v>
      </c>
      <c r="CS20" s="680"/>
      <c r="CT20" s="680"/>
      <c r="CU20" s="680"/>
      <c r="CV20" s="680"/>
      <c r="CW20" s="680"/>
      <c r="CX20" s="680"/>
      <c r="CY20" s="681"/>
      <c r="CZ20" s="682">
        <v>100</v>
      </c>
      <c r="DA20" s="682"/>
      <c r="DB20" s="682"/>
      <c r="DC20" s="682"/>
      <c r="DD20" s="688">
        <v>311346</v>
      </c>
      <c r="DE20" s="680"/>
      <c r="DF20" s="680"/>
      <c r="DG20" s="680"/>
      <c r="DH20" s="680"/>
      <c r="DI20" s="680"/>
      <c r="DJ20" s="680"/>
      <c r="DK20" s="680"/>
      <c r="DL20" s="680"/>
      <c r="DM20" s="680"/>
      <c r="DN20" s="680"/>
      <c r="DO20" s="680"/>
      <c r="DP20" s="681"/>
      <c r="DQ20" s="688">
        <v>3382949</v>
      </c>
      <c r="DR20" s="680"/>
      <c r="DS20" s="680"/>
      <c r="DT20" s="680"/>
      <c r="DU20" s="680"/>
      <c r="DV20" s="680"/>
      <c r="DW20" s="680"/>
      <c r="DX20" s="680"/>
      <c r="DY20" s="680"/>
      <c r="DZ20" s="680"/>
      <c r="EA20" s="680"/>
      <c r="EB20" s="680"/>
      <c r="EC20" s="689"/>
    </row>
    <row r="21" spans="2:133" ht="11.25" customHeight="1" x14ac:dyDescent="0.2">
      <c r="B21" s="676" t="s">
        <v>281</v>
      </c>
      <c r="C21" s="677"/>
      <c r="D21" s="677"/>
      <c r="E21" s="677"/>
      <c r="F21" s="677"/>
      <c r="G21" s="677"/>
      <c r="H21" s="677"/>
      <c r="I21" s="677"/>
      <c r="J21" s="677"/>
      <c r="K21" s="677"/>
      <c r="L21" s="677"/>
      <c r="M21" s="677"/>
      <c r="N21" s="677"/>
      <c r="O21" s="677"/>
      <c r="P21" s="677"/>
      <c r="Q21" s="678"/>
      <c r="R21" s="679" t="s">
        <v>238</v>
      </c>
      <c r="S21" s="680"/>
      <c r="T21" s="680"/>
      <c r="U21" s="680"/>
      <c r="V21" s="680"/>
      <c r="W21" s="680"/>
      <c r="X21" s="680"/>
      <c r="Y21" s="681"/>
      <c r="Z21" s="682" t="s">
        <v>238</v>
      </c>
      <c r="AA21" s="682"/>
      <c r="AB21" s="682"/>
      <c r="AC21" s="682"/>
      <c r="AD21" s="683" t="s">
        <v>238</v>
      </c>
      <c r="AE21" s="683"/>
      <c r="AF21" s="683"/>
      <c r="AG21" s="683"/>
      <c r="AH21" s="683"/>
      <c r="AI21" s="683"/>
      <c r="AJ21" s="683"/>
      <c r="AK21" s="683"/>
      <c r="AL21" s="684" t="s">
        <v>238</v>
      </c>
      <c r="AM21" s="685"/>
      <c r="AN21" s="685"/>
      <c r="AO21" s="686"/>
      <c r="AP21" s="697" t="s">
        <v>282</v>
      </c>
      <c r="AQ21" s="698"/>
      <c r="AR21" s="698"/>
      <c r="AS21" s="698"/>
      <c r="AT21" s="698"/>
      <c r="AU21" s="698"/>
      <c r="AV21" s="698"/>
      <c r="AW21" s="698"/>
      <c r="AX21" s="698"/>
      <c r="AY21" s="698"/>
      <c r="AZ21" s="698"/>
      <c r="BA21" s="698"/>
      <c r="BB21" s="698"/>
      <c r="BC21" s="698"/>
      <c r="BD21" s="698"/>
      <c r="BE21" s="698"/>
      <c r="BF21" s="699"/>
      <c r="BG21" s="679" t="s">
        <v>238</v>
      </c>
      <c r="BH21" s="680"/>
      <c r="BI21" s="680"/>
      <c r="BJ21" s="680"/>
      <c r="BK21" s="680"/>
      <c r="BL21" s="680"/>
      <c r="BM21" s="680"/>
      <c r="BN21" s="681"/>
      <c r="BO21" s="682" t="s">
        <v>238</v>
      </c>
      <c r="BP21" s="682"/>
      <c r="BQ21" s="682"/>
      <c r="BR21" s="682"/>
      <c r="BS21" s="688" t="s">
        <v>238</v>
      </c>
      <c r="BT21" s="680"/>
      <c r="BU21" s="680"/>
      <c r="BV21" s="680"/>
      <c r="BW21" s="680"/>
      <c r="BX21" s="680"/>
      <c r="BY21" s="680"/>
      <c r="BZ21" s="680"/>
      <c r="CA21" s="680"/>
      <c r="CB21" s="689"/>
      <c r="CD21" s="705"/>
      <c r="CE21" s="706"/>
      <c r="CF21" s="706"/>
      <c r="CG21" s="706"/>
      <c r="CH21" s="706"/>
      <c r="CI21" s="706"/>
      <c r="CJ21" s="706"/>
      <c r="CK21" s="706"/>
      <c r="CL21" s="706"/>
      <c r="CM21" s="706"/>
      <c r="CN21" s="706"/>
      <c r="CO21" s="706"/>
      <c r="CP21" s="706"/>
      <c r="CQ21" s="707"/>
      <c r="CR21" s="708"/>
      <c r="CS21" s="701"/>
      <c r="CT21" s="701"/>
      <c r="CU21" s="701"/>
      <c r="CV21" s="701"/>
      <c r="CW21" s="701"/>
      <c r="CX21" s="701"/>
      <c r="CY21" s="709"/>
      <c r="CZ21" s="710"/>
      <c r="DA21" s="710"/>
      <c r="DB21" s="710"/>
      <c r="DC21" s="710"/>
      <c r="DD21" s="700"/>
      <c r="DE21" s="701"/>
      <c r="DF21" s="701"/>
      <c r="DG21" s="701"/>
      <c r="DH21" s="701"/>
      <c r="DI21" s="701"/>
      <c r="DJ21" s="701"/>
      <c r="DK21" s="701"/>
      <c r="DL21" s="701"/>
      <c r="DM21" s="701"/>
      <c r="DN21" s="701"/>
      <c r="DO21" s="701"/>
      <c r="DP21" s="709"/>
      <c r="DQ21" s="700"/>
      <c r="DR21" s="701"/>
      <c r="DS21" s="701"/>
      <c r="DT21" s="701"/>
      <c r="DU21" s="701"/>
      <c r="DV21" s="701"/>
      <c r="DW21" s="701"/>
      <c r="DX21" s="701"/>
      <c r="DY21" s="701"/>
      <c r="DZ21" s="701"/>
      <c r="EA21" s="701"/>
      <c r="EB21" s="701"/>
      <c r="EC21" s="702"/>
    </row>
    <row r="22" spans="2:133" ht="11.25" customHeight="1" x14ac:dyDescent="0.2">
      <c r="B22" s="676" t="s">
        <v>283</v>
      </c>
      <c r="C22" s="677"/>
      <c r="D22" s="677"/>
      <c r="E22" s="677"/>
      <c r="F22" s="677"/>
      <c r="G22" s="677"/>
      <c r="H22" s="677"/>
      <c r="I22" s="677"/>
      <c r="J22" s="677"/>
      <c r="K22" s="677"/>
      <c r="L22" s="677"/>
      <c r="M22" s="677"/>
      <c r="N22" s="677"/>
      <c r="O22" s="677"/>
      <c r="P22" s="677"/>
      <c r="Q22" s="678"/>
      <c r="R22" s="679">
        <v>2866931</v>
      </c>
      <c r="S22" s="680"/>
      <c r="T22" s="680"/>
      <c r="U22" s="680"/>
      <c r="V22" s="680"/>
      <c r="W22" s="680"/>
      <c r="X22" s="680"/>
      <c r="Y22" s="681"/>
      <c r="Z22" s="682">
        <v>63.7</v>
      </c>
      <c r="AA22" s="682"/>
      <c r="AB22" s="682"/>
      <c r="AC22" s="682"/>
      <c r="AD22" s="683">
        <v>2815765</v>
      </c>
      <c r="AE22" s="683"/>
      <c r="AF22" s="683"/>
      <c r="AG22" s="683"/>
      <c r="AH22" s="683"/>
      <c r="AI22" s="683"/>
      <c r="AJ22" s="683"/>
      <c r="AK22" s="683"/>
      <c r="AL22" s="684">
        <v>99.5</v>
      </c>
      <c r="AM22" s="685"/>
      <c r="AN22" s="685"/>
      <c r="AO22" s="686"/>
      <c r="AP22" s="697" t="s">
        <v>284</v>
      </c>
      <c r="AQ22" s="698"/>
      <c r="AR22" s="698"/>
      <c r="AS22" s="698"/>
      <c r="AT22" s="698"/>
      <c r="AU22" s="698"/>
      <c r="AV22" s="698"/>
      <c r="AW22" s="698"/>
      <c r="AX22" s="698"/>
      <c r="AY22" s="698"/>
      <c r="AZ22" s="698"/>
      <c r="BA22" s="698"/>
      <c r="BB22" s="698"/>
      <c r="BC22" s="698"/>
      <c r="BD22" s="698"/>
      <c r="BE22" s="698"/>
      <c r="BF22" s="699"/>
      <c r="BG22" s="679" t="s">
        <v>238</v>
      </c>
      <c r="BH22" s="680"/>
      <c r="BI22" s="680"/>
      <c r="BJ22" s="680"/>
      <c r="BK22" s="680"/>
      <c r="BL22" s="680"/>
      <c r="BM22" s="680"/>
      <c r="BN22" s="681"/>
      <c r="BO22" s="682" t="s">
        <v>238</v>
      </c>
      <c r="BP22" s="682"/>
      <c r="BQ22" s="682"/>
      <c r="BR22" s="682"/>
      <c r="BS22" s="688" t="s">
        <v>238</v>
      </c>
      <c r="BT22" s="680"/>
      <c r="BU22" s="680"/>
      <c r="BV22" s="680"/>
      <c r="BW22" s="680"/>
      <c r="BX22" s="680"/>
      <c r="BY22" s="680"/>
      <c r="BZ22" s="680"/>
      <c r="CA22" s="680"/>
      <c r="CB22" s="689"/>
      <c r="CD22" s="661" t="s">
        <v>285</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2">
      <c r="B23" s="676" t="s">
        <v>286</v>
      </c>
      <c r="C23" s="677"/>
      <c r="D23" s="677"/>
      <c r="E23" s="677"/>
      <c r="F23" s="677"/>
      <c r="G23" s="677"/>
      <c r="H23" s="677"/>
      <c r="I23" s="677"/>
      <c r="J23" s="677"/>
      <c r="K23" s="677"/>
      <c r="L23" s="677"/>
      <c r="M23" s="677"/>
      <c r="N23" s="677"/>
      <c r="O23" s="677"/>
      <c r="P23" s="677"/>
      <c r="Q23" s="678"/>
      <c r="R23" s="679">
        <v>974</v>
      </c>
      <c r="S23" s="680"/>
      <c r="T23" s="680"/>
      <c r="U23" s="680"/>
      <c r="V23" s="680"/>
      <c r="W23" s="680"/>
      <c r="X23" s="680"/>
      <c r="Y23" s="681"/>
      <c r="Z23" s="682">
        <v>0</v>
      </c>
      <c r="AA23" s="682"/>
      <c r="AB23" s="682"/>
      <c r="AC23" s="682"/>
      <c r="AD23" s="683">
        <v>974</v>
      </c>
      <c r="AE23" s="683"/>
      <c r="AF23" s="683"/>
      <c r="AG23" s="683"/>
      <c r="AH23" s="683"/>
      <c r="AI23" s="683"/>
      <c r="AJ23" s="683"/>
      <c r="AK23" s="683"/>
      <c r="AL23" s="684">
        <v>0</v>
      </c>
      <c r="AM23" s="685"/>
      <c r="AN23" s="685"/>
      <c r="AO23" s="686"/>
      <c r="AP23" s="697" t="s">
        <v>287</v>
      </c>
      <c r="AQ23" s="698"/>
      <c r="AR23" s="698"/>
      <c r="AS23" s="698"/>
      <c r="AT23" s="698"/>
      <c r="AU23" s="698"/>
      <c r="AV23" s="698"/>
      <c r="AW23" s="698"/>
      <c r="AX23" s="698"/>
      <c r="AY23" s="698"/>
      <c r="AZ23" s="698"/>
      <c r="BA23" s="698"/>
      <c r="BB23" s="698"/>
      <c r="BC23" s="698"/>
      <c r="BD23" s="698"/>
      <c r="BE23" s="698"/>
      <c r="BF23" s="699"/>
      <c r="BG23" s="679" t="s">
        <v>238</v>
      </c>
      <c r="BH23" s="680"/>
      <c r="BI23" s="680"/>
      <c r="BJ23" s="680"/>
      <c r="BK23" s="680"/>
      <c r="BL23" s="680"/>
      <c r="BM23" s="680"/>
      <c r="BN23" s="681"/>
      <c r="BO23" s="682" t="s">
        <v>238</v>
      </c>
      <c r="BP23" s="682"/>
      <c r="BQ23" s="682"/>
      <c r="BR23" s="682"/>
      <c r="BS23" s="688" t="s">
        <v>238</v>
      </c>
      <c r="BT23" s="680"/>
      <c r="BU23" s="680"/>
      <c r="BV23" s="680"/>
      <c r="BW23" s="680"/>
      <c r="BX23" s="680"/>
      <c r="BY23" s="680"/>
      <c r="BZ23" s="680"/>
      <c r="CA23" s="680"/>
      <c r="CB23" s="689"/>
      <c r="CD23" s="661" t="s">
        <v>226</v>
      </c>
      <c r="CE23" s="662"/>
      <c r="CF23" s="662"/>
      <c r="CG23" s="662"/>
      <c r="CH23" s="662"/>
      <c r="CI23" s="662"/>
      <c r="CJ23" s="662"/>
      <c r="CK23" s="662"/>
      <c r="CL23" s="662"/>
      <c r="CM23" s="662"/>
      <c r="CN23" s="662"/>
      <c r="CO23" s="662"/>
      <c r="CP23" s="662"/>
      <c r="CQ23" s="663"/>
      <c r="CR23" s="661" t="s">
        <v>288</v>
      </c>
      <c r="CS23" s="662"/>
      <c r="CT23" s="662"/>
      <c r="CU23" s="662"/>
      <c r="CV23" s="662"/>
      <c r="CW23" s="662"/>
      <c r="CX23" s="662"/>
      <c r="CY23" s="663"/>
      <c r="CZ23" s="661" t="s">
        <v>289</v>
      </c>
      <c r="DA23" s="662"/>
      <c r="DB23" s="662"/>
      <c r="DC23" s="663"/>
      <c r="DD23" s="661" t="s">
        <v>290</v>
      </c>
      <c r="DE23" s="662"/>
      <c r="DF23" s="662"/>
      <c r="DG23" s="662"/>
      <c r="DH23" s="662"/>
      <c r="DI23" s="662"/>
      <c r="DJ23" s="662"/>
      <c r="DK23" s="663"/>
      <c r="DL23" s="711" t="s">
        <v>291</v>
      </c>
      <c r="DM23" s="712"/>
      <c r="DN23" s="712"/>
      <c r="DO23" s="712"/>
      <c r="DP23" s="712"/>
      <c r="DQ23" s="712"/>
      <c r="DR23" s="712"/>
      <c r="DS23" s="712"/>
      <c r="DT23" s="712"/>
      <c r="DU23" s="712"/>
      <c r="DV23" s="713"/>
      <c r="DW23" s="661" t="s">
        <v>292</v>
      </c>
      <c r="DX23" s="662"/>
      <c r="DY23" s="662"/>
      <c r="DZ23" s="662"/>
      <c r="EA23" s="662"/>
      <c r="EB23" s="662"/>
      <c r="EC23" s="663"/>
    </row>
    <row r="24" spans="2:133" ht="11.25" customHeight="1" x14ac:dyDescent="0.2">
      <c r="B24" s="676" t="s">
        <v>293</v>
      </c>
      <c r="C24" s="677"/>
      <c r="D24" s="677"/>
      <c r="E24" s="677"/>
      <c r="F24" s="677"/>
      <c r="G24" s="677"/>
      <c r="H24" s="677"/>
      <c r="I24" s="677"/>
      <c r="J24" s="677"/>
      <c r="K24" s="677"/>
      <c r="L24" s="677"/>
      <c r="M24" s="677"/>
      <c r="N24" s="677"/>
      <c r="O24" s="677"/>
      <c r="P24" s="677"/>
      <c r="Q24" s="678"/>
      <c r="R24" s="679">
        <v>37288</v>
      </c>
      <c r="S24" s="680"/>
      <c r="T24" s="680"/>
      <c r="U24" s="680"/>
      <c r="V24" s="680"/>
      <c r="W24" s="680"/>
      <c r="X24" s="680"/>
      <c r="Y24" s="681"/>
      <c r="Z24" s="682">
        <v>0.8</v>
      </c>
      <c r="AA24" s="682"/>
      <c r="AB24" s="682"/>
      <c r="AC24" s="682"/>
      <c r="AD24" s="683" t="s">
        <v>238</v>
      </c>
      <c r="AE24" s="683"/>
      <c r="AF24" s="683"/>
      <c r="AG24" s="683"/>
      <c r="AH24" s="683"/>
      <c r="AI24" s="683"/>
      <c r="AJ24" s="683"/>
      <c r="AK24" s="683"/>
      <c r="AL24" s="684" t="s">
        <v>238</v>
      </c>
      <c r="AM24" s="685"/>
      <c r="AN24" s="685"/>
      <c r="AO24" s="686"/>
      <c r="AP24" s="697" t="s">
        <v>294</v>
      </c>
      <c r="AQ24" s="698"/>
      <c r="AR24" s="698"/>
      <c r="AS24" s="698"/>
      <c r="AT24" s="698"/>
      <c r="AU24" s="698"/>
      <c r="AV24" s="698"/>
      <c r="AW24" s="698"/>
      <c r="AX24" s="698"/>
      <c r="AY24" s="698"/>
      <c r="AZ24" s="698"/>
      <c r="BA24" s="698"/>
      <c r="BB24" s="698"/>
      <c r="BC24" s="698"/>
      <c r="BD24" s="698"/>
      <c r="BE24" s="698"/>
      <c r="BF24" s="699"/>
      <c r="BG24" s="679" t="s">
        <v>238</v>
      </c>
      <c r="BH24" s="680"/>
      <c r="BI24" s="680"/>
      <c r="BJ24" s="680"/>
      <c r="BK24" s="680"/>
      <c r="BL24" s="680"/>
      <c r="BM24" s="680"/>
      <c r="BN24" s="681"/>
      <c r="BO24" s="682" t="s">
        <v>238</v>
      </c>
      <c r="BP24" s="682"/>
      <c r="BQ24" s="682"/>
      <c r="BR24" s="682"/>
      <c r="BS24" s="688" t="s">
        <v>238</v>
      </c>
      <c r="BT24" s="680"/>
      <c r="BU24" s="680"/>
      <c r="BV24" s="680"/>
      <c r="BW24" s="680"/>
      <c r="BX24" s="680"/>
      <c r="BY24" s="680"/>
      <c r="BZ24" s="680"/>
      <c r="CA24" s="680"/>
      <c r="CB24" s="689"/>
      <c r="CD24" s="690" t="s">
        <v>295</v>
      </c>
      <c r="CE24" s="691"/>
      <c r="CF24" s="691"/>
      <c r="CG24" s="691"/>
      <c r="CH24" s="691"/>
      <c r="CI24" s="691"/>
      <c r="CJ24" s="691"/>
      <c r="CK24" s="691"/>
      <c r="CL24" s="691"/>
      <c r="CM24" s="691"/>
      <c r="CN24" s="691"/>
      <c r="CO24" s="691"/>
      <c r="CP24" s="691"/>
      <c r="CQ24" s="692"/>
      <c r="CR24" s="668">
        <v>1522381</v>
      </c>
      <c r="CS24" s="669"/>
      <c r="CT24" s="669"/>
      <c r="CU24" s="669"/>
      <c r="CV24" s="669"/>
      <c r="CW24" s="669"/>
      <c r="CX24" s="669"/>
      <c r="CY24" s="670"/>
      <c r="CZ24" s="673">
        <v>35.700000000000003</v>
      </c>
      <c r="DA24" s="674"/>
      <c r="DB24" s="674"/>
      <c r="DC24" s="693"/>
      <c r="DD24" s="714">
        <v>1118830</v>
      </c>
      <c r="DE24" s="669"/>
      <c r="DF24" s="669"/>
      <c r="DG24" s="669"/>
      <c r="DH24" s="669"/>
      <c r="DI24" s="669"/>
      <c r="DJ24" s="669"/>
      <c r="DK24" s="670"/>
      <c r="DL24" s="714">
        <v>1093370</v>
      </c>
      <c r="DM24" s="669"/>
      <c r="DN24" s="669"/>
      <c r="DO24" s="669"/>
      <c r="DP24" s="669"/>
      <c r="DQ24" s="669"/>
      <c r="DR24" s="669"/>
      <c r="DS24" s="669"/>
      <c r="DT24" s="669"/>
      <c r="DU24" s="669"/>
      <c r="DV24" s="670"/>
      <c r="DW24" s="673">
        <v>38.6</v>
      </c>
      <c r="DX24" s="674"/>
      <c r="DY24" s="674"/>
      <c r="DZ24" s="674"/>
      <c r="EA24" s="674"/>
      <c r="EB24" s="674"/>
      <c r="EC24" s="675"/>
    </row>
    <row r="25" spans="2:133" ht="11.25" customHeight="1" x14ac:dyDescent="0.2">
      <c r="B25" s="676" t="s">
        <v>296</v>
      </c>
      <c r="C25" s="677"/>
      <c r="D25" s="677"/>
      <c r="E25" s="677"/>
      <c r="F25" s="677"/>
      <c r="G25" s="677"/>
      <c r="H25" s="677"/>
      <c r="I25" s="677"/>
      <c r="J25" s="677"/>
      <c r="K25" s="677"/>
      <c r="L25" s="677"/>
      <c r="M25" s="677"/>
      <c r="N25" s="677"/>
      <c r="O25" s="677"/>
      <c r="P25" s="677"/>
      <c r="Q25" s="678"/>
      <c r="R25" s="679">
        <v>78772</v>
      </c>
      <c r="S25" s="680"/>
      <c r="T25" s="680"/>
      <c r="U25" s="680"/>
      <c r="V25" s="680"/>
      <c r="W25" s="680"/>
      <c r="X25" s="680"/>
      <c r="Y25" s="681"/>
      <c r="Z25" s="682">
        <v>1.7</v>
      </c>
      <c r="AA25" s="682"/>
      <c r="AB25" s="682"/>
      <c r="AC25" s="682"/>
      <c r="AD25" s="683">
        <v>528</v>
      </c>
      <c r="AE25" s="683"/>
      <c r="AF25" s="683"/>
      <c r="AG25" s="683"/>
      <c r="AH25" s="683"/>
      <c r="AI25" s="683"/>
      <c r="AJ25" s="683"/>
      <c r="AK25" s="683"/>
      <c r="AL25" s="684">
        <v>0</v>
      </c>
      <c r="AM25" s="685"/>
      <c r="AN25" s="685"/>
      <c r="AO25" s="686"/>
      <c r="AP25" s="697" t="s">
        <v>297</v>
      </c>
      <c r="AQ25" s="698"/>
      <c r="AR25" s="698"/>
      <c r="AS25" s="698"/>
      <c r="AT25" s="698"/>
      <c r="AU25" s="698"/>
      <c r="AV25" s="698"/>
      <c r="AW25" s="698"/>
      <c r="AX25" s="698"/>
      <c r="AY25" s="698"/>
      <c r="AZ25" s="698"/>
      <c r="BA25" s="698"/>
      <c r="BB25" s="698"/>
      <c r="BC25" s="698"/>
      <c r="BD25" s="698"/>
      <c r="BE25" s="698"/>
      <c r="BF25" s="699"/>
      <c r="BG25" s="679" t="s">
        <v>238</v>
      </c>
      <c r="BH25" s="680"/>
      <c r="BI25" s="680"/>
      <c r="BJ25" s="680"/>
      <c r="BK25" s="680"/>
      <c r="BL25" s="680"/>
      <c r="BM25" s="680"/>
      <c r="BN25" s="681"/>
      <c r="BO25" s="682" t="s">
        <v>238</v>
      </c>
      <c r="BP25" s="682"/>
      <c r="BQ25" s="682"/>
      <c r="BR25" s="682"/>
      <c r="BS25" s="688" t="s">
        <v>238</v>
      </c>
      <c r="BT25" s="680"/>
      <c r="BU25" s="680"/>
      <c r="BV25" s="680"/>
      <c r="BW25" s="680"/>
      <c r="BX25" s="680"/>
      <c r="BY25" s="680"/>
      <c r="BZ25" s="680"/>
      <c r="CA25" s="680"/>
      <c r="CB25" s="689"/>
      <c r="CD25" s="694" t="s">
        <v>298</v>
      </c>
      <c r="CE25" s="695"/>
      <c r="CF25" s="695"/>
      <c r="CG25" s="695"/>
      <c r="CH25" s="695"/>
      <c r="CI25" s="695"/>
      <c r="CJ25" s="695"/>
      <c r="CK25" s="695"/>
      <c r="CL25" s="695"/>
      <c r="CM25" s="695"/>
      <c r="CN25" s="695"/>
      <c r="CO25" s="695"/>
      <c r="CP25" s="695"/>
      <c r="CQ25" s="696"/>
      <c r="CR25" s="679">
        <v>738190</v>
      </c>
      <c r="CS25" s="703"/>
      <c r="CT25" s="703"/>
      <c r="CU25" s="703"/>
      <c r="CV25" s="703"/>
      <c r="CW25" s="703"/>
      <c r="CX25" s="703"/>
      <c r="CY25" s="704"/>
      <c r="CZ25" s="684">
        <v>17.3</v>
      </c>
      <c r="DA25" s="715"/>
      <c r="DB25" s="715"/>
      <c r="DC25" s="717"/>
      <c r="DD25" s="688">
        <v>717734</v>
      </c>
      <c r="DE25" s="703"/>
      <c r="DF25" s="703"/>
      <c r="DG25" s="703"/>
      <c r="DH25" s="703"/>
      <c r="DI25" s="703"/>
      <c r="DJ25" s="703"/>
      <c r="DK25" s="704"/>
      <c r="DL25" s="688">
        <v>710563</v>
      </c>
      <c r="DM25" s="703"/>
      <c r="DN25" s="703"/>
      <c r="DO25" s="703"/>
      <c r="DP25" s="703"/>
      <c r="DQ25" s="703"/>
      <c r="DR25" s="703"/>
      <c r="DS25" s="703"/>
      <c r="DT25" s="703"/>
      <c r="DU25" s="703"/>
      <c r="DV25" s="704"/>
      <c r="DW25" s="684">
        <v>25.1</v>
      </c>
      <c r="DX25" s="715"/>
      <c r="DY25" s="715"/>
      <c r="DZ25" s="715"/>
      <c r="EA25" s="715"/>
      <c r="EB25" s="715"/>
      <c r="EC25" s="716"/>
    </row>
    <row r="26" spans="2:133" ht="11.25" customHeight="1" x14ac:dyDescent="0.2">
      <c r="B26" s="676" t="s">
        <v>299</v>
      </c>
      <c r="C26" s="677"/>
      <c r="D26" s="677"/>
      <c r="E26" s="677"/>
      <c r="F26" s="677"/>
      <c r="G26" s="677"/>
      <c r="H26" s="677"/>
      <c r="I26" s="677"/>
      <c r="J26" s="677"/>
      <c r="K26" s="677"/>
      <c r="L26" s="677"/>
      <c r="M26" s="677"/>
      <c r="N26" s="677"/>
      <c r="O26" s="677"/>
      <c r="P26" s="677"/>
      <c r="Q26" s="678"/>
      <c r="R26" s="679">
        <v>11390</v>
      </c>
      <c r="S26" s="680"/>
      <c r="T26" s="680"/>
      <c r="U26" s="680"/>
      <c r="V26" s="680"/>
      <c r="W26" s="680"/>
      <c r="X26" s="680"/>
      <c r="Y26" s="681"/>
      <c r="Z26" s="682">
        <v>0.3</v>
      </c>
      <c r="AA26" s="682"/>
      <c r="AB26" s="682"/>
      <c r="AC26" s="682"/>
      <c r="AD26" s="683" t="s">
        <v>238</v>
      </c>
      <c r="AE26" s="683"/>
      <c r="AF26" s="683"/>
      <c r="AG26" s="683"/>
      <c r="AH26" s="683"/>
      <c r="AI26" s="683"/>
      <c r="AJ26" s="683"/>
      <c r="AK26" s="683"/>
      <c r="AL26" s="684" t="s">
        <v>238</v>
      </c>
      <c r="AM26" s="685"/>
      <c r="AN26" s="685"/>
      <c r="AO26" s="686"/>
      <c r="AP26" s="697" t="s">
        <v>300</v>
      </c>
      <c r="AQ26" s="718"/>
      <c r="AR26" s="718"/>
      <c r="AS26" s="718"/>
      <c r="AT26" s="718"/>
      <c r="AU26" s="718"/>
      <c r="AV26" s="718"/>
      <c r="AW26" s="718"/>
      <c r="AX26" s="718"/>
      <c r="AY26" s="718"/>
      <c r="AZ26" s="718"/>
      <c r="BA26" s="718"/>
      <c r="BB26" s="718"/>
      <c r="BC26" s="718"/>
      <c r="BD26" s="718"/>
      <c r="BE26" s="718"/>
      <c r="BF26" s="699"/>
      <c r="BG26" s="679" t="s">
        <v>238</v>
      </c>
      <c r="BH26" s="680"/>
      <c r="BI26" s="680"/>
      <c r="BJ26" s="680"/>
      <c r="BK26" s="680"/>
      <c r="BL26" s="680"/>
      <c r="BM26" s="680"/>
      <c r="BN26" s="681"/>
      <c r="BO26" s="682" t="s">
        <v>238</v>
      </c>
      <c r="BP26" s="682"/>
      <c r="BQ26" s="682"/>
      <c r="BR26" s="682"/>
      <c r="BS26" s="688" t="s">
        <v>238</v>
      </c>
      <c r="BT26" s="680"/>
      <c r="BU26" s="680"/>
      <c r="BV26" s="680"/>
      <c r="BW26" s="680"/>
      <c r="BX26" s="680"/>
      <c r="BY26" s="680"/>
      <c r="BZ26" s="680"/>
      <c r="CA26" s="680"/>
      <c r="CB26" s="689"/>
      <c r="CD26" s="694" t="s">
        <v>301</v>
      </c>
      <c r="CE26" s="695"/>
      <c r="CF26" s="695"/>
      <c r="CG26" s="695"/>
      <c r="CH26" s="695"/>
      <c r="CI26" s="695"/>
      <c r="CJ26" s="695"/>
      <c r="CK26" s="695"/>
      <c r="CL26" s="695"/>
      <c r="CM26" s="695"/>
      <c r="CN26" s="695"/>
      <c r="CO26" s="695"/>
      <c r="CP26" s="695"/>
      <c r="CQ26" s="696"/>
      <c r="CR26" s="679">
        <v>442982</v>
      </c>
      <c r="CS26" s="680"/>
      <c r="CT26" s="680"/>
      <c r="CU26" s="680"/>
      <c r="CV26" s="680"/>
      <c r="CW26" s="680"/>
      <c r="CX26" s="680"/>
      <c r="CY26" s="681"/>
      <c r="CZ26" s="684">
        <v>10.4</v>
      </c>
      <c r="DA26" s="715"/>
      <c r="DB26" s="715"/>
      <c r="DC26" s="717"/>
      <c r="DD26" s="688">
        <v>428078</v>
      </c>
      <c r="DE26" s="680"/>
      <c r="DF26" s="680"/>
      <c r="DG26" s="680"/>
      <c r="DH26" s="680"/>
      <c r="DI26" s="680"/>
      <c r="DJ26" s="680"/>
      <c r="DK26" s="681"/>
      <c r="DL26" s="688" t="s">
        <v>238</v>
      </c>
      <c r="DM26" s="680"/>
      <c r="DN26" s="680"/>
      <c r="DO26" s="680"/>
      <c r="DP26" s="680"/>
      <c r="DQ26" s="680"/>
      <c r="DR26" s="680"/>
      <c r="DS26" s="680"/>
      <c r="DT26" s="680"/>
      <c r="DU26" s="680"/>
      <c r="DV26" s="681"/>
      <c r="DW26" s="684" t="s">
        <v>238</v>
      </c>
      <c r="DX26" s="715"/>
      <c r="DY26" s="715"/>
      <c r="DZ26" s="715"/>
      <c r="EA26" s="715"/>
      <c r="EB26" s="715"/>
      <c r="EC26" s="716"/>
    </row>
    <row r="27" spans="2:133" ht="11.25" customHeight="1" x14ac:dyDescent="0.2">
      <c r="B27" s="676" t="s">
        <v>302</v>
      </c>
      <c r="C27" s="677"/>
      <c r="D27" s="677"/>
      <c r="E27" s="677"/>
      <c r="F27" s="677"/>
      <c r="G27" s="677"/>
      <c r="H27" s="677"/>
      <c r="I27" s="677"/>
      <c r="J27" s="677"/>
      <c r="K27" s="677"/>
      <c r="L27" s="677"/>
      <c r="M27" s="677"/>
      <c r="N27" s="677"/>
      <c r="O27" s="677"/>
      <c r="P27" s="677"/>
      <c r="Q27" s="678"/>
      <c r="R27" s="679">
        <v>303719</v>
      </c>
      <c r="S27" s="680"/>
      <c r="T27" s="680"/>
      <c r="U27" s="680"/>
      <c r="V27" s="680"/>
      <c r="W27" s="680"/>
      <c r="X27" s="680"/>
      <c r="Y27" s="681"/>
      <c r="Z27" s="682">
        <v>6.7</v>
      </c>
      <c r="AA27" s="682"/>
      <c r="AB27" s="682"/>
      <c r="AC27" s="682"/>
      <c r="AD27" s="683" t="s">
        <v>238</v>
      </c>
      <c r="AE27" s="683"/>
      <c r="AF27" s="683"/>
      <c r="AG27" s="683"/>
      <c r="AH27" s="683"/>
      <c r="AI27" s="683"/>
      <c r="AJ27" s="683"/>
      <c r="AK27" s="683"/>
      <c r="AL27" s="684" t="s">
        <v>238</v>
      </c>
      <c r="AM27" s="685"/>
      <c r="AN27" s="685"/>
      <c r="AO27" s="686"/>
      <c r="AP27" s="676" t="s">
        <v>303</v>
      </c>
      <c r="AQ27" s="677"/>
      <c r="AR27" s="677"/>
      <c r="AS27" s="677"/>
      <c r="AT27" s="677"/>
      <c r="AU27" s="677"/>
      <c r="AV27" s="677"/>
      <c r="AW27" s="677"/>
      <c r="AX27" s="677"/>
      <c r="AY27" s="677"/>
      <c r="AZ27" s="677"/>
      <c r="BA27" s="677"/>
      <c r="BB27" s="677"/>
      <c r="BC27" s="677"/>
      <c r="BD27" s="677"/>
      <c r="BE27" s="677"/>
      <c r="BF27" s="678"/>
      <c r="BG27" s="679">
        <v>2600406</v>
      </c>
      <c r="BH27" s="680"/>
      <c r="BI27" s="680"/>
      <c r="BJ27" s="680"/>
      <c r="BK27" s="680"/>
      <c r="BL27" s="680"/>
      <c r="BM27" s="680"/>
      <c r="BN27" s="681"/>
      <c r="BO27" s="682">
        <v>100</v>
      </c>
      <c r="BP27" s="682"/>
      <c r="BQ27" s="682"/>
      <c r="BR27" s="682"/>
      <c r="BS27" s="688">
        <v>299064</v>
      </c>
      <c r="BT27" s="680"/>
      <c r="BU27" s="680"/>
      <c r="BV27" s="680"/>
      <c r="BW27" s="680"/>
      <c r="BX27" s="680"/>
      <c r="BY27" s="680"/>
      <c r="BZ27" s="680"/>
      <c r="CA27" s="680"/>
      <c r="CB27" s="689"/>
      <c r="CD27" s="694" t="s">
        <v>304</v>
      </c>
      <c r="CE27" s="695"/>
      <c r="CF27" s="695"/>
      <c r="CG27" s="695"/>
      <c r="CH27" s="695"/>
      <c r="CI27" s="695"/>
      <c r="CJ27" s="695"/>
      <c r="CK27" s="695"/>
      <c r="CL27" s="695"/>
      <c r="CM27" s="695"/>
      <c r="CN27" s="695"/>
      <c r="CO27" s="695"/>
      <c r="CP27" s="695"/>
      <c r="CQ27" s="696"/>
      <c r="CR27" s="679">
        <v>570209</v>
      </c>
      <c r="CS27" s="703"/>
      <c r="CT27" s="703"/>
      <c r="CU27" s="703"/>
      <c r="CV27" s="703"/>
      <c r="CW27" s="703"/>
      <c r="CX27" s="703"/>
      <c r="CY27" s="704"/>
      <c r="CZ27" s="684">
        <v>13.4</v>
      </c>
      <c r="DA27" s="715"/>
      <c r="DB27" s="715"/>
      <c r="DC27" s="717"/>
      <c r="DD27" s="688">
        <v>206528</v>
      </c>
      <c r="DE27" s="703"/>
      <c r="DF27" s="703"/>
      <c r="DG27" s="703"/>
      <c r="DH27" s="703"/>
      <c r="DI27" s="703"/>
      <c r="DJ27" s="703"/>
      <c r="DK27" s="704"/>
      <c r="DL27" s="688">
        <v>188239</v>
      </c>
      <c r="DM27" s="703"/>
      <c r="DN27" s="703"/>
      <c r="DO27" s="703"/>
      <c r="DP27" s="703"/>
      <c r="DQ27" s="703"/>
      <c r="DR27" s="703"/>
      <c r="DS27" s="703"/>
      <c r="DT27" s="703"/>
      <c r="DU27" s="703"/>
      <c r="DV27" s="704"/>
      <c r="DW27" s="684">
        <v>6.7</v>
      </c>
      <c r="DX27" s="715"/>
      <c r="DY27" s="715"/>
      <c r="DZ27" s="715"/>
      <c r="EA27" s="715"/>
      <c r="EB27" s="715"/>
      <c r="EC27" s="716"/>
    </row>
    <row r="28" spans="2:133" ht="11.25" customHeight="1" x14ac:dyDescent="0.2">
      <c r="B28" s="721" t="s">
        <v>305</v>
      </c>
      <c r="C28" s="722"/>
      <c r="D28" s="722"/>
      <c r="E28" s="722"/>
      <c r="F28" s="722"/>
      <c r="G28" s="722"/>
      <c r="H28" s="722"/>
      <c r="I28" s="722"/>
      <c r="J28" s="722"/>
      <c r="K28" s="722"/>
      <c r="L28" s="722"/>
      <c r="M28" s="722"/>
      <c r="N28" s="722"/>
      <c r="O28" s="722"/>
      <c r="P28" s="722"/>
      <c r="Q28" s="723"/>
      <c r="R28" s="679" t="s">
        <v>238</v>
      </c>
      <c r="S28" s="680"/>
      <c r="T28" s="680"/>
      <c r="U28" s="680"/>
      <c r="V28" s="680"/>
      <c r="W28" s="680"/>
      <c r="X28" s="680"/>
      <c r="Y28" s="681"/>
      <c r="Z28" s="682" t="s">
        <v>238</v>
      </c>
      <c r="AA28" s="682"/>
      <c r="AB28" s="682"/>
      <c r="AC28" s="682"/>
      <c r="AD28" s="683" t="s">
        <v>238</v>
      </c>
      <c r="AE28" s="683"/>
      <c r="AF28" s="683"/>
      <c r="AG28" s="683"/>
      <c r="AH28" s="683"/>
      <c r="AI28" s="683"/>
      <c r="AJ28" s="683"/>
      <c r="AK28" s="683"/>
      <c r="AL28" s="684" t="s">
        <v>238</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306</v>
      </c>
      <c r="CE28" s="695"/>
      <c r="CF28" s="695"/>
      <c r="CG28" s="695"/>
      <c r="CH28" s="695"/>
      <c r="CI28" s="695"/>
      <c r="CJ28" s="695"/>
      <c r="CK28" s="695"/>
      <c r="CL28" s="695"/>
      <c r="CM28" s="695"/>
      <c r="CN28" s="695"/>
      <c r="CO28" s="695"/>
      <c r="CP28" s="695"/>
      <c r="CQ28" s="696"/>
      <c r="CR28" s="679">
        <v>213982</v>
      </c>
      <c r="CS28" s="680"/>
      <c r="CT28" s="680"/>
      <c r="CU28" s="680"/>
      <c r="CV28" s="680"/>
      <c r="CW28" s="680"/>
      <c r="CX28" s="680"/>
      <c r="CY28" s="681"/>
      <c r="CZ28" s="684">
        <v>5</v>
      </c>
      <c r="DA28" s="715"/>
      <c r="DB28" s="715"/>
      <c r="DC28" s="717"/>
      <c r="DD28" s="688">
        <v>194568</v>
      </c>
      <c r="DE28" s="680"/>
      <c r="DF28" s="680"/>
      <c r="DG28" s="680"/>
      <c r="DH28" s="680"/>
      <c r="DI28" s="680"/>
      <c r="DJ28" s="680"/>
      <c r="DK28" s="681"/>
      <c r="DL28" s="688">
        <v>194568</v>
      </c>
      <c r="DM28" s="680"/>
      <c r="DN28" s="680"/>
      <c r="DO28" s="680"/>
      <c r="DP28" s="680"/>
      <c r="DQ28" s="680"/>
      <c r="DR28" s="680"/>
      <c r="DS28" s="680"/>
      <c r="DT28" s="680"/>
      <c r="DU28" s="680"/>
      <c r="DV28" s="681"/>
      <c r="DW28" s="684">
        <v>6.9</v>
      </c>
      <c r="DX28" s="715"/>
      <c r="DY28" s="715"/>
      <c r="DZ28" s="715"/>
      <c r="EA28" s="715"/>
      <c r="EB28" s="715"/>
      <c r="EC28" s="716"/>
    </row>
    <row r="29" spans="2:133" ht="11.25" customHeight="1" x14ac:dyDescent="0.2">
      <c r="B29" s="676" t="s">
        <v>307</v>
      </c>
      <c r="C29" s="677"/>
      <c r="D29" s="677"/>
      <c r="E29" s="677"/>
      <c r="F29" s="677"/>
      <c r="G29" s="677"/>
      <c r="H29" s="677"/>
      <c r="I29" s="677"/>
      <c r="J29" s="677"/>
      <c r="K29" s="677"/>
      <c r="L29" s="677"/>
      <c r="M29" s="677"/>
      <c r="N29" s="677"/>
      <c r="O29" s="677"/>
      <c r="P29" s="677"/>
      <c r="Q29" s="678"/>
      <c r="R29" s="679">
        <v>303279</v>
      </c>
      <c r="S29" s="680"/>
      <c r="T29" s="680"/>
      <c r="U29" s="680"/>
      <c r="V29" s="680"/>
      <c r="W29" s="680"/>
      <c r="X29" s="680"/>
      <c r="Y29" s="681"/>
      <c r="Z29" s="682">
        <v>6.7</v>
      </c>
      <c r="AA29" s="682"/>
      <c r="AB29" s="682"/>
      <c r="AC29" s="682"/>
      <c r="AD29" s="683" t="s">
        <v>238</v>
      </c>
      <c r="AE29" s="683"/>
      <c r="AF29" s="683"/>
      <c r="AG29" s="683"/>
      <c r="AH29" s="683"/>
      <c r="AI29" s="683"/>
      <c r="AJ29" s="683"/>
      <c r="AK29" s="683"/>
      <c r="AL29" s="684" t="s">
        <v>238</v>
      </c>
      <c r="AM29" s="685"/>
      <c r="AN29" s="685"/>
      <c r="AO29" s="686"/>
      <c r="AP29" s="658" t="s">
        <v>226</v>
      </c>
      <c r="AQ29" s="659"/>
      <c r="AR29" s="659"/>
      <c r="AS29" s="659"/>
      <c r="AT29" s="659"/>
      <c r="AU29" s="659"/>
      <c r="AV29" s="659"/>
      <c r="AW29" s="659"/>
      <c r="AX29" s="659"/>
      <c r="AY29" s="659"/>
      <c r="AZ29" s="659"/>
      <c r="BA29" s="659"/>
      <c r="BB29" s="659"/>
      <c r="BC29" s="659"/>
      <c r="BD29" s="659"/>
      <c r="BE29" s="659"/>
      <c r="BF29" s="660"/>
      <c r="BG29" s="658" t="s">
        <v>308</v>
      </c>
      <c r="BH29" s="719"/>
      <c r="BI29" s="719"/>
      <c r="BJ29" s="719"/>
      <c r="BK29" s="719"/>
      <c r="BL29" s="719"/>
      <c r="BM29" s="719"/>
      <c r="BN29" s="719"/>
      <c r="BO29" s="719"/>
      <c r="BP29" s="719"/>
      <c r="BQ29" s="720"/>
      <c r="BR29" s="658" t="s">
        <v>309</v>
      </c>
      <c r="BS29" s="719"/>
      <c r="BT29" s="719"/>
      <c r="BU29" s="719"/>
      <c r="BV29" s="719"/>
      <c r="BW29" s="719"/>
      <c r="BX29" s="719"/>
      <c r="BY29" s="719"/>
      <c r="BZ29" s="719"/>
      <c r="CA29" s="719"/>
      <c r="CB29" s="720"/>
      <c r="CD29" s="742" t="s">
        <v>310</v>
      </c>
      <c r="CE29" s="743"/>
      <c r="CF29" s="694" t="s">
        <v>69</v>
      </c>
      <c r="CG29" s="695"/>
      <c r="CH29" s="695"/>
      <c r="CI29" s="695"/>
      <c r="CJ29" s="695"/>
      <c r="CK29" s="695"/>
      <c r="CL29" s="695"/>
      <c r="CM29" s="695"/>
      <c r="CN29" s="695"/>
      <c r="CO29" s="695"/>
      <c r="CP29" s="695"/>
      <c r="CQ29" s="696"/>
      <c r="CR29" s="679">
        <v>213982</v>
      </c>
      <c r="CS29" s="703"/>
      <c r="CT29" s="703"/>
      <c r="CU29" s="703"/>
      <c r="CV29" s="703"/>
      <c r="CW29" s="703"/>
      <c r="CX29" s="703"/>
      <c r="CY29" s="704"/>
      <c r="CZ29" s="684">
        <v>5</v>
      </c>
      <c r="DA29" s="715"/>
      <c r="DB29" s="715"/>
      <c r="DC29" s="717"/>
      <c r="DD29" s="688">
        <v>194568</v>
      </c>
      <c r="DE29" s="703"/>
      <c r="DF29" s="703"/>
      <c r="DG29" s="703"/>
      <c r="DH29" s="703"/>
      <c r="DI29" s="703"/>
      <c r="DJ29" s="703"/>
      <c r="DK29" s="704"/>
      <c r="DL29" s="688">
        <v>194568</v>
      </c>
      <c r="DM29" s="703"/>
      <c r="DN29" s="703"/>
      <c r="DO29" s="703"/>
      <c r="DP29" s="703"/>
      <c r="DQ29" s="703"/>
      <c r="DR29" s="703"/>
      <c r="DS29" s="703"/>
      <c r="DT29" s="703"/>
      <c r="DU29" s="703"/>
      <c r="DV29" s="704"/>
      <c r="DW29" s="684">
        <v>6.9</v>
      </c>
      <c r="DX29" s="715"/>
      <c r="DY29" s="715"/>
      <c r="DZ29" s="715"/>
      <c r="EA29" s="715"/>
      <c r="EB29" s="715"/>
      <c r="EC29" s="716"/>
    </row>
    <row r="30" spans="2:133" ht="11.25" customHeight="1" x14ac:dyDescent="0.2">
      <c r="B30" s="676" t="s">
        <v>311</v>
      </c>
      <c r="C30" s="677"/>
      <c r="D30" s="677"/>
      <c r="E30" s="677"/>
      <c r="F30" s="677"/>
      <c r="G30" s="677"/>
      <c r="H30" s="677"/>
      <c r="I30" s="677"/>
      <c r="J30" s="677"/>
      <c r="K30" s="677"/>
      <c r="L30" s="677"/>
      <c r="M30" s="677"/>
      <c r="N30" s="677"/>
      <c r="O30" s="677"/>
      <c r="P30" s="677"/>
      <c r="Q30" s="678"/>
      <c r="R30" s="679">
        <v>35836</v>
      </c>
      <c r="S30" s="680"/>
      <c r="T30" s="680"/>
      <c r="U30" s="680"/>
      <c r="V30" s="680"/>
      <c r="W30" s="680"/>
      <c r="X30" s="680"/>
      <c r="Y30" s="681"/>
      <c r="Z30" s="682">
        <v>0.8</v>
      </c>
      <c r="AA30" s="682"/>
      <c r="AB30" s="682"/>
      <c r="AC30" s="682"/>
      <c r="AD30" s="683">
        <v>12390</v>
      </c>
      <c r="AE30" s="683"/>
      <c r="AF30" s="683"/>
      <c r="AG30" s="683"/>
      <c r="AH30" s="683"/>
      <c r="AI30" s="683"/>
      <c r="AJ30" s="683"/>
      <c r="AK30" s="683"/>
      <c r="AL30" s="684">
        <v>0.4</v>
      </c>
      <c r="AM30" s="685"/>
      <c r="AN30" s="685"/>
      <c r="AO30" s="686"/>
      <c r="AP30" s="727" t="s">
        <v>312</v>
      </c>
      <c r="AQ30" s="728"/>
      <c r="AR30" s="728"/>
      <c r="AS30" s="728"/>
      <c r="AT30" s="733" t="s">
        <v>313</v>
      </c>
      <c r="AU30" s="230"/>
      <c r="AV30" s="230"/>
      <c r="AW30" s="230"/>
      <c r="AX30" s="665" t="s">
        <v>191</v>
      </c>
      <c r="AY30" s="666"/>
      <c r="AZ30" s="666"/>
      <c r="BA30" s="666"/>
      <c r="BB30" s="666"/>
      <c r="BC30" s="666"/>
      <c r="BD30" s="666"/>
      <c r="BE30" s="666"/>
      <c r="BF30" s="667"/>
      <c r="BG30" s="739">
        <v>99.9</v>
      </c>
      <c r="BH30" s="740"/>
      <c r="BI30" s="740"/>
      <c r="BJ30" s="740"/>
      <c r="BK30" s="740"/>
      <c r="BL30" s="740"/>
      <c r="BM30" s="674">
        <v>99.9</v>
      </c>
      <c r="BN30" s="740"/>
      <c r="BO30" s="740"/>
      <c r="BP30" s="740"/>
      <c r="BQ30" s="741"/>
      <c r="BR30" s="739">
        <v>99.9</v>
      </c>
      <c r="BS30" s="740"/>
      <c r="BT30" s="740"/>
      <c r="BU30" s="740"/>
      <c r="BV30" s="740"/>
      <c r="BW30" s="740"/>
      <c r="BX30" s="674">
        <v>99.8</v>
      </c>
      <c r="BY30" s="740"/>
      <c r="BZ30" s="740"/>
      <c r="CA30" s="740"/>
      <c r="CB30" s="741"/>
      <c r="CD30" s="744"/>
      <c r="CE30" s="745"/>
      <c r="CF30" s="694" t="s">
        <v>314</v>
      </c>
      <c r="CG30" s="695"/>
      <c r="CH30" s="695"/>
      <c r="CI30" s="695"/>
      <c r="CJ30" s="695"/>
      <c r="CK30" s="695"/>
      <c r="CL30" s="695"/>
      <c r="CM30" s="695"/>
      <c r="CN30" s="695"/>
      <c r="CO30" s="695"/>
      <c r="CP30" s="695"/>
      <c r="CQ30" s="696"/>
      <c r="CR30" s="679">
        <v>203348</v>
      </c>
      <c r="CS30" s="680"/>
      <c r="CT30" s="680"/>
      <c r="CU30" s="680"/>
      <c r="CV30" s="680"/>
      <c r="CW30" s="680"/>
      <c r="CX30" s="680"/>
      <c r="CY30" s="681"/>
      <c r="CZ30" s="684">
        <v>4.8</v>
      </c>
      <c r="DA30" s="715"/>
      <c r="DB30" s="715"/>
      <c r="DC30" s="717"/>
      <c r="DD30" s="688">
        <v>185681</v>
      </c>
      <c r="DE30" s="680"/>
      <c r="DF30" s="680"/>
      <c r="DG30" s="680"/>
      <c r="DH30" s="680"/>
      <c r="DI30" s="680"/>
      <c r="DJ30" s="680"/>
      <c r="DK30" s="681"/>
      <c r="DL30" s="688">
        <v>185681</v>
      </c>
      <c r="DM30" s="680"/>
      <c r="DN30" s="680"/>
      <c r="DO30" s="680"/>
      <c r="DP30" s="680"/>
      <c r="DQ30" s="680"/>
      <c r="DR30" s="680"/>
      <c r="DS30" s="680"/>
      <c r="DT30" s="680"/>
      <c r="DU30" s="680"/>
      <c r="DV30" s="681"/>
      <c r="DW30" s="684">
        <v>6.6</v>
      </c>
      <c r="DX30" s="715"/>
      <c r="DY30" s="715"/>
      <c r="DZ30" s="715"/>
      <c r="EA30" s="715"/>
      <c r="EB30" s="715"/>
      <c r="EC30" s="716"/>
    </row>
    <row r="31" spans="2:133" ht="11.25" customHeight="1" x14ac:dyDescent="0.2">
      <c r="B31" s="676" t="s">
        <v>315</v>
      </c>
      <c r="C31" s="677"/>
      <c r="D31" s="677"/>
      <c r="E31" s="677"/>
      <c r="F31" s="677"/>
      <c r="G31" s="677"/>
      <c r="H31" s="677"/>
      <c r="I31" s="677"/>
      <c r="J31" s="677"/>
      <c r="K31" s="677"/>
      <c r="L31" s="677"/>
      <c r="M31" s="677"/>
      <c r="N31" s="677"/>
      <c r="O31" s="677"/>
      <c r="P31" s="677"/>
      <c r="Q31" s="678"/>
      <c r="R31" s="679">
        <v>409423</v>
      </c>
      <c r="S31" s="680"/>
      <c r="T31" s="680"/>
      <c r="U31" s="680"/>
      <c r="V31" s="680"/>
      <c r="W31" s="680"/>
      <c r="X31" s="680"/>
      <c r="Y31" s="681"/>
      <c r="Z31" s="682">
        <v>9.1</v>
      </c>
      <c r="AA31" s="682"/>
      <c r="AB31" s="682"/>
      <c r="AC31" s="682"/>
      <c r="AD31" s="683" t="s">
        <v>238</v>
      </c>
      <c r="AE31" s="683"/>
      <c r="AF31" s="683"/>
      <c r="AG31" s="683"/>
      <c r="AH31" s="683"/>
      <c r="AI31" s="683"/>
      <c r="AJ31" s="683"/>
      <c r="AK31" s="683"/>
      <c r="AL31" s="684" t="s">
        <v>238</v>
      </c>
      <c r="AM31" s="685"/>
      <c r="AN31" s="685"/>
      <c r="AO31" s="686"/>
      <c r="AP31" s="729"/>
      <c r="AQ31" s="730"/>
      <c r="AR31" s="730"/>
      <c r="AS31" s="730"/>
      <c r="AT31" s="734"/>
      <c r="AU31" s="229" t="s">
        <v>316</v>
      </c>
      <c r="AV31" s="229"/>
      <c r="AW31" s="229"/>
      <c r="AX31" s="676" t="s">
        <v>317</v>
      </c>
      <c r="AY31" s="677"/>
      <c r="AZ31" s="677"/>
      <c r="BA31" s="677"/>
      <c r="BB31" s="677"/>
      <c r="BC31" s="677"/>
      <c r="BD31" s="677"/>
      <c r="BE31" s="677"/>
      <c r="BF31" s="678"/>
      <c r="BG31" s="736">
        <v>99.7</v>
      </c>
      <c r="BH31" s="703"/>
      <c r="BI31" s="703"/>
      <c r="BJ31" s="703"/>
      <c r="BK31" s="703"/>
      <c r="BL31" s="703"/>
      <c r="BM31" s="685">
        <v>99.4</v>
      </c>
      <c r="BN31" s="737"/>
      <c r="BO31" s="737"/>
      <c r="BP31" s="737"/>
      <c r="BQ31" s="738"/>
      <c r="BR31" s="736">
        <v>99.8</v>
      </c>
      <c r="BS31" s="703"/>
      <c r="BT31" s="703"/>
      <c r="BU31" s="703"/>
      <c r="BV31" s="703"/>
      <c r="BW31" s="703"/>
      <c r="BX31" s="685">
        <v>99.4</v>
      </c>
      <c r="BY31" s="737"/>
      <c r="BZ31" s="737"/>
      <c r="CA31" s="737"/>
      <c r="CB31" s="738"/>
      <c r="CD31" s="744"/>
      <c r="CE31" s="745"/>
      <c r="CF31" s="694" t="s">
        <v>318</v>
      </c>
      <c r="CG31" s="695"/>
      <c r="CH31" s="695"/>
      <c r="CI31" s="695"/>
      <c r="CJ31" s="695"/>
      <c r="CK31" s="695"/>
      <c r="CL31" s="695"/>
      <c r="CM31" s="695"/>
      <c r="CN31" s="695"/>
      <c r="CO31" s="695"/>
      <c r="CP31" s="695"/>
      <c r="CQ31" s="696"/>
      <c r="CR31" s="679">
        <v>10634</v>
      </c>
      <c r="CS31" s="703"/>
      <c r="CT31" s="703"/>
      <c r="CU31" s="703"/>
      <c r="CV31" s="703"/>
      <c r="CW31" s="703"/>
      <c r="CX31" s="703"/>
      <c r="CY31" s="704"/>
      <c r="CZ31" s="684">
        <v>0.2</v>
      </c>
      <c r="DA31" s="715"/>
      <c r="DB31" s="715"/>
      <c r="DC31" s="717"/>
      <c r="DD31" s="688">
        <v>8887</v>
      </c>
      <c r="DE31" s="703"/>
      <c r="DF31" s="703"/>
      <c r="DG31" s="703"/>
      <c r="DH31" s="703"/>
      <c r="DI31" s="703"/>
      <c r="DJ31" s="703"/>
      <c r="DK31" s="704"/>
      <c r="DL31" s="688">
        <v>8887</v>
      </c>
      <c r="DM31" s="703"/>
      <c r="DN31" s="703"/>
      <c r="DO31" s="703"/>
      <c r="DP31" s="703"/>
      <c r="DQ31" s="703"/>
      <c r="DR31" s="703"/>
      <c r="DS31" s="703"/>
      <c r="DT31" s="703"/>
      <c r="DU31" s="703"/>
      <c r="DV31" s="704"/>
      <c r="DW31" s="684">
        <v>0.3</v>
      </c>
      <c r="DX31" s="715"/>
      <c r="DY31" s="715"/>
      <c r="DZ31" s="715"/>
      <c r="EA31" s="715"/>
      <c r="EB31" s="715"/>
      <c r="EC31" s="716"/>
    </row>
    <row r="32" spans="2:133" ht="11.25" customHeight="1" x14ac:dyDescent="0.2">
      <c r="B32" s="676" t="s">
        <v>319</v>
      </c>
      <c r="C32" s="677"/>
      <c r="D32" s="677"/>
      <c r="E32" s="677"/>
      <c r="F32" s="677"/>
      <c r="G32" s="677"/>
      <c r="H32" s="677"/>
      <c r="I32" s="677"/>
      <c r="J32" s="677"/>
      <c r="K32" s="677"/>
      <c r="L32" s="677"/>
      <c r="M32" s="677"/>
      <c r="N32" s="677"/>
      <c r="O32" s="677"/>
      <c r="P32" s="677"/>
      <c r="Q32" s="678"/>
      <c r="R32" s="679">
        <v>190983</v>
      </c>
      <c r="S32" s="680"/>
      <c r="T32" s="680"/>
      <c r="U32" s="680"/>
      <c r="V32" s="680"/>
      <c r="W32" s="680"/>
      <c r="X32" s="680"/>
      <c r="Y32" s="681"/>
      <c r="Z32" s="682">
        <v>4.2</v>
      </c>
      <c r="AA32" s="682"/>
      <c r="AB32" s="682"/>
      <c r="AC32" s="682"/>
      <c r="AD32" s="683" t="s">
        <v>238</v>
      </c>
      <c r="AE32" s="683"/>
      <c r="AF32" s="683"/>
      <c r="AG32" s="683"/>
      <c r="AH32" s="683"/>
      <c r="AI32" s="683"/>
      <c r="AJ32" s="683"/>
      <c r="AK32" s="683"/>
      <c r="AL32" s="684" t="s">
        <v>238</v>
      </c>
      <c r="AM32" s="685"/>
      <c r="AN32" s="685"/>
      <c r="AO32" s="686"/>
      <c r="AP32" s="731"/>
      <c r="AQ32" s="732"/>
      <c r="AR32" s="732"/>
      <c r="AS32" s="732"/>
      <c r="AT32" s="735"/>
      <c r="AU32" s="231"/>
      <c r="AV32" s="231"/>
      <c r="AW32" s="231"/>
      <c r="AX32" s="724" t="s">
        <v>320</v>
      </c>
      <c r="AY32" s="725"/>
      <c r="AZ32" s="725"/>
      <c r="BA32" s="725"/>
      <c r="BB32" s="725"/>
      <c r="BC32" s="725"/>
      <c r="BD32" s="725"/>
      <c r="BE32" s="725"/>
      <c r="BF32" s="726"/>
      <c r="BG32" s="748">
        <v>100</v>
      </c>
      <c r="BH32" s="749"/>
      <c r="BI32" s="749"/>
      <c r="BJ32" s="749"/>
      <c r="BK32" s="749"/>
      <c r="BL32" s="749"/>
      <c r="BM32" s="750">
        <v>99.9</v>
      </c>
      <c r="BN32" s="749"/>
      <c r="BO32" s="749"/>
      <c r="BP32" s="749"/>
      <c r="BQ32" s="751"/>
      <c r="BR32" s="748">
        <v>100</v>
      </c>
      <c r="BS32" s="749"/>
      <c r="BT32" s="749"/>
      <c r="BU32" s="749"/>
      <c r="BV32" s="749"/>
      <c r="BW32" s="749"/>
      <c r="BX32" s="750">
        <v>99.9</v>
      </c>
      <c r="BY32" s="749"/>
      <c r="BZ32" s="749"/>
      <c r="CA32" s="749"/>
      <c r="CB32" s="751"/>
      <c r="CD32" s="746"/>
      <c r="CE32" s="747"/>
      <c r="CF32" s="694" t="s">
        <v>321</v>
      </c>
      <c r="CG32" s="695"/>
      <c r="CH32" s="695"/>
      <c r="CI32" s="695"/>
      <c r="CJ32" s="695"/>
      <c r="CK32" s="695"/>
      <c r="CL32" s="695"/>
      <c r="CM32" s="695"/>
      <c r="CN32" s="695"/>
      <c r="CO32" s="695"/>
      <c r="CP32" s="695"/>
      <c r="CQ32" s="696"/>
      <c r="CR32" s="679" t="s">
        <v>238</v>
      </c>
      <c r="CS32" s="680"/>
      <c r="CT32" s="680"/>
      <c r="CU32" s="680"/>
      <c r="CV32" s="680"/>
      <c r="CW32" s="680"/>
      <c r="CX32" s="680"/>
      <c r="CY32" s="681"/>
      <c r="CZ32" s="684" t="s">
        <v>238</v>
      </c>
      <c r="DA32" s="715"/>
      <c r="DB32" s="715"/>
      <c r="DC32" s="717"/>
      <c r="DD32" s="688" t="s">
        <v>238</v>
      </c>
      <c r="DE32" s="680"/>
      <c r="DF32" s="680"/>
      <c r="DG32" s="680"/>
      <c r="DH32" s="680"/>
      <c r="DI32" s="680"/>
      <c r="DJ32" s="680"/>
      <c r="DK32" s="681"/>
      <c r="DL32" s="688" t="s">
        <v>238</v>
      </c>
      <c r="DM32" s="680"/>
      <c r="DN32" s="680"/>
      <c r="DO32" s="680"/>
      <c r="DP32" s="680"/>
      <c r="DQ32" s="680"/>
      <c r="DR32" s="680"/>
      <c r="DS32" s="680"/>
      <c r="DT32" s="680"/>
      <c r="DU32" s="680"/>
      <c r="DV32" s="681"/>
      <c r="DW32" s="684" t="s">
        <v>238</v>
      </c>
      <c r="DX32" s="715"/>
      <c r="DY32" s="715"/>
      <c r="DZ32" s="715"/>
      <c r="EA32" s="715"/>
      <c r="EB32" s="715"/>
      <c r="EC32" s="716"/>
    </row>
    <row r="33" spans="2:133" ht="11.25" customHeight="1" x14ac:dyDescent="0.2">
      <c r="B33" s="676" t="s">
        <v>322</v>
      </c>
      <c r="C33" s="677"/>
      <c r="D33" s="677"/>
      <c r="E33" s="677"/>
      <c r="F33" s="677"/>
      <c r="G33" s="677"/>
      <c r="H33" s="677"/>
      <c r="I33" s="677"/>
      <c r="J33" s="677"/>
      <c r="K33" s="677"/>
      <c r="L33" s="677"/>
      <c r="M33" s="677"/>
      <c r="N33" s="677"/>
      <c r="O33" s="677"/>
      <c r="P33" s="677"/>
      <c r="Q33" s="678"/>
      <c r="R33" s="679">
        <v>121152</v>
      </c>
      <c r="S33" s="680"/>
      <c r="T33" s="680"/>
      <c r="U33" s="680"/>
      <c r="V33" s="680"/>
      <c r="W33" s="680"/>
      <c r="X33" s="680"/>
      <c r="Y33" s="681"/>
      <c r="Z33" s="682">
        <v>2.7</v>
      </c>
      <c r="AA33" s="682"/>
      <c r="AB33" s="682"/>
      <c r="AC33" s="682"/>
      <c r="AD33" s="683" t="s">
        <v>238</v>
      </c>
      <c r="AE33" s="683"/>
      <c r="AF33" s="683"/>
      <c r="AG33" s="683"/>
      <c r="AH33" s="683"/>
      <c r="AI33" s="683"/>
      <c r="AJ33" s="683"/>
      <c r="AK33" s="683"/>
      <c r="AL33" s="684" t="s">
        <v>238</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323</v>
      </c>
      <c r="CE33" s="695"/>
      <c r="CF33" s="695"/>
      <c r="CG33" s="695"/>
      <c r="CH33" s="695"/>
      <c r="CI33" s="695"/>
      <c r="CJ33" s="695"/>
      <c r="CK33" s="695"/>
      <c r="CL33" s="695"/>
      <c r="CM33" s="695"/>
      <c r="CN33" s="695"/>
      <c r="CO33" s="695"/>
      <c r="CP33" s="695"/>
      <c r="CQ33" s="696"/>
      <c r="CR33" s="679">
        <v>2341324</v>
      </c>
      <c r="CS33" s="703"/>
      <c r="CT33" s="703"/>
      <c r="CU33" s="703"/>
      <c r="CV33" s="703"/>
      <c r="CW33" s="703"/>
      <c r="CX33" s="703"/>
      <c r="CY33" s="704"/>
      <c r="CZ33" s="684">
        <v>54.9</v>
      </c>
      <c r="DA33" s="715"/>
      <c r="DB33" s="715"/>
      <c r="DC33" s="717"/>
      <c r="DD33" s="688">
        <v>2070872</v>
      </c>
      <c r="DE33" s="703"/>
      <c r="DF33" s="703"/>
      <c r="DG33" s="703"/>
      <c r="DH33" s="703"/>
      <c r="DI33" s="703"/>
      <c r="DJ33" s="703"/>
      <c r="DK33" s="704"/>
      <c r="DL33" s="688">
        <v>1161544</v>
      </c>
      <c r="DM33" s="703"/>
      <c r="DN33" s="703"/>
      <c r="DO33" s="703"/>
      <c r="DP33" s="703"/>
      <c r="DQ33" s="703"/>
      <c r="DR33" s="703"/>
      <c r="DS33" s="703"/>
      <c r="DT33" s="703"/>
      <c r="DU33" s="703"/>
      <c r="DV33" s="704"/>
      <c r="DW33" s="684">
        <v>41</v>
      </c>
      <c r="DX33" s="715"/>
      <c r="DY33" s="715"/>
      <c r="DZ33" s="715"/>
      <c r="EA33" s="715"/>
      <c r="EB33" s="715"/>
      <c r="EC33" s="716"/>
    </row>
    <row r="34" spans="2:133" ht="11.25" customHeight="1" x14ac:dyDescent="0.2">
      <c r="B34" s="676" t="s">
        <v>324</v>
      </c>
      <c r="C34" s="677"/>
      <c r="D34" s="677"/>
      <c r="E34" s="677"/>
      <c r="F34" s="677"/>
      <c r="G34" s="677"/>
      <c r="H34" s="677"/>
      <c r="I34" s="677"/>
      <c r="J34" s="677"/>
      <c r="K34" s="677"/>
      <c r="L34" s="677"/>
      <c r="M34" s="677"/>
      <c r="N34" s="677"/>
      <c r="O34" s="677"/>
      <c r="P34" s="677"/>
      <c r="Q34" s="678"/>
      <c r="R34" s="679">
        <v>71835</v>
      </c>
      <c r="S34" s="680"/>
      <c r="T34" s="680"/>
      <c r="U34" s="680"/>
      <c r="V34" s="680"/>
      <c r="W34" s="680"/>
      <c r="X34" s="680"/>
      <c r="Y34" s="681"/>
      <c r="Z34" s="682">
        <v>1.6</v>
      </c>
      <c r="AA34" s="682"/>
      <c r="AB34" s="682"/>
      <c r="AC34" s="682"/>
      <c r="AD34" s="683">
        <v>209</v>
      </c>
      <c r="AE34" s="683"/>
      <c r="AF34" s="683"/>
      <c r="AG34" s="683"/>
      <c r="AH34" s="683"/>
      <c r="AI34" s="683"/>
      <c r="AJ34" s="683"/>
      <c r="AK34" s="683"/>
      <c r="AL34" s="684">
        <v>0</v>
      </c>
      <c r="AM34" s="685"/>
      <c r="AN34" s="685"/>
      <c r="AO34" s="686"/>
      <c r="AP34" s="234"/>
      <c r="AQ34" s="658" t="s">
        <v>325</v>
      </c>
      <c r="AR34" s="659"/>
      <c r="AS34" s="659"/>
      <c r="AT34" s="659"/>
      <c r="AU34" s="659"/>
      <c r="AV34" s="659"/>
      <c r="AW34" s="659"/>
      <c r="AX34" s="659"/>
      <c r="AY34" s="659"/>
      <c r="AZ34" s="659"/>
      <c r="BA34" s="659"/>
      <c r="BB34" s="659"/>
      <c r="BC34" s="659"/>
      <c r="BD34" s="659"/>
      <c r="BE34" s="659"/>
      <c r="BF34" s="660"/>
      <c r="BG34" s="658" t="s">
        <v>326</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327</v>
      </c>
      <c r="CE34" s="695"/>
      <c r="CF34" s="695"/>
      <c r="CG34" s="695"/>
      <c r="CH34" s="695"/>
      <c r="CI34" s="695"/>
      <c r="CJ34" s="695"/>
      <c r="CK34" s="695"/>
      <c r="CL34" s="695"/>
      <c r="CM34" s="695"/>
      <c r="CN34" s="695"/>
      <c r="CO34" s="695"/>
      <c r="CP34" s="695"/>
      <c r="CQ34" s="696"/>
      <c r="CR34" s="679">
        <v>808756</v>
      </c>
      <c r="CS34" s="680"/>
      <c r="CT34" s="680"/>
      <c r="CU34" s="680"/>
      <c r="CV34" s="680"/>
      <c r="CW34" s="680"/>
      <c r="CX34" s="680"/>
      <c r="CY34" s="681"/>
      <c r="CZ34" s="684">
        <v>18.899999999999999</v>
      </c>
      <c r="DA34" s="715"/>
      <c r="DB34" s="715"/>
      <c r="DC34" s="717"/>
      <c r="DD34" s="688">
        <v>702497</v>
      </c>
      <c r="DE34" s="680"/>
      <c r="DF34" s="680"/>
      <c r="DG34" s="680"/>
      <c r="DH34" s="680"/>
      <c r="DI34" s="680"/>
      <c r="DJ34" s="680"/>
      <c r="DK34" s="681"/>
      <c r="DL34" s="688">
        <v>432436</v>
      </c>
      <c r="DM34" s="680"/>
      <c r="DN34" s="680"/>
      <c r="DO34" s="680"/>
      <c r="DP34" s="680"/>
      <c r="DQ34" s="680"/>
      <c r="DR34" s="680"/>
      <c r="DS34" s="680"/>
      <c r="DT34" s="680"/>
      <c r="DU34" s="680"/>
      <c r="DV34" s="681"/>
      <c r="DW34" s="684">
        <v>15.3</v>
      </c>
      <c r="DX34" s="715"/>
      <c r="DY34" s="715"/>
      <c r="DZ34" s="715"/>
      <c r="EA34" s="715"/>
      <c r="EB34" s="715"/>
      <c r="EC34" s="716"/>
    </row>
    <row r="35" spans="2:133" ht="11.25" customHeight="1" x14ac:dyDescent="0.2">
      <c r="B35" s="676" t="s">
        <v>328</v>
      </c>
      <c r="C35" s="677"/>
      <c r="D35" s="677"/>
      <c r="E35" s="677"/>
      <c r="F35" s="677"/>
      <c r="G35" s="677"/>
      <c r="H35" s="677"/>
      <c r="I35" s="677"/>
      <c r="J35" s="677"/>
      <c r="K35" s="677"/>
      <c r="L35" s="677"/>
      <c r="M35" s="677"/>
      <c r="N35" s="677"/>
      <c r="O35" s="677"/>
      <c r="P35" s="677"/>
      <c r="Q35" s="678"/>
      <c r="R35" s="679">
        <v>72500</v>
      </c>
      <c r="S35" s="680"/>
      <c r="T35" s="680"/>
      <c r="U35" s="680"/>
      <c r="V35" s="680"/>
      <c r="W35" s="680"/>
      <c r="X35" s="680"/>
      <c r="Y35" s="681"/>
      <c r="Z35" s="682">
        <v>1.6</v>
      </c>
      <c r="AA35" s="682"/>
      <c r="AB35" s="682"/>
      <c r="AC35" s="682"/>
      <c r="AD35" s="683" t="s">
        <v>238</v>
      </c>
      <c r="AE35" s="683"/>
      <c r="AF35" s="683"/>
      <c r="AG35" s="683"/>
      <c r="AH35" s="683"/>
      <c r="AI35" s="683"/>
      <c r="AJ35" s="683"/>
      <c r="AK35" s="683"/>
      <c r="AL35" s="684" t="s">
        <v>238</v>
      </c>
      <c r="AM35" s="685"/>
      <c r="AN35" s="685"/>
      <c r="AO35" s="686"/>
      <c r="AP35" s="234"/>
      <c r="AQ35" s="752" t="s">
        <v>329</v>
      </c>
      <c r="AR35" s="753"/>
      <c r="AS35" s="753"/>
      <c r="AT35" s="753"/>
      <c r="AU35" s="753"/>
      <c r="AV35" s="753"/>
      <c r="AW35" s="753"/>
      <c r="AX35" s="753"/>
      <c r="AY35" s="754"/>
      <c r="AZ35" s="668">
        <v>484026</v>
      </c>
      <c r="BA35" s="669"/>
      <c r="BB35" s="669"/>
      <c r="BC35" s="669"/>
      <c r="BD35" s="669"/>
      <c r="BE35" s="669"/>
      <c r="BF35" s="755"/>
      <c r="BG35" s="690" t="s">
        <v>330</v>
      </c>
      <c r="BH35" s="691"/>
      <c r="BI35" s="691"/>
      <c r="BJ35" s="691"/>
      <c r="BK35" s="691"/>
      <c r="BL35" s="691"/>
      <c r="BM35" s="691"/>
      <c r="BN35" s="691"/>
      <c r="BO35" s="691"/>
      <c r="BP35" s="691"/>
      <c r="BQ35" s="691"/>
      <c r="BR35" s="691"/>
      <c r="BS35" s="691"/>
      <c r="BT35" s="691"/>
      <c r="BU35" s="692"/>
      <c r="BV35" s="668">
        <v>44854</v>
      </c>
      <c r="BW35" s="669"/>
      <c r="BX35" s="669"/>
      <c r="BY35" s="669"/>
      <c r="BZ35" s="669"/>
      <c r="CA35" s="669"/>
      <c r="CB35" s="755"/>
      <c r="CD35" s="694" t="s">
        <v>331</v>
      </c>
      <c r="CE35" s="695"/>
      <c r="CF35" s="695"/>
      <c r="CG35" s="695"/>
      <c r="CH35" s="695"/>
      <c r="CI35" s="695"/>
      <c r="CJ35" s="695"/>
      <c r="CK35" s="695"/>
      <c r="CL35" s="695"/>
      <c r="CM35" s="695"/>
      <c r="CN35" s="695"/>
      <c r="CO35" s="695"/>
      <c r="CP35" s="695"/>
      <c r="CQ35" s="696"/>
      <c r="CR35" s="679">
        <v>50066</v>
      </c>
      <c r="CS35" s="703"/>
      <c r="CT35" s="703"/>
      <c r="CU35" s="703"/>
      <c r="CV35" s="703"/>
      <c r="CW35" s="703"/>
      <c r="CX35" s="703"/>
      <c r="CY35" s="704"/>
      <c r="CZ35" s="684">
        <v>1.2</v>
      </c>
      <c r="DA35" s="715"/>
      <c r="DB35" s="715"/>
      <c r="DC35" s="717"/>
      <c r="DD35" s="688">
        <v>40555</v>
      </c>
      <c r="DE35" s="703"/>
      <c r="DF35" s="703"/>
      <c r="DG35" s="703"/>
      <c r="DH35" s="703"/>
      <c r="DI35" s="703"/>
      <c r="DJ35" s="703"/>
      <c r="DK35" s="704"/>
      <c r="DL35" s="688">
        <v>15271</v>
      </c>
      <c r="DM35" s="703"/>
      <c r="DN35" s="703"/>
      <c r="DO35" s="703"/>
      <c r="DP35" s="703"/>
      <c r="DQ35" s="703"/>
      <c r="DR35" s="703"/>
      <c r="DS35" s="703"/>
      <c r="DT35" s="703"/>
      <c r="DU35" s="703"/>
      <c r="DV35" s="704"/>
      <c r="DW35" s="684">
        <v>0.5</v>
      </c>
      <c r="DX35" s="715"/>
      <c r="DY35" s="715"/>
      <c r="DZ35" s="715"/>
      <c r="EA35" s="715"/>
      <c r="EB35" s="715"/>
      <c r="EC35" s="716"/>
    </row>
    <row r="36" spans="2:133" ht="11.25" customHeight="1" x14ac:dyDescent="0.2">
      <c r="B36" s="676" t="s">
        <v>332</v>
      </c>
      <c r="C36" s="677"/>
      <c r="D36" s="677"/>
      <c r="E36" s="677"/>
      <c r="F36" s="677"/>
      <c r="G36" s="677"/>
      <c r="H36" s="677"/>
      <c r="I36" s="677"/>
      <c r="J36" s="677"/>
      <c r="K36" s="677"/>
      <c r="L36" s="677"/>
      <c r="M36" s="677"/>
      <c r="N36" s="677"/>
      <c r="O36" s="677"/>
      <c r="P36" s="677"/>
      <c r="Q36" s="678"/>
      <c r="R36" s="679" t="s">
        <v>238</v>
      </c>
      <c r="S36" s="680"/>
      <c r="T36" s="680"/>
      <c r="U36" s="680"/>
      <c r="V36" s="680"/>
      <c r="W36" s="680"/>
      <c r="X36" s="680"/>
      <c r="Y36" s="681"/>
      <c r="Z36" s="682" t="s">
        <v>238</v>
      </c>
      <c r="AA36" s="682"/>
      <c r="AB36" s="682"/>
      <c r="AC36" s="682"/>
      <c r="AD36" s="683" t="s">
        <v>238</v>
      </c>
      <c r="AE36" s="683"/>
      <c r="AF36" s="683"/>
      <c r="AG36" s="683"/>
      <c r="AH36" s="683"/>
      <c r="AI36" s="683"/>
      <c r="AJ36" s="683"/>
      <c r="AK36" s="683"/>
      <c r="AL36" s="684" t="s">
        <v>238</v>
      </c>
      <c r="AM36" s="685"/>
      <c r="AN36" s="685"/>
      <c r="AO36" s="686"/>
      <c r="AQ36" s="756" t="s">
        <v>333</v>
      </c>
      <c r="AR36" s="757"/>
      <c r="AS36" s="757"/>
      <c r="AT36" s="757"/>
      <c r="AU36" s="757"/>
      <c r="AV36" s="757"/>
      <c r="AW36" s="757"/>
      <c r="AX36" s="757"/>
      <c r="AY36" s="758"/>
      <c r="AZ36" s="679">
        <v>140370</v>
      </c>
      <c r="BA36" s="680"/>
      <c r="BB36" s="680"/>
      <c r="BC36" s="680"/>
      <c r="BD36" s="703"/>
      <c r="BE36" s="703"/>
      <c r="BF36" s="738"/>
      <c r="BG36" s="694" t="s">
        <v>334</v>
      </c>
      <c r="BH36" s="695"/>
      <c r="BI36" s="695"/>
      <c r="BJ36" s="695"/>
      <c r="BK36" s="695"/>
      <c r="BL36" s="695"/>
      <c r="BM36" s="695"/>
      <c r="BN36" s="695"/>
      <c r="BO36" s="695"/>
      <c r="BP36" s="695"/>
      <c r="BQ36" s="695"/>
      <c r="BR36" s="695"/>
      <c r="BS36" s="695"/>
      <c r="BT36" s="695"/>
      <c r="BU36" s="696"/>
      <c r="BV36" s="679">
        <v>35757</v>
      </c>
      <c r="BW36" s="680"/>
      <c r="BX36" s="680"/>
      <c r="BY36" s="680"/>
      <c r="BZ36" s="680"/>
      <c r="CA36" s="680"/>
      <c r="CB36" s="689"/>
      <c r="CD36" s="694" t="s">
        <v>335</v>
      </c>
      <c r="CE36" s="695"/>
      <c r="CF36" s="695"/>
      <c r="CG36" s="695"/>
      <c r="CH36" s="695"/>
      <c r="CI36" s="695"/>
      <c r="CJ36" s="695"/>
      <c r="CK36" s="695"/>
      <c r="CL36" s="695"/>
      <c r="CM36" s="695"/>
      <c r="CN36" s="695"/>
      <c r="CO36" s="695"/>
      <c r="CP36" s="695"/>
      <c r="CQ36" s="696"/>
      <c r="CR36" s="679">
        <v>780896</v>
      </c>
      <c r="CS36" s="680"/>
      <c r="CT36" s="680"/>
      <c r="CU36" s="680"/>
      <c r="CV36" s="680"/>
      <c r="CW36" s="680"/>
      <c r="CX36" s="680"/>
      <c r="CY36" s="681"/>
      <c r="CZ36" s="684">
        <v>18.3</v>
      </c>
      <c r="DA36" s="715"/>
      <c r="DB36" s="715"/>
      <c r="DC36" s="717"/>
      <c r="DD36" s="688">
        <v>688691</v>
      </c>
      <c r="DE36" s="680"/>
      <c r="DF36" s="680"/>
      <c r="DG36" s="680"/>
      <c r="DH36" s="680"/>
      <c r="DI36" s="680"/>
      <c r="DJ36" s="680"/>
      <c r="DK36" s="681"/>
      <c r="DL36" s="688">
        <v>325177</v>
      </c>
      <c r="DM36" s="680"/>
      <c r="DN36" s="680"/>
      <c r="DO36" s="680"/>
      <c r="DP36" s="680"/>
      <c r="DQ36" s="680"/>
      <c r="DR36" s="680"/>
      <c r="DS36" s="680"/>
      <c r="DT36" s="680"/>
      <c r="DU36" s="680"/>
      <c r="DV36" s="681"/>
      <c r="DW36" s="684">
        <v>11.5</v>
      </c>
      <c r="DX36" s="715"/>
      <c r="DY36" s="715"/>
      <c r="DZ36" s="715"/>
      <c r="EA36" s="715"/>
      <c r="EB36" s="715"/>
      <c r="EC36" s="716"/>
    </row>
    <row r="37" spans="2:133" ht="11.25" customHeight="1" x14ac:dyDescent="0.2">
      <c r="B37" s="676" t="s">
        <v>336</v>
      </c>
      <c r="C37" s="677"/>
      <c r="D37" s="677"/>
      <c r="E37" s="677"/>
      <c r="F37" s="677"/>
      <c r="G37" s="677"/>
      <c r="H37" s="677"/>
      <c r="I37" s="677"/>
      <c r="J37" s="677"/>
      <c r="K37" s="677"/>
      <c r="L37" s="677"/>
      <c r="M37" s="677"/>
      <c r="N37" s="677"/>
      <c r="O37" s="677"/>
      <c r="P37" s="677"/>
      <c r="Q37" s="678"/>
      <c r="R37" s="679" t="s">
        <v>238</v>
      </c>
      <c r="S37" s="680"/>
      <c r="T37" s="680"/>
      <c r="U37" s="680"/>
      <c r="V37" s="680"/>
      <c r="W37" s="680"/>
      <c r="X37" s="680"/>
      <c r="Y37" s="681"/>
      <c r="Z37" s="682" t="s">
        <v>238</v>
      </c>
      <c r="AA37" s="682"/>
      <c r="AB37" s="682"/>
      <c r="AC37" s="682"/>
      <c r="AD37" s="683" t="s">
        <v>238</v>
      </c>
      <c r="AE37" s="683"/>
      <c r="AF37" s="683"/>
      <c r="AG37" s="683"/>
      <c r="AH37" s="683"/>
      <c r="AI37" s="683"/>
      <c r="AJ37" s="683"/>
      <c r="AK37" s="683"/>
      <c r="AL37" s="684" t="s">
        <v>238</v>
      </c>
      <c r="AM37" s="685"/>
      <c r="AN37" s="685"/>
      <c r="AO37" s="686"/>
      <c r="AQ37" s="756" t="s">
        <v>337</v>
      </c>
      <c r="AR37" s="757"/>
      <c r="AS37" s="757"/>
      <c r="AT37" s="757"/>
      <c r="AU37" s="757"/>
      <c r="AV37" s="757"/>
      <c r="AW37" s="757"/>
      <c r="AX37" s="757"/>
      <c r="AY37" s="758"/>
      <c r="AZ37" s="679">
        <v>21047</v>
      </c>
      <c r="BA37" s="680"/>
      <c r="BB37" s="680"/>
      <c r="BC37" s="680"/>
      <c r="BD37" s="703"/>
      <c r="BE37" s="703"/>
      <c r="BF37" s="738"/>
      <c r="BG37" s="694" t="s">
        <v>338</v>
      </c>
      <c r="BH37" s="695"/>
      <c r="BI37" s="695"/>
      <c r="BJ37" s="695"/>
      <c r="BK37" s="695"/>
      <c r="BL37" s="695"/>
      <c r="BM37" s="695"/>
      <c r="BN37" s="695"/>
      <c r="BO37" s="695"/>
      <c r="BP37" s="695"/>
      <c r="BQ37" s="695"/>
      <c r="BR37" s="695"/>
      <c r="BS37" s="695"/>
      <c r="BT37" s="695"/>
      <c r="BU37" s="696"/>
      <c r="BV37" s="679">
        <v>826</v>
      </c>
      <c r="BW37" s="680"/>
      <c r="BX37" s="680"/>
      <c r="BY37" s="680"/>
      <c r="BZ37" s="680"/>
      <c r="CA37" s="680"/>
      <c r="CB37" s="689"/>
      <c r="CD37" s="694" t="s">
        <v>339</v>
      </c>
      <c r="CE37" s="695"/>
      <c r="CF37" s="695"/>
      <c r="CG37" s="695"/>
      <c r="CH37" s="695"/>
      <c r="CI37" s="695"/>
      <c r="CJ37" s="695"/>
      <c r="CK37" s="695"/>
      <c r="CL37" s="695"/>
      <c r="CM37" s="695"/>
      <c r="CN37" s="695"/>
      <c r="CO37" s="695"/>
      <c r="CP37" s="695"/>
      <c r="CQ37" s="696"/>
      <c r="CR37" s="679">
        <v>193741</v>
      </c>
      <c r="CS37" s="703"/>
      <c r="CT37" s="703"/>
      <c r="CU37" s="703"/>
      <c r="CV37" s="703"/>
      <c r="CW37" s="703"/>
      <c r="CX37" s="703"/>
      <c r="CY37" s="704"/>
      <c r="CZ37" s="684">
        <v>4.5</v>
      </c>
      <c r="DA37" s="715"/>
      <c r="DB37" s="715"/>
      <c r="DC37" s="717"/>
      <c r="DD37" s="688">
        <v>193741</v>
      </c>
      <c r="DE37" s="703"/>
      <c r="DF37" s="703"/>
      <c r="DG37" s="703"/>
      <c r="DH37" s="703"/>
      <c r="DI37" s="703"/>
      <c r="DJ37" s="703"/>
      <c r="DK37" s="704"/>
      <c r="DL37" s="688">
        <v>183362</v>
      </c>
      <c r="DM37" s="703"/>
      <c r="DN37" s="703"/>
      <c r="DO37" s="703"/>
      <c r="DP37" s="703"/>
      <c r="DQ37" s="703"/>
      <c r="DR37" s="703"/>
      <c r="DS37" s="703"/>
      <c r="DT37" s="703"/>
      <c r="DU37" s="703"/>
      <c r="DV37" s="704"/>
      <c r="DW37" s="684">
        <v>6.5</v>
      </c>
      <c r="DX37" s="715"/>
      <c r="DY37" s="715"/>
      <c r="DZ37" s="715"/>
      <c r="EA37" s="715"/>
      <c r="EB37" s="715"/>
      <c r="EC37" s="716"/>
    </row>
    <row r="38" spans="2:133" ht="11.25" customHeight="1" x14ac:dyDescent="0.2">
      <c r="B38" s="724" t="s">
        <v>340</v>
      </c>
      <c r="C38" s="725"/>
      <c r="D38" s="725"/>
      <c r="E38" s="725"/>
      <c r="F38" s="725"/>
      <c r="G38" s="725"/>
      <c r="H38" s="725"/>
      <c r="I38" s="725"/>
      <c r="J38" s="725"/>
      <c r="K38" s="725"/>
      <c r="L38" s="725"/>
      <c r="M38" s="725"/>
      <c r="N38" s="725"/>
      <c r="O38" s="725"/>
      <c r="P38" s="725"/>
      <c r="Q38" s="726"/>
      <c r="R38" s="759">
        <v>4504082</v>
      </c>
      <c r="S38" s="760"/>
      <c r="T38" s="760"/>
      <c r="U38" s="760"/>
      <c r="V38" s="760"/>
      <c r="W38" s="760"/>
      <c r="X38" s="760"/>
      <c r="Y38" s="761"/>
      <c r="Z38" s="762">
        <v>100</v>
      </c>
      <c r="AA38" s="762"/>
      <c r="AB38" s="762"/>
      <c r="AC38" s="762"/>
      <c r="AD38" s="763">
        <v>2829866</v>
      </c>
      <c r="AE38" s="763"/>
      <c r="AF38" s="763"/>
      <c r="AG38" s="763"/>
      <c r="AH38" s="763"/>
      <c r="AI38" s="763"/>
      <c r="AJ38" s="763"/>
      <c r="AK38" s="763"/>
      <c r="AL38" s="764">
        <v>100</v>
      </c>
      <c r="AM38" s="750"/>
      <c r="AN38" s="750"/>
      <c r="AO38" s="765"/>
      <c r="AQ38" s="756" t="s">
        <v>341</v>
      </c>
      <c r="AR38" s="757"/>
      <c r="AS38" s="757"/>
      <c r="AT38" s="757"/>
      <c r="AU38" s="757"/>
      <c r="AV38" s="757"/>
      <c r="AW38" s="757"/>
      <c r="AX38" s="757"/>
      <c r="AY38" s="758"/>
      <c r="AZ38" s="679">
        <v>1281</v>
      </c>
      <c r="BA38" s="680"/>
      <c r="BB38" s="680"/>
      <c r="BC38" s="680"/>
      <c r="BD38" s="703"/>
      <c r="BE38" s="703"/>
      <c r="BF38" s="738"/>
      <c r="BG38" s="694" t="s">
        <v>342</v>
      </c>
      <c r="BH38" s="695"/>
      <c r="BI38" s="695"/>
      <c r="BJ38" s="695"/>
      <c r="BK38" s="695"/>
      <c r="BL38" s="695"/>
      <c r="BM38" s="695"/>
      <c r="BN38" s="695"/>
      <c r="BO38" s="695"/>
      <c r="BP38" s="695"/>
      <c r="BQ38" s="695"/>
      <c r="BR38" s="695"/>
      <c r="BS38" s="695"/>
      <c r="BT38" s="695"/>
      <c r="BU38" s="696"/>
      <c r="BV38" s="679">
        <v>1411</v>
      </c>
      <c r="BW38" s="680"/>
      <c r="BX38" s="680"/>
      <c r="BY38" s="680"/>
      <c r="BZ38" s="680"/>
      <c r="CA38" s="680"/>
      <c r="CB38" s="689"/>
      <c r="CD38" s="694" t="s">
        <v>343</v>
      </c>
      <c r="CE38" s="695"/>
      <c r="CF38" s="695"/>
      <c r="CG38" s="695"/>
      <c r="CH38" s="695"/>
      <c r="CI38" s="695"/>
      <c r="CJ38" s="695"/>
      <c r="CK38" s="695"/>
      <c r="CL38" s="695"/>
      <c r="CM38" s="695"/>
      <c r="CN38" s="695"/>
      <c r="CO38" s="695"/>
      <c r="CP38" s="695"/>
      <c r="CQ38" s="696"/>
      <c r="CR38" s="679">
        <v>482745</v>
      </c>
      <c r="CS38" s="680"/>
      <c r="CT38" s="680"/>
      <c r="CU38" s="680"/>
      <c r="CV38" s="680"/>
      <c r="CW38" s="680"/>
      <c r="CX38" s="680"/>
      <c r="CY38" s="681"/>
      <c r="CZ38" s="684">
        <v>11.3</v>
      </c>
      <c r="DA38" s="715"/>
      <c r="DB38" s="715"/>
      <c r="DC38" s="717"/>
      <c r="DD38" s="688">
        <v>436450</v>
      </c>
      <c r="DE38" s="680"/>
      <c r="DF38" s="680"/>
      <c r="DG38" s="680"/>
      <c r="DH38" s="680"/>
      <c r="DI38" s="680"/>
      <c r="DJ38" s="680"/>
      <c r="DK38" s="681"/>
      <c r="DL38" s="688">
        <v>388660</v>
      </c>
      <c r="DM38" s="680"/>
      <c r="DN38" s="680"/>
      <c r="DO38" s="680"/>
      <c r="DP38" s="680"/>
      <c r="DQ38" s="680"/>
      <c r="DR38" s="680"/>
      <c r="DS38" s="680"/>
      <c r="DT38" s="680"/>
      <c r="DU38" s="680"/>
      <c r="DV38" s="681"/>
      <c r="DW38" s="684">
        <v>13.7</v>
      </c>
      <c r="DX38" s="715"/>
      <c r="DY38" s="715"/>
      <c r="DZ38" s="715"/>
      <c r="EA38" s="715"/>
      <c r="EB38" s="715"/>
      <c r="EC38" s="716"/>
    </row>
    <row r="39" spans="2:133" ht="11.25" customHeight="1" x14ac:dyDescent="0.2">
      <c r="AQ39" s="756" t="s">
        <v>344</v>
      </c>
      <c r="AR39" s="757"/>
      <c r="AS39" s="757"/>
      <c r="AT39" s="757"/>
      <c r="AU39" s="757"/>
      <c r="AV39" s="757"/>
      <c r="AW39" s="757"/>
      <c r="AX39" s="757"/>
      <c r="AY39" s="758"/>
      <c r="AZ39" s="679" t="s">
        <v>238</v>
      </c>
      <c r="BA39" s="680"/>
      <c r="BB39" s="680"/>
      <c r="BC39" s="680"/>
      <c r="BD39" s="703"/>
      <c r="BE39" s="703"/>
      <c r="BF39" s="738"/>
      <c r="BG39" s="770" t="s">
        <v>345</v>
      </c>
      <c r="BH39" s="771"/>
      <c r="BI39" s="771"/>
      <c r="BJ39" s="771"/>
      <c r="BK39" s="771"/>
      <c r="BL39" s="235"/>
      <c r="BM39" s="695" t="s">
        <v>346</v>
      </c>
      <c r="BN39" s="695"/>
      <c r="BO39" s="695"/>
      <c r="BP39" s="695"/>
      <c r="BQ39" s="695"/>
      <c r="BR39" s="695"/>
      <c r="BS39" s="695"/>
      <c r="BT39" s="695"/>
      <c r="BU39" s="696"/>
      <c r="BV39" s="679">
        <v>90</v>
      </c>
      <c r="BW39" s="680"/>
      <c r="BX39" s="680"/>
      <c r="BY39" s="680"/>
      <c r="BZ39" s="680"/>
      <c r="CA39" s="680"/>
      <c r="CB39" s="689"/>
      <c r="CD39" s="694" t="s">
        <v>347</v>
      </c>
      <c r="CE39" s="695"/>
      <c r="CF39" s="695"/>
      <c r="CG39" s="695"/>
      <c r="CH39" s="695"/>
      <c r="CI39" s="695"/>
      <c r="CJ39" s="695"/>
      <c r="CK39" s="695"/>
      <c r="CL39" s="695"/>
      <c r="CM39" s="695"/>
      <c r="CN39" s="695"/>
      <c r="CO39" s="695"/>
      <c r="CP39" s="695"/>
      <c r="CQ39" s="696"/>
      <c r="CR39" s="679">
        <v>200942</v>
      </c>
      <c r="CS39" s="703"/>
      <c r="CT39" s="703"/>
      <c r="CU39" s="703"/>
      <c r="CV39" s="703"/>
      <c r="CW39" s="703"/>
      <c r="CX39" s="703"/>
      <c r="CY39" s="704"/>
      <c r="CZ39" s="684">
        <v>4.7</v>
      </c>
      <c r="DA39" s="715"/>
      <c r="DB39" s="715"/>
      <c r="DC39" s="717"/>
      <c r="DD39" s="688">
        <v>200000</v>
      </c>
      <c r="DE39" s="703"/>
      <c r="DF39" s="703"/>
      <c r="DG39" s="703"/>
      <c r="DH39" s="703"/>
      <c r="DI39" s="703"/>
      <c r="DJ39" s="703"/>
      <c r="DK39" s="704"/>
      <c r="DL39" s="688" t="s">
        <v>348</v>
      </c>
      <c r="DM39" s="703"/>
      <c r="DN39" s="703"/>
      <c r="DO39" s="703"/>
      <c r="DP39" s="703"/>
      <c r="DQ39" s="703"/>
      <c r="DR39" s="703"/>
      <c r="DS39" s="703"/>
      <c r="DT39" s="703"/>
      <c r="DU39" s="703"/>
      <c r="DV39" s="704"/>
      <c r="DW39" s="684" t="s">
        <v>238</v>
      </c>
      <c r="DX39" s="715"/>
      <c r="DY39" s="715"/>
      <c r="DZ39" s="715"/>
      <c r="EA39" s="715"/>
      <c r="EB39" s="715"/>
      <c r="EC39" s="716"/>
    </row>
    <row r="40" spans="2:133" ht="11.25" customHeight="1" x14ac:dyDescent="0.2">
      <c r="AQ40" s="756" t="s">
        <v>349</v>
      </c>
      <c r="AR40" s="757"/>
      <c r="AS40" s="757"/>
      <c r="AT40" s="757"/>
      <c r="AU40" s="757"/>
      <c r="AV40" s="757"/>
      <c r="AW40" s="757"/>
      <c r="AX40" s="757"/>
      <c r="AY40" s="758"/>
      <c r="AZ40" s="679">
        <v>68841</v>
      </c>
      <c r="BA40" s="680"/>
      <c r="BB40" s="680"/>
      <c r="BC40" s="680"/>
      <c r="BD40" s="703"/>
      <c r="BE40" s="703"/>
      <c r="BF40" s="738"/>
      <c r="BG40" s="770"/>
      <c r="BH40" s="771"/>
      <c r="BI40" s="771"/>
      <c r="BJ40" s="771"/>
      <c r="BK40" s="771"/>
      <c r="BL40" s="235"/>
      <c r="BM40" s="695" t="s">
        <v>350</v>
      </c>
      <c r="BN40" s="695"/>
      <c r="BO40" s="695"/>
      <c r="BP40" s="695"/>
      <c r="BQ40" s="695"/>
      <c r="BR40" s="695"/>
      <c r="BS40" s="695"/>
      <c r="BT40" s="695"/>
      <c r="BU40" s="696"/>
      <c r="BV40" s="679" t="s">
        <v>348</v>
      </c>
      <c r="BW40" s="680"/>
      <c r="BX40" s="680"/>
      <c r="BY40" s="680"/>
      <c r="BZ40" s="680"/>
      <c r="CA40" s="680"/>
      <c r="CB40" s="689"/>
      <c r="CD40" s="694" t="s">
        <v>351</v>
      </c>
      <c r="CE40" s="695"/>
      <c r="CF40" s="695"/>
      <c r="CG40" s="695"/>
      <c r="CH40" s="695"/>
      <c r="CI40" s="695"/>
      <c r="CJ40" s="695"/>
      <c r="CK40" s="695"/>
      <c r="CL40" s="695"/>
      <c r="CM40" s="695"/>
      <c r="CN40" s="695"/>
      <c r="CO40" s="695"/>
      <c r="CP40" s="695"/>
      <c r="CQ40" s="696"/>
      <c r="CR40" s="679">
        <v>17919</v>
      </c>
      <c r="CS40" s="680"/>
      <c r="CT40" s="680"/>
      <c r="CU40" s="680"/>
      <c r="CV40" s="680"/>
      <c r="CW40" s="680"/>
      <c r="CX40" s="680"/>
      <c r="CY40" s="681"/>
      <c r="CZ40" s="684">
        <v>0.4</v>
      </c>
      <c r="DA40" s="715"/>
      <c r="DB40" s="715"/>
      <c r="DC40" s="717"/>
      <c r="DD40" s="688">
        <v>2679</v>
      </c>
      <c r="DE40" s="680"/>
      <c r="DF40" s="680"/>
      <c r="DG40" s="680"/>
      <c r="DH40" s="680"/>
      <c r="DI40" s="680"/>
      <c r="DJ40" s="680"/>
      <c r="DK40" s="681"/>
      <c r="DL40" s="688" t="s">
        <v>348</v>
      </c>
      <c r="DM40" s="680"/>
      <c r="DN40" s="680"/>
      <c r="DO40" s="680"/>
      <c r="DP40" s="680"/>
      <c r="DQ40" s="680"/>
      <c r="DR40" s="680"/>
      <c r="DS40" s="680"/>
      <c r="DT40" s="680"/>
      <c r="DU40" s="680"/>
      <c r="DV40" s="681"/>
      <c r="DW40" s="684" t="s">
        <v>348</v>
      </c>
      <c r="DX40" s="715"/>
      <c r="DY40" s="715"/>
      <c r="DZ40" s="715"/>
      <c r="EA40" s="715"/>
      <c r="EB40" s="715"/>
      <c r="EC40" s="716"/>
    </row>
    <row r="41" spans="2:133" ht="11.25" customHeight="1" x14ac:dyDescent="0.2">
      <c r="AQ41" s="766" t="s">
        <v>352</v>
      </c>
      <c r="AR41" s="767"/>
      <c r="AS41" s="767"/>
      <c r="AT41" s="767"/>
      <c r="AU41" s="767"/>
      <c r="AV41" s="767"/>
      <c r="AW41" s="767"/>
      <c r="AX41" s="767"/>
      <c r="AY41" s="768"/>
      <c r="AZ41" s="759">
        <v>252487</v>
      </c>
      <c r="BA41" s="760"/>
      <c r="BB41" s="760"/>
      <c r="BC41" s="760"/>
      <c r="BD41" s="749"/>
      <c r="BE41" s="749"/>
      <c r="BF41" s="751"/>
      <c r="BG41" s="772"/>
      <c r="BH41" s="773"/>
      <c r="BI41" s="773"/>
      <c r="BJ41" s="773"/>
      <c r="BK41" s="773"/>
      <c r="BL41" s="236"/>
      <c r="BM41" s="706" t="s">
        <v>353</v>
      </c>
      <c r="BN41" s="706"/>
      <c r="BO41" s="706"/>
      <c r="BP41" s="706"/>
      <c r="BQ41" s="706"/>
      <c r="BR41" s="706"/>
      <c r="BS41" s="706"/>
      <c r="BT41" s="706"/>
      <c r="BU41" s="707"/>
      <c r="BV41" s="759">
        <v>293</v>
      </c>
      <c r="BW41" s="760"/>
      <c r="BX41" s="760"/>
      <c r="BY41" s="760"/>
      <c r="BZ41" s="760"/>
      <c r="CA41" s="760"/>
      <c r="CB41" s="769"/>
      <c r="CD41" s="694" t="s">
        <v>354</v>
      </c>
      <c r="CE41" s="695"/>
      <c r="CF41" s="695"/>
      <c r="CG41" s="695"/>
      <c r="CH41" s="695"/>
      <c r="CI41" s="695"/>
      <c r="CJ41" s="695"/>
      <c r="CK41" s="695"/>
      <c r="CL41" s="695"/>
      <c r="CM41" s="695"/>
      <c r="CN41" s="695"/>
      <c r="CO41" s="695"/>
      <c r="CP41" s="695"/>
      <c r="CQ41" s="696"/>
      <c r="CR41" s="679" t="s">
        <v>348</v>
      </c>
      <c r="CS41" s="703"/>
      <c r="CT41" s="703"/>
      <c r="CU41" s="703"/>
      <c r="CV41" s="703"/>
      <c r="CW41" s="703"/>
      <c r="CX41" s="703"/>
      <c r="CY41" s="704"/>
      <c r="CZ41" s="684" t="s">
        <v>348</v>
      </c>
      <c r="DA41" s="715"/>
      <c r="DB41" s="715"/>
      <c r="DC41" s="717"/>
      <c r="DD41" s="688" t="s">
        <v>348</v>
      </c>
      <c r="DE41" s="703"/>
      <c r="DF41" s="703"/>
      <c r="DG41" s="703"/>
      <c r="DH41" s="703"/>
      <c r="DI41" s="703"/>
      <c r="DJ41" s="703"/>
      <c r="DK41" s="704"/>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2">
      <c r="B42" s="229" t="s">
        <v>355</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356</v>
      </c>
      <c r="CE42" s="677"/>
      <c r="CF42" s="677"/>
      <c r="CG42" s="677"/>
      <c r="CH42" s="677"/>
      <c r="CI42" s="677"/>
      <c r="CJ42" s="677"/>
      <c r="CK42" s="677"/>
      <c r="CL42" s="677"/>
      <c r="CM42" s="677"/>
      <c r="CN42" s="677"/>
      <c r="CO42" s="677"/>
      <c r="CP42" s="677"/>
      <c r="CQ42" s="678"/>
      <c r="CR42" s="679">
        <v>404443</v>
      </c>
      <c r="CS42" s="680"/>
      <c r="CT42" s="680"/>
      <c r="CU42" s="680"/>
      <c r="CV42" s="680"/>
      <c r="CW42" s="680"/>
      <c r="CX42" s="680"/>
      <c r="CY42" s="681"/>
      <c r="CZ42" s="684">
        <v>9.5</v>
      </c>
      <c r="DA42" s="685"/>
      <c r="DB42" s="685"/>
      <c r="DC42" s="780"/>
      <c r="DD42" s="688">
        <v>193247</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2">
      <c r="B43" s="239" t="s">
        <v>357</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358</v>
      </c>
      <c r="CE43" s="677"/>
      <c r="CF43" s="677"/>
      <c r="CG43" s="677"/>
      <c r="CH43" s="677"/>
      <c r="CI43" s="677"/>
      <c r="CJ43" s="677"/>
      <c r="CK43" s="677"/>
      <c r="CL43" s="677"/>
      <c r="CM43" s="677"/>
      <c r="CN43" s="677"/>
      <c r="CO43" s="677"/>
      <c r="CP43" s="677"/>
      <c r="CQ43" s="678"/>
      <c r="CR43" s="679">
        <v>9102</v>
      </c>
      <c r="CS43" s="703"/>
      <c r="CT43" s="703"/>
      <c r="CU43" s="703"/>
      <c r="CV43" s="703"/>
      <c r="CW43" s="703"/>
      <c r="CX43" s="703"/>
      <c r="CY43" s="704"/>
      <c r="CZ43" s="684">
        <v>0.2</v>
      </c>
      <c r="DA43" s="715"/>
      <c r="DB43" s="715"/>
      <c r="DC43" s="717"/>
      <c r="DD43" s="688">
        <v>9102</v>
      </c>
      <c r="DE43" s="703"/>
      <c r="DF43" s="703"/>
      <c r="DG43" s="703"/>
      <c r="DH43" s="703"/>
      <c r="DI43" s="703"/>
      <c r="DJ43" s="703"/>
      <c r="DK43" s="704"/>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2">
      <c r="B44" s="240" t="s">
        <v>359</v>
      </c>
      <c r="CD44" s="791" t="s">
        <v>310</v>
      </c>
      <c r="CE44" s="792"/>
      <c r="CF44" s="676" t="s">
        <v>360</v>
      </c>
      <c r="CG44" s="677"/>
      <c r="CH44" s="677"/>
      <c r="CI44" s="677"/>
      <c r="CJ44" s="677"/>
      <c r="CK44" s="677"/>
      <c r="CL44" s="677"/>
      <c r="CM44" s="677"/>
      <c r="CN44" s="677"/>
      <c r="CO44" s="677"/>
      <c r="CP44" s="677"/>
      <c r="CQ44" s="678"/>
      <c r="CR44" s="679">
        <v>311346</v>
      </c>
      <c r="CS44" s="680"/>
      <c r="CT44" s="680"/>
      <c r="CU44" s="680"/>
      <c r="CV44" s="680"/>
      <c r="CW44" s="680"/>
      <c r="CX44" s="680"/>
      <c r="CY44" s="681"/>
      <c r="CZ44" s="684">
        <v>7.3</v>
      </c>
      <c r="DA44" s="685"/>
      <c r="DB44" s="685"/>
      <c r="DC44" s="780"/>
      <c r="DD44" s="688">
        <v>123815</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2">
      <c r="CD45" s="793"/>
      <c r="CE45" s="794"/>
      <c r="CF45" s="676" t="s">
        <v>361</v>
      </c>
      <c r="CG45" s="677"/>
      <c r="CH45" s="677"/>
      <c r="CI45" s="677"/>
      <c r="CJ45" s="677"/>
      <c r="CK45" s="677"/>
      <c r="CL45" s="677"/>
      <c r="CM45" s="677"/>
      <c r="CN45" s="677"/>
      <c r="CO45" s="677"/>
      <c r="CP45" s="677"/>
      <c r="CQ45" s="678"/>
      <c r="CR45" s="679">
        <v>146447</v>
      </c>
      <c r="CS45" s="703"/>
      <c r="CT45" s="703"/>
      <c r="CU45" s="703"/>
      <c r="CV45" s="703"/>
      <c r="CW45" s="703"/>
      <c r="CX45" s="703"/>
      <c r="CY45" s="704"/>
      <c r="CZ45" s="684">
        <v>3.4</v>
      </c>
      <c r="DA45" s="715"/>
      <c r="DB45" s="715"/>
      <c r="DC45" s="717"/>
      <c r="DD45" s="688">
        <v>34568</v>
      </c>
      <c r="DE45" s="703"/>
      <c r="DF45" s="703"/>
      <c r="DG45" s="703"/>
      <c r="DH45" s="703"/>
      <c r="DI45" s="703"/>
      <c r="DJ45" s="703"/>
      <c r="DK45" s="704"/>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2">
      <c r="CD46" s="793"/>
      <c r="CE46" s="794"/>
      <c r="CF46" s="676" t="s">
        <v>362</v>
      </c>
      <c r="CG46" s="677"/>
      <c r="CH46" s="677"/>
      <c r="CI46" s="677"/>
      <c r="CJ46" s="677"/>
      <c r="CK46" s="677"/>
      <c r="CL46" s="677"/>
      <c r="CM46" s="677"/>
      <c r="CN46" s="677"/>
      <c r="CO46" s="677"/>
      <c r="CP46" s="677"/>
      <c r="CQ46" s="678"/>
      <c r="CR46" s="679">
        <v>162599</v>
      </c>
      <c r="CS46" s="680"/>
      <c r="CT46" s="680"/>
      <c r="CU46" s="680"/>
      <c r="CV46" s="680"/>
      <c r="CW46" s="680"/>
      <c r="CX46" s="680"/>
      <c r="CY46" s="681"/>
      <c r="CZ46" s="684">
        <v>3.8</v>
      </c>
      <c r="DA46" s="685"/>
      <c r="DB46" s="685"/>
      <c r="DC46" s="780"/>
      <c r="DD46" s="688">
        <v>86947</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2">
      <c r="CD47" s="793"/>
      <c r="CE47" s="794"/>
      <c r="CF47" s="676" t="s">
        <v>363</v>
      </c>
      <c r="CG47" s="677"/>
      <c r="CH47" s="677"/>
      <c r="CI47" s="677"/>
      <c r="CJ47" s="677"/>
      <c r="CK47" s="677"/>
      <c r="CL47" s="677"/>
      <c r="CM47" s="677"/>
      <c r="CN47" s="677"/>
      <c r="CO47" s="677"/>
      <c r="CP47" s="677"/>
      <c r="CQ47" s="678"/>
      <c r="CR47" s="679">
        <v>93097</v>
      </c>
      <c r="CS47" s="703"/>
      <c r="CT47" s="703"/>
      <c r="CU47" s="703"/>
      <c r="CV47" s="703"/>
      <c r="CW47" s="703"/>
      <c r="CX47" s="703"/>
      <c r="CY47" s="704"/>
      <c r="CZ47" s="684">
        <v>2.2000000000000002</v>
      </c>
      <c r="DA47" s="715"/>
      <c r="DB47" s="715"/>
      <c r="DC47" s="717"/>
      <c r="DD47" s="688">
        <v>69432</v>
      </c>
      <c r="DE47" s="703"/>
      <c r="DF47" s="703"/>
      <c r="DG47" s="703"/>
      <c r="DH47" s="703"/>
      <c r="DI47" s="703"/>
      <c r="DJ47" s="703"/>
      <c r="DK47" s="704"/>
      <c r="DL47" s="774"/>
      <c r="DM47" s="775"/>
      <c r="DN47" s="775"/>
      <c r="DO47" s="775"/>
      <c r="DP47" s="775"/>
      <c r="DQ47" s="775"/>
      <c r="DR47" s="775"/>
      <c r="DS47" s="775"/>
      <c r="DT47" s="775"/>
      <c r="DU47" s="775"/>
      <c r="DV47" s="776"/>
      <c r="DW47" s="777"/>
      <c r="DX47" s="778"/>
      <c r="DY47" s="778"/>
      <c r="DZ47" s="778"/>
      <c r="EA47" s="778"/>
      <c r="EB47" s="778"/>
      <c r="EC47" s="779"/>
    </row>
    <row r="48" spans="2:133" ht="10.8" x14ac:dyDescent="0.2">
      <c r="CD48" s="795"/>
      <c r="CE48" s="796"/>
      <c r="CF48" s="676" t="s">
        <v>364</v>
      </c>
      <c r="CG48" s="677"/>
      <c r="CH48" s="677"/>
      <c r="CI48" s="677"/>
      <c r="CJ48" s="677"/>
      <c r="CK48" s="677"/>
      <c r="CL48" s="677"/>
      <c r="CM48" s="677"/>
      <c r="CN48" s="677"/>
      <c r="CO48" s="677"/>
      <c r="CP48" s="677"/>
      <c r="CQ48" s="678"/>
      <c r="CR48" s="679" t="s">
        <v>238</v>
      </c>
      <c r="CS48" s="680"/>
      <c r="CT48" s="680"/>
      <c r="CU48" s="680"/>
      <c r="CV48" s="680"/>
      <c r="CW48" s="680"/>
      <c r="CX48" s="680"/>
      <c r="CY48" s="681"/>
      <c r="CZ48" s="684" t="s">
        <v>238</v>
      </c>
      <c r="DA48" s="685"/>
      <c r="DB48" s="685"/>
      <c r="DC48" s="780"/>
      <c r="DD48" s="688" t="s">
        <v>348</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2">
      <c r="CD49" s="724" t="s">
        <v>365</v>
      </c>
      <c r="CE49" s="725"/>
      <c r="CF49" s="725"/>
      <c r="CG49" s="725"/>
      <c r="CH49" s="725"/>
      <c r="CI49" s="725"/>
      <c r="CJ49" s="725"/>
      <c r="CK49" s="725"/>
      <c r="CL49" s="725"/>
      <c r="CM49" s="725"/>
      <c r="CN49" s="725"/>
      <c r="CO49" s="725"/>
      <c r="CP49" s="725"/>
      <c r="CQ49" s="726"/>
      <c r="CR49" s="759">
        <v>4268148</v>
      </c>
      <c r="CS49" s="749"/>
      <c r="CT49" s="749"/>
      <c r="CU49" s="749"/>
      <c r="CV49" s="749"/>
      <c r="CW49" s="749"/>
      <c r="CX49" s="749"/>
      <c r="CY49" s="781"/>
      <c r="CZ49" s="764">
        <v>100</v>
      </c>
      <c r="DA49" s="782"/>
      <c r="DB49" s="782"/>
      <c r="DC49" s="783"/>
      <c r="DD49" s="784">
        <v>3382949</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t="10.8" hidden="1" x14ac:dyDescent="0.2"/>
    <row r="51" spans="82:133" ht="10.8" hidden="1" x14ac:dyDescent="0.2"/>
    <row r="52" spans="82:133" ht="10.8" hidden="1" x14ac:dyDescent="0.2"/>
    <row r="53" spans="82:133" ht="10.8" hidden="1" x14ac:dyDescent="0.2"/>
  </sheetData>
  <sheetProtection algorithmName="SHA-512" hashValue="GdzmtOgGgDW4canAGAulJUZTBdh8eUGkFOuoaTXAxGYcFyHCVLajVrvEKDfA3waNFdfbrYCZ0saTx4lfsR5oNw==" saltValue="BYAw/NYI5ul5KCxu6vIYs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2" zeroHeight="1" x14ac:dyDescent="0.2"/>
  <cols>
    <col min="1" max="130" width="2.77734375" style="289" customWidth="1"/>
    <col min="131" max="131" width="1.66406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366</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367</v>
      </c>
      <c r="DK2" s="827"/>
      <c r="DL2" s="827"/>
      <c r="DM2" s="827"/>
      <c r="DN2" s="827"/>
      <c r="DO2" s="828"/>
      <c r="DP2" s="249"/>
      <c r="DQ2" s="826" t="s">
        <v>368</v>
      </c>
      <c r="DR2" s="827"/>
      <c r="DS2" s="827"/>
      <c r="DT2" s="827"/>
      <c r="DU2" s="827"/>
      <c r="DV2" s="827"/>
      <c r="DW2" s="827"/>
      <c r="DX2" s="827"/>
      <c r="DY2" s="827"/>
      <c r="DZ2" s="828"/>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829" t="s">
        <v>369</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370</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820" t="s">
        <v>371</v>
      </c>
      <c r="B5" s="821"/>
      <c r="C5" s="821"/>
      <c r="D5" s="821"/>
      <c r="E5" s="821"/>
      <c r="F5" s="821"/>
      <c r="G5" s="821"/>
      <c r="H5" s="821"/>
      <c r="I5" s="821"/>
      <c r="J5" s="821"/>
      <c r="K5" s="821"/>
      <c r="L5" s="821"/>
      <c r="M5" s="821"/>
      <c r="N5" s="821"/>
      <c r="O5" s="821"/>
      <c r="P5" s="822"/>
      <c r="Q5" s="797" t="s">
        <v>372</v>
      </c>
      <c r="R5" s="798"/>
      <c r="S5" s="798"/>
      <c r="T5" s="798"/>
      <c r="U5" s="799"/>
      <c r="V5" s="797" t="s">
        <v>373</v>
      </c>
      <c r="W5" s="798"/>
      <c r="X5" s="798"/>
      <c r="Y5" s="798"/>
      <c r="Z5" s="799"/>
      <c r="AA5" s="797" t="s">
        <v>374</v>
      </c>
      <c r="AB5" s="798"/>
      <c r="AC5" s="798"/>
      <c r="AD5" s="798"/>
      <c r="AE5" s="798"/>
      <c r="AF5" s="830" t="s">
        <v>375</v>
      </c>
      <c r="AG5" s="798"/>
      <c r="AH5" s="798"/>
      <c r="AI5" s="798"/>
      <c r="AJ5" s="809"/>
      <c r="AK5" s="798" t="s">
        <v>376</v>
      </c>
      <c r="AL5" s="798"/>
      <c r="AM5" s="798"/>
      <c r="AN5" s="798"/>
      <c r="AO5" s="799"/>
      <c r="AP5" s="797" t="s">
        <v>377</v>
      </c>
      <c r="AQ5" s="798"/>
      <c r="AR5" s="798"/>
      <c r="AS5" s="798"/>
      <c r="AT5" s="799"/>
      <c r="AU5" s="797" t="s">
        <v>378</v>
      </c>
      <c r="AV5" s="798"/>
      <c r="AW5" s="798"/>
      <c r="AX5" s="798"/>
      <c r="AY5" s="809"/>
      <c r="AZ5" s="256"/>
      <c r="BA5" s="256"/>
      <c r="BB5" s="256"/>
      <c r="BC5" s="256"/>
      <c r="BD5" s="256"/>
      <c r="BE5" s="257"/>
      <c r="BF5" s="257"/>
      <c r="BG5" s="257"/>
      <c r="BH5" s="257"/>
      <c r="BI5" s="257"/>
      <c r="BJ5" s="257"/>
      <c r="BK5" s="257"/>
      <c r="BL5" s="257"/>
      <c r="BM5" s="257"/>
      <c r="BN5" s="257"/>
      <c r="BO5" s="257"/>
      <c r="BP5" s="257"/>
      <c r="BQ5" s="820" t="s">
        <v>379</v>
      </c>
      <c r="BR5" s="821"/>
      <c r="BS5" s="821"/>
      <c r="BT5" s="821"/>
      <c r="BU5" s="821"/>
      <c r="BV5" s="821"/>
      <c r="BW5" s="821"/>
      <c r="BX5" s="821"/>
      <c r="BY5" s="821"/>
      <c r="BZ5" s="821"/>
      <c r="CA5" s="821"/>
      <c r="CB5" s="821"/>
      <c r="CC5" s="821"/>
      <c r="CD5" s="821"/>
      <c r="CE5" s="821"/>
      <c r="CF5" s="821"/>
      <c r="CG5" s="822"/>
      <c r="CH5" s="797" t="s">
        <v>380</v>
      </c>
      <c r="CI5" s="798"/>
      <c r="CJ5" s="798"/>
      <c r="CK5" s="798"/>
      <c r="CL5" s="799"/>
      <c r="CM5" s="797" t="s">
        <v>381</v>
      </c>
      <c r="CN5" s="798"/>
      <c r="CO5" s="798"/>
      <c r="CP5" s="798"/>
      <c r="CQ5" s="799"/>
      <c r="CR5" s="797" t="s">
        <v>382</v>
      </c>
      <c r="CS5" s="798"/>
      <c r="CT5" s="798"/>
      <c r="CU5" s="798"/>
      <c r="CV5" s="799"/>
      <c r="CW5" s="797" t="s">
        <v>383</v>
      </c>
      <c r="CX5" s="798"/>
      <c r="CY5" s="798"/>
      <c r="CZ5" s="798"/>
      <c r="DA5" s="799"/>
      <c r="DB5" s="797" t="s">
        <v>384</v>
      </c>
      <c r="DC5" s="798"/>
      <c r="DD5" s="798"/>
      <c r="DE5" s="798"/>
      <c r="DF5" s="799"/>
      <c r="DG5" s="803" t="s">
        <v>385</v>
      </c>
      <c r="DH5" s="804"/>
      <c r="DI5" s="804"/>
      <c r="DJ5" s="804"/>
      <c r="DK5" s="805"/>
      <c r="DL5" s="803" t="s">
        <v>386</v>
      </c>
      <c r="DM5" s="804"/>
      <c r="DN5" s="804"/>
      <c r="DO5" s="804"/>
      <c r="DP5" s="805"/>
      <c r="DQ5" s="797" t="s">
        <v>387</v>
      </c>
      <c r="DR5" s="798"/>
      <c r="DS5" s="798"/>
      <c r="DT5" s="798"/>
      <c r="DU5" s="799"/>
      <c r="DV5" s="797" t="s">
        <v>378</v>
      </c>
      <c r="DW5" s="798"/>
      <c r="DX5" s="798"/>
      <c r="DY5" s="798"/>
      <c r="DZ5" s="809"/>
      <c r="EA5" s="254"/>
    </row>
    <row r="6" spans="1:131" s="255" customFormat="1" ht="26.25" customHeight="1" thickBot="1" x14ac:dyDescent="0.25">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2">
      <c r="A7" s="258">
        <v>1</v>
      </c>
      <c r="B7" s="811" t="s">
        <v>388</v>
      </c>
      <c r="C7" s="812"/>
      <c r="D7" s="812"/>
      <c r="E7" s="812"/>
      <c r="F7" s="812"/>
      <c r="G7" s="812"/>
      <c r="H7" s="812"/>
      <c r="I7" s="812"/>
      <c r="J7" s="812"/>
      <c r="K7" s="812"/>
      <c r="L7" s="812"/>
      <c r="M7" s="812"/>
      <c r="N7" s="812"/>
      <c r="O7" s="812"/>
      <c r="P7" s="813"/>
      <c r="Q7" s="814">
        <v>4504</v>
      </c>
      <c r="R7" s="815"/>
      <c r="S7" s="815"/>
      <c r="T7" s="815"/>
      <c r="U7" s="815"/>
      <c r="V7" s="815">
        <v>4268</v>
      </c>
      <c r="W7" s="815"/>
      <c r="X7" s="815"/>
      <c r="Y7" s="815"/>
      <c r="Z7" s="815"/>
      <c r="AA7" s="815">
        <v>236</v>
      </c>
      <c r="AB7" s="815"/>
      <c r="AC7" s="815"/>
      <c r="AD7" s="815"/>
      <c r="AE7" s="816"/>
      <c r="AF7" s="817">
        <v>181</v>
      </c>
      <c r="AG7" s="818"/>
      <c r="AH7" s="818"/>
      <c r="AI7" s="818"/>
      <c r="AJ7" s="819"/>
      <c r="AK7" s="854">
        <v>191</v>
      </c>
      <c r="AL7" s="855"/>
      <c r="AM7" s="855"/>
      <c r="AN7" s="855"/>
      <c r="AO7" s="855"/>
      <c r="AP7" s="855">
        <v>1194</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584</v>
      </c>
      <c r="BT7" s="859"/>
      <c r="BU7" s="859"/>
      <c r="BV7" s="859"/>
      <c r="BW7" s="859"/>
      <c r="BX7" s="859"/>
      <c r="BY7" s="859"/>
      <c r="BZ7" s="859"/>
      <c r="CA7" s="859"/>
      <c r="CB7" s="859"/>
      <c r="CC7" s="859"/>
      <c r="CD7" s="859"/>
      <c r="CE7" s="859"/>
      <c r="CF7" s="859"/>
      <c r="CG7" s="860"/>
      <c r="CH7" s="851">
        <v>2</v>
      </c>
      <c r="CI7" s="852"/>
      <c r="CJ7" s="852"/>
      <c r="CK7" s="852"/>
      <c r="CL7" s="853"/>
      <c r="CM7" s="851">
        <v>35</v>
      </c>
      <c r="CN7" s="852"/>
      <c r="CO7" s="852"/>
      <c r="CP7" s="852"/>
      <c r="CQ7" s="853"/>
      <c r="CR7" s="851">
        <v>98</v>
      </c>
      <c r="CS7" s="852"/>
      <c r="CT7" s="852"/>
      <c r="CU7" s="852"/>
      <c r="CV7" s="853"/>
      <c r="CW7" s="851">
        <v>7</v>
      </c>
      <c r="CX7" s="852"/>
      <c r="CY7" s="852"/>
      <c r="CZ7" s="852"/>
      <c r="DA7" s="853"/>
      <c r="DB7" s="851" t="s">
        <v>574</v>
      </c>
      <c r="DC7" s="852"/>
      <c r="DD7" s="852"/>
      <c r="DE7" s="852"/>
      <c r="DF7" s="853"/>
      <c r="DG7" s="851" t="s">
        <v>574</v>
      </c>
      <c r="DH7" s="852"/>
      <c r="DI7" s="852"/>
      <c r="DJ7" s="852"/>
      <c r="DK7" s="853"/>
      <c r="DL7" s="851" t="s">
        <v>574</v>
      </c>
      <c r="DM7" s="852"/>
      <c r="DN7" s="852"/>
      <c r="DO7" s="852"/>
      <c r="DP7" s="853"/>
      <c r="DQ7" s="851" t="s">
        <v>574</v>
      </c>
      <c r="DR7" s="852"/>
      <c r="DS7" s="852"/>
      <c r="DT7" s="852"/>
      <c r="DU7" s="853"/>
      <c r="DV7" s="832"/>
      <c r="DW7" s="833"/>
      <c r="DX7" s="833"/>
      <c r="DY7" s="833"/>
      <c r="DZ7" s="834"/>
      <c r="EA7" s="254"/>
    </row>
    <row r="8" spans="1:131" s="255" customFormat="1" ht="26.25" customHeight="1" x14ac:dyDescent="0.2">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585</v>
      </c>
      <c r="BT8" s="849"/>
      <c r="BU8" s="849"/>
      <c r="BV8" s="849"/>
      <c r="BW8" s="849"/>
      <c r="BX8" s="849"/>
      <c r="BY8" s="849"/>
      <c r="BZ8" s="849"/>
      <c r="CA8" s="849"/>
      <c r="CB8" s="849"/>
      <c r="CC8" s="849"/>
      <c r="CD8" s="849"/>
      <c r="CE8" s="849"/>
      <c r="CF8" s="849"/>
      <c r="CG8" s="850"/>
      <c r="CH8" s="861">
        <v>47</v>
      </c>
      <c r="CI8" s="862"/>
      <c r="CJ8" s="862"/>
      <c r="CK8" s="862"/>
      <c r="CL8" s="863"/>
      <c r="CM8" s="861">
        <v>-9383</v>
      </c>
      <c r="CN8" s="862"/>
      <c r="CO8" s="862"/>
      <c r="CP8" s="862"/>
      <c r="CQ8" s="863"/>
      <c r="CR8" s="861">
        <v>0</v>
      </c>
      <c r="CS8" s="862"/>
      <c r="CT8" s="862"/>
      <c r="CU8" s="862"/>
      <c r="CV8" s="863"/>
      <c r="CW8" s="861" t="s">
        <v>574</v>
      </c>
      <c r="CX8" s="862"/>
      <c r="CY8" s="862"/>
      <c r="CZ8" s="862"/>
      <c r="DA8" s="863"/>
      <c r="DB8" s="861">
        <v>13</v>
      </c>
      <c r="DC8" s="862"/>
      <c r="DD8" s="862"/>
      <c r="DE8" s="862"/>
      <c r="DF8" s="863"/>
      <c r="DG8" s="861" t="s">
        <v>574</v>
      </c>
      <c r="DH8" s="862"/>
      <c r="DI8" s="862"/>
      <c r="DJ8" s="862"/>
      <c r="DK8" s="863"/>
      <c r="DL8" s="861" t="s">
        <v>574</v>
      </c>
      <c r="DM8" s="862"/>
      <c r="DN8" s="862"/>
      <c r="DO8" s="862"/>
      <c r="DP8" s="863"/>
      <c r="DQ8" s="861" t="s">
        <v>574</v>
      </c>
      <c r="DR8" s="862"/>
      <c r="DS8" s="862"/>
      <c r="DT8" s="862"/>
      <c r="DU8" s="863"/>
      <c r="DV8" s="864"/>
      <c r="DW8" s="865"/>
      <c r="DX8" s="865"/>
      <c r="DY8" s="865"/>
      <c r="DZ8" s="866"/>
      <c r="EA8" s="254"/>
    </row>
    <row r="9" spans="1:131" s="255" customFormat="1" ht="26.25" customHeight="1" x14ac:dyDescent="0.2">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t="s">
        <v>587</v>
      </c>
      <c r="BS9" s="848" t="s">
        <v>586</v>
      </c>
      <c r="BT9" s="849"/>
      <c r="BU9" s="849"/>
      <c r="BV9" s="849"/>
      <c r="BW9" s="849"/>
      <c r="BX9" s="849"/>
      <c r="BY9" s="849"/>
      <c r="BZ9" s="849"/>
      <c r="CA9" s="849"/>
      <c r="CB9" s="849"/>
      <c r="CC9" s="849"/>
      <c r="CD9" s="849"/>
      <c r="CE9" s="849"/>
      <c r="CF9" s="849"/>
      <c r="CG9" s="850"/>
      <c r="CH9" s="861">
        <v>-94</v>
      </c>
      <c r="CI9" s="862"/>
      <c r="CJ9" s="862"/>
      <c r="CK9" s="862"/>
      <c r="CL9" s="863"/>
      <c r="CM9" s="861">
        <v>444</v>
      </c>
      <c r="CN9" s="862"/>
      <c r="CO9" s="862"/>
      <c r="CP9" s="862"/>
      <c r="CQ9" s="863"/>
      <c r="CR9" s="861">
        <v>0</v>
      </c>
      <c r="CS9" s="862"/>
      <c r="CT9" s="862"/>
      <c r="CU9" s="862"/>
      <c r="CV9" s="863"/>
      <c r="CW9" s="861" t="s">
        <v>574</v>
      </c>
      <c r="CX9" s="862"/>
      <c r="CY9" s="862"/>
      <c r="CZ9" s="862"/>
      <c r="DA9" s="863"/>
      <c r="DB9" s="861">
        <v>3</v>
      </c>
      <c r="DC9" s="862"/>
      <c r="DD9" s="862"/>
      <c r="DE9" s="862"/>
      <c r="DF9" s="863"/>
      <c r="DG9" s="861" t="s">
        <v>588</v>
      </c>
      <c r="DH9" s="862"/>
      <c r="DI9" s="862"/>
      <c r="DJ9" s="862"/>
      <c r="DK9" s="863"/>
      <c r="DL9" s="861" t="s">
        <v>574</v>
      </c>
      <c r="DM9" s="862"/>
      <c r="DN9" s="862"/>
      <c r="DO9" s="862"/>
      <c r="DP9" s="863"/>
      <c r="DQ9" s="861">
        <v>2</v>
      </c>
      <c r="DR9" s="862"/>
      <c r="DS9" s="862"/>
      <c r="DT9" s="862"/>
      <c r="DU9" s="863"/>
      <c r="DV9" s="864"/>
      <c r="DW9" s="865"/>
      <c r="DX9" s="865"/>
      <c r="DY9" s="865"/>
      <c r="DZ9" s="866"/>
      <c r="EA9" s="254"/>
    </row>
    <row r="10" spans="1:131" s="255" customFormat="1" ht="26.25" customHeight="1" x14ac:dyDescent="0.2">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2">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2">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2">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2">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2">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2">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2">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2">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2">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2">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5">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2">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389</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5">
      <c r="A23" s="264" t="s">
        <v>390</v>
      </c>
      <c r="B23" s="870" t="s">
        <v>391</v>
      </c>
      <c r="C23" s="871"/>
      <c r="D23" s="871"/>
      <c r="E23" s="871"/>
      <c r="F23" s="871"/>
      <c r="G23" s="871"/>
      <c r="H23" s="871"/>
      <c r="I23" s="871"/>
      <c r="J23" s="871"/>
      <c r="K23" s="871"/>
      <c r="L23" s="871"/>
      <c r="M23" s="871"/>
      <c r="N23" s="871"/>
      <c r="O23" s="871"/>
      <c r="P23" s="872"/>
      <c r="Q23" s="873">
        <v>4504</v>
      </c>
      <c r="R23" s="874"/>
      <c r="S23" s="874"/>
      <c r="T23" s="874"/>
      <c r="U23" s="874"/>
      <c r="V23" s="874">
        <v>4268</v>
      </c>
      <c r="W23" s="874"/>
      <c r="X23" s="874"/>
      <c r="Y23" s="874"/>
      <c r="Z23" s="874"/>
      <c r="AA23" s="874">
        <v>236</v>
      </c>
      <c r="AB23" s="874"/>
      <c r="AC23" s="874"/>
      <c r="AD23" s="874"/>
      <c r="AE23" s="875"/>
      <c r="AF23" s="876">
        <v>181</v>
      </c>
      <c r="AG23" s="874"/>
      <c r="AH23" s="874"/>
      <c r="AI23" s="874"/>
      <c r="AJ23" s="877"/>
      <c r="AK23" s="878"/>
      <c r="AL23" s="879"/>
      <c r="AM23" s="879"/>
      <c r="AN23" s="879"/>
      <c r="AO23" s="879"/>
      <c r="AP23" s="874">
        <v>1194</v>
      </c>
      <c r="AQ23" s="874"/>
      <c r="AR23" s="874"/>
      <c r="AS23" s="874"/>
      <c r="AT23" s="874"/>
      <c r="AU23" s="880"/>
      <c r="AV23" s="880"/>
      <c r="AW23" s="880"/>
      <c r="AX23" s="880"/>
      <c r="AY23" s="881"/>
      <c r="AZ23" s="889" t="s">
        <v>238</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2">
      <c r="A24" s="888" t="s">
        <v>392</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5">
      <c r="A25" s="829" t="s">
        <v>393</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2">
      <c r="A26" s="820" t="s">
        <v>371</v>
      </c>
      <c r="B26" s="821"/>
      <c r="C26" s="821"/>
      <c r="D26" s="821"/>
      <c r="E26" s="821"/>
      <c r="F26" s="821"/>
      <c r="G26" s="821"/>
      <c r="H26" s="821"/>
      <c r="I26" s="821"/>
      <c r="J26" s="821"/>
      <c r="K26" s="821"/>
      <c r="L26" s="821"/>
      <c r="M26" s="821"/>
      <c r="N26" s="821"/>
      <c r="O26" s="821"/>
      <c r="P26" s="822"/>
      <c r="Q26" s="797" t="s">
        <v>394</v>
      </c>
      <c r="R26" s="798"/>
      <c r="S26" s="798"/>
      <c r="T26" s="798"/>
      <c r="U26" s="799"/>
      <c r="V26" s="797" t="s">
        <v>395</v>
      </c>
      <c r="W26" s="798"/>
      <c r="X26" s="798"/>
      <c r="Y26" s="798"/>
      <c r="Z26" s="799"/>
      <c r="AA26" s="797" t="s">
        <v>396</v>
      </c>
      <c r="AB26" s="798"/>
      <c r="AC26" s="798"/>
      <c r="AD26" s="798"/>
      <c r="AE26" s="798"/>
      <c r="AF26" s="892" t="s">
        <v>397</v>
      </c>
      <c r="AG26" s="893"/>
      <c r="AH26" s="893"/>
      <c r="AI26" s="893"/>
      <c r="AJ26" s="894"/>
      <c r="AK26" s="798" t="s">
        <v>398</v>
      </c>
      <c r="AL26" s="798"/>
      <c r="AM26" s="798"/>
      <c r="AN26" s="798"/>
      <c r="AO26" s="799"/>
      <c r="AP26" s="797" t="s">
        <v>399</v>
      </c>
      <c r="AQ26" s="798"/>
      <c r="AR26" s="798"/>
      <c r="AS26" s="798"/>
      <c r="AT26" s="799"/>
      <c r="AU26" s="797" t="s">
        <v>400</v>
      </c>
      <c r="AV26" s="798"/>
      <c r="AW26" s="798"/>
      <c r="AX26" s="798"/>
      <c r="AY26" s="799"/>
      <c r="AZ26" s="797" t="s">
        <v>401</v>
      </c>
      <c r="BA26" s="798"/>
      <c r="BB26" s="798"/>
      <c r="BC26" s="798"/>
      <c r="BD26" s="799"/>
      <c r="BE26" s="797" t="s">
        <v>378</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5">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2">
      <c r="A28" s="266">
        <v>1</v>
      </c>
      <c r="B28" s="811" t="s">
        <v>402</v>
      </c>
      <c r="C28" s="812"/>
      <c r="D28" s="812"/>
      <c r="E28" s="812"/>
      <c r="F28" s="812"/>
      <c r="G28" s="812"/>
      <c r="H28" s="812"/>
      <c r="I28" s="812"/>
      <c r="J28" s="812"/>
      <c r="K28" s="812"/>
      <c r="L28" s="812"/>
      <c r="M28" s="812"/>
      <c r="N28" s="812"/>
      <c r="O28" s="812"/>
      <c r="P28" s="813"/>
      <c r="Q28" s="902">
        <v>692</v>
      </c>
      <c r="R28" s="903"/>
      <c r="S28" s="903"/>
      <c r="T28" s="903"/>
      <c r="U28" s="903"/>
      <c r="V28" s="903">
        <v>647</v>
      </c>
      <c r="W28" s="903"/>
      <c r="X28" s="903"/>
      <c r="Y28" s="903"/>
      <c r="Z28" s="903"/>
      <c r="AA28" s="903">
        <v>45</v>
      </c>
      <c r="AB28" s="903"/>
      <c r="AC28" s="903"/>
      <c r="AD28" s="903"/>
      <c r="AE28" s="904"/>
      <c r="AF28" s="905">
        <v>45</v>
      </c>
      <c r="AG28" s="903"/>
      <c r="AH28" s="903"/>
      <c r="AI28" s="903"/>
      <c r="AJ28" s="906"/>
      <c r="AK28" s="907">
        <v>69</v>
      </c>
      <c r="AL28" s="898"/>
      <c r="AM28" s="898"/>
      <c r="AN28" s="898"/>
      <c r="AO28" s="898"/>
      <c r="AP28" s="898" t="s">
        <v>574</v>
      </c>
      <c r="AQ28" s="898"/>
      <c r="AR28" s="898"/>
      <c r="AS28" s="898"/>
      <c r="AT28" s="898"/>
      <c r="AU28" s="898" t="s">
        <v>574</v>
      </c>
      <c r="AV28" s="898"/>
      <c r="AW28" s="898"/>
      <c r="AX28" s="898"/>
      <c r="AY28" s="898"/>
      <c r="AZ28" s="899"/>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2">
      <c r="A29" s="266">
        <v>2</v>
      </c>
      <c r="B29" s="835" t="s">
        <v>403</v>
      </c>
      <c r="C29" s="836"/>
      <c r="D29" s="836"/>
      <c r="E29" s="836"/>
      <c r="F29" s="836"/>
      <c r="G29" s="836"/>
      <c r="H29" s="836"/>
      <c r="I29" s="836"/>
      <c r="J29" s="836"/>
      <c r="K29" s="836"/>
      <c r="L29" s="836"/>
      <c r="M29" s="836"/>
      <c r="N29" s="836"/>
      <c r="O29" s="836"/>
      <c r="P29" s="837"/>
      <c r="Q29" s="838">
        <v>718</v>
      </c>
      <c r="R29" s="839"/>
      <c r="S29" s="839"/>
      <c r="T29" s="839"/>
      <c r="U29" s="839"/>
      <c r="V29" s="839">
        <v>702</v>
      </c>
      <c r="W29" s="839"/>
      <c r="X29" s="839"/>
      <c r="Y29" s="839"/>
      <c r="Z29" s="839"/>
      <c r="AA29" s="839">
        <v>16</v>
      </c>
      <c r="AB29" s="839"/>
      <c r="AC29" s="839"/>
      <c r="AD29" s="839"/>
      <c r="AE29" s="840"/>
      <c r="AF29" s="841">
        <v>16</v>
      </c>
      <c r="AG29" s="842"/>
      <c r="AH29" s="842"/>
      <c r="AI29" s="842"/>
      <c r="AJ29" s="843"/>
      <c r="AK29" s="910">
        <v>128</v>
      </c>
      <c r="AL29" s="911"/>
      <c r="AM29" s="911"/>
      <c r="AN29" s="911"/>
      <c r="AO29" s="911"/>
      <c r="AP29" s="911" t="s">
        <v>575</v>
      </c>
      <c r="AQ29" s="911"/>
      <c r="AR29" s="911"/>
      <c r="AS29" s="911"/>
      <c r="AT29" s="911"/>
      <c r="AU29" s="911" t="s">
        <v>574</v>
      </c>
      <c r="AV29" s="911"/>
      <c r="AW29" s="911"/>
      <c r="AX29" s="911"/>
      <c r="AY29" s="911"/>
      <c r="AZ29" s="912"/>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2">
      <c r="A30" s="266">
        <v>3</v>
      </c>
      <c r="B30" s="835" t="s">
        <v>404</v>
      </c>
      <c r="C30" s="836"/>
      <c r="D30" s="836"/>
      <c r="E30" s="836"/>
      <c r="F30" s="836"/>
      <c r="G30" s="836"/>
      <c r="H30" s="836"/>
      <c r="I30" s="836"/>
      <c r="J30" s="836"/>
      <c r="K30" s="836"/>
      <c r="L30" s="836"/>
      <c r="M30" s="836"/>
      <c r="N30" s="836"/>
      <c r="O30" s="836"/>
      <c r="P30" s="837"/>
      <c r="Q30" s="838">
        <v>74</v>
      </c>
      <c r="R30" s="839"/>
      <c r="S30" s="839"/>
      <c r="T30" s="839"/>
      <c r="U30" s="839"/>
      <c r="V30" s="839">
        <v>72</v>
      </c>
      <c r="W30" s="839"/>
      <c r="X30" s="839"/>
      <c r="Y30" s="839"/>
      <c r="Z30" s="839"/>
      <c r="AA30" s="839">
        <v>1</v>
      </c>
      <c r="AB30" s="839"/>
      <c r="AC30" s="839"/>
      <c r="AD30" s="839"/>
      <c r="AE30" s="840"/>
      <c r="AF30" s="841">
        <v>1</v>
      </c>
      <c r="AG30" s="842"/>
      <c r="AH30" s="842"/>
      <c r="AI30" s="842"/>
      <c r="AJ30" s="843"/>
      <c r="AK30" s="910">
        <v>36</v>
      </c>
      <c r="AL30" s="911"/>
      <c r="AM30" s="911"/>
      <c r="AN30" s="911"/>
      <c r="AO30" s="911"/>
      <c r="AP30" s="911" t="s">
        <v>574</v>
      </c>
      <c r="AQ30" s="911"/>
      <c r="AR30" s="911"/>
      <c r="AS30" s="911"/>
      <c r="AT30" s="911"/>
      <c r="AU30" s="911" t="s">
        <v>574</v>
      </c>
      <c r="AV30" s="911"/>
      <c r="AW30" s="911"/>
      <c r="AX30" s="911"/>
      <c r="AY30" s="911"/>
      <c r="AZ30" s="912"/>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2">
      <c r="A31" s="266">
        <v>4</v>
      </c>
      <c r="B31" s="835" t="s">
        <v>405</v>
      </c>
      <c r="C31" s="836"/>
      <c r="D31" s="836"/>
      <c r="E31" s="836"/>
      <c r="F31" s="836"/>
      <c r="G31" s="836"/>
      <c r="H31" s="836"/>
      <c r="I31" s="836"/>
      <c r="J31" s="836"/>
      <c r="K31" s="836"/>
      <c r="L31" s="836"/>
      <c r="M31" s="836"/>
      <c r="N31" s="836"/>
      <c r="O31" s="836"/>
      <c r="P31" s="837"/>
      <c r="Q31" s="838">
        <v>11</v>
      </c>
      <c r="R31" s="839"/>
      <c r="S31" s="839"/>
      <c r="T31" s="839"/>
      <c r="U31" s="839"/>
      <c r="V31" s="839">
        <v>9</v>
      </c>
      <c r="W31" s="839"/>
      <c r="X31" s="839"/>
      <c r="Y31" s="839"/>
      <c r="Z31" s="839"/>
      <c r="AA31" s="839">
        <v>2</v>
      </c>
      <c r="AB31" s="839"/>
      <c r="AC31" s="839"/>
      <c r="AD31" s="839"/>
      <c r="AE31" s="840"/>
      <c r="AF31" s="841">
        <v>2</v>
      </c>
      <c r="AG31" s="842"/>
      <c r="AH31" s="842"/>
      <c r="AI31" s="842"/>
      <c r="AJ31" s="843"/>
      <c r="AK31" s="910">
        <v>7</v>
      </c>
      <c r="AL31" s="911"/>
      <c r="AM31" s="911"/>
      <c r="AN31" s="911"/>
      <c r="AO31" s="911"/>
      <c r="AP31" s="911" t="s">
        <v>574</v>
      </c>
      <c r="AQ31" s="911"/>
      <c r="AR31" s="911"/>
      <c r="AS31" s="911"/>
      <c r="AT31" s="911"/>
      <c r="AU31" s="911" t="s">
        <v>574</v>
      </c>
      <c r="AV31" s="911"/>
      <c r="AW31" s="911"/>
      <c r="AX31" s="911"/>
      <c r="AY31" s="911"/>
      <c r="AZ31" s="912"/>
      <c r="BA31" s="912"/>
      <c r="BB31" s="912"/>
      <c r="BC31" s="912"/>
      <c r="BD31" s="912"/>
      <c r="BE31" s="908"/>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2">
      <c r="A32" s="266">
        <v>5</v>
      </c>
      <c r="B32" s="835" t="s">
        <v>406</v>
      </c>
      <c r="C32" s="836"/>
      <c r="D32" s="836"/>
      <c r="E32" s="836"/>
      <c r="F32" s="836"/>
      <c r="G32" s="836"/>
      <c r="H32" s="836"/>
      <c r="I32" s="836"/>
      <c r="J32" s="836"/>
      <c r="K32" s="836"/>
      <c r="L32" s="836"/>
      <c r="M32" s="836"/>
      <c r="N32" s="836"/>
      <c r="O32" s="836"/>
      <c r="P32" s="837"/>
      <c r="Q32" s="838">
        <v>127</v>
      </c>
      <c r="R32" s="839"/>
      <c r="S32" s="839"/>
      <c r="T32" s="839"/>
      <c r="U32" s="839"/>
      <c r="V32" s="839">
        <v>123</v>
      </c>
      <c r="W32" s="839"/>
      <c r="X32" s="839"/>
      <c r="Y32" s="839"/>
      <c r="Z32" s="839"/>
      <c r="AA32" s="839" t="s">
        <v>574</v>
      </c>
      <c r="AB32" s="839"/>
      <c r="AC32" s="839"/>
      <c r="AD32" s="839"/>
      <c r="AE32" s="840"/>
      <c r="AF32" s="841" t="s">
        <v>407</v>
      </c>
      <c r="AG32" s="842"/>
      <c r="AH32" s="842"/>
      <c r="AI32" s="842"/>
      <c r="AJ32" s="843"/>
      <c r="AK32" s="910">
        <v>21</v>
      </c>
      <c r="AL32" s="911"/>
      <c r="AM32" s="911"/>
      <c r="AN32" s="911"/>
      <c r="AO32" s="911"/>
      <c r="AP32" s="911">
        <v>218</v>
      </c>
      <c r="AQ32" s="911"/>
      <c r="AR32" s="911"/>
      <c r="AS32" s="911"/>
      <c r="AT32" s="911"/>
      <c r="AU32" s="911">
        <v>218</v>
      </c>
      <c r="AV32" s="911"/>
      <c r="AW32" s="911"/>
      <c r="AX32" s="911"/>
      <c r="AY32" s="911"/>
      <c r="AZ32" s="912" t="s">
        <v>574</v>
      </c>
      <c r="BA32" s="912"/>
      <c r="BB32" s="912"/>
      <c r="BC32" s="912"/>
      <c r="BD32" s="912"/>
      <c r="BE32" s="908" t="s">
        <v>408</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2">
      <c r="A33" s="266">
        <v>6</v>
      </c>
      <c r="B33" s="835" t="s">
        <v>409</v>
      </c>
      <c r="C33" s="836"/>
      <c r="D33" s="836"/>
      <c r="E33" s="836"/>
      <c r="F33" s="836"/>
      <c r="G33" s="836"/>
      <c r="H33" s="836"/>
      <c r="I33" s="836"/>
      <c r="J33" s="836"/>
      <c r="K33" s="836"/>
      <c r="L33" s="836"/>
      <c r="M33" s="836"/>
      <c r="N33" s="836"/>
      <c r="O33" s="836"/>
      <c r="P33" s="837"/>
      <c r="Q33" s="838">
        <v>200</v>
      </c>
      <c r="R33" s="839"/>
      <c r="S33" s="839"/>
      <c r="T33" s="839"/>
      <c r="U33" s="839"/>
      <c r="V33" s="839">
        <v>195</v>
      </c>
      <c r="W33" s="839"/>
      <c r="X33" s="839"/>
      <c r="Y33" s="839"/>
      <c r="Z33" s="839"/>
      <c r="AA33" s="839">
        <v>5</v>
      </c>
      <c r="AB33" s="839"/>
      <c r="AC33" s="839"/>
      <c r="AD33" s="839"/>
      <c r="AE33" s="840"/>
      <c r="AF33" s="841">
        <v>5</v>
      </c>
      <c r="AG33" s="842"/>
      <c r="AH33" s="842"/>
      <c r="AI33" s="842"/>
      <c r="AJ33" s="843"/>
      <c r="AK33" s="910">
        <v>140</v>
      </c>
      <c r="AL33" s="911"/>
      <c r="AM33" s="911"/>
      <c r="AN33" s="911"/>
      <c r="AO33" s="911"/>
      <c r="AP33" s="911">
        <v>1426</v>
      </c>
      <c r="AQ33" s="911"/>
      <c r="AR33" s="911"/>
      <c r="AS33" s="911"/>
      <c r="AT33" s="911"/>
      <c r="AU33" s="911">
        <v>1426</v>
      </c>
      <c r="AV33" s="911"/>
      <c r="AW33" s="911"/>
      <c r="AX33" s="911"/>
      <c r="AY33" s="911"/>
      <c r="AZ33" s="912" t="s">
        <v>574</v>
      </c>
      <c r="BA33" s="912"/>
      <c r="BB33" s="912"/>
      <c r="BC33" s="912"/>
      <c r="BD33" s="912"/>
      <c r="BE33" s="908" t="s">
        <v>408</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2">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2">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2">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2">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2">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2">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2">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2">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2">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2">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2">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2">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2">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2">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2">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2">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2">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2">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2">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2">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2">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2">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2">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2">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2">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2">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2">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5">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2">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410</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5">
      <c r="A63" s="264" t="s">
        <v>390</v>
      </c>
      <c r="B63" s="870" t="s">
        <v>411</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70</v>
      </c>
      <c r="AG63" s="922"/>
      <c r="AH63" s="922"/>
      <c r="AI63" s="922"/>
      <c r="AJ63" s="923"/>
      <c r="AK63" s="924"/>
      <c r="AL63" s="919"/>
      <c r="AM63" s="919"/>
      <c r="AN63" s="919"/>
      <c r="AO63" s="919"/>
      <c r="AP63" s="922">
        <v>1644</v>
      </c>
      <c r="AQ63" s="922"/>
      <c r="AR63" s="922"/>
      <c r="AS63" s="922"/>
      <c r="AT63" s="922"/>
      <c r="AU63" s="922">
        <v>1644</v>
      </c>
      <c r="AV63" s="922"/>
      <c r="AW63" s="922"/>
      <c r="AX63" s="922"/>
      <c r="AY63" s="922"/>
      <c r="AZ63" s="926"/>
      <c r="BA63" s="926"/>
      <c r="BB63" s="926"/>
      <c r="BC63" s="926"/>
      <c r="BD63" s="926"/>
      <c r="BE63" s="927"/>
      <c r="BF63" s="927"/>
      <c r="BG63" s="927"/>
      <c r="BH63" s="927"/>
      <c r="BI63" s="928"/>
      <c r="BJ63" s="929" t="s">
        <v>412</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5">
      <c r="A65" s="252" t="s">
        <v>413</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2">
      <c r="A66" s="820" t="s">
        <v>414</v>
      </c>
      <c r="B66" s="821"/>
      <c r="C66" s="821"/>
      <c r="D66" s="821"/>
      <c r="E66" s="821"/>
      <c r="F66" s="821"/>
      <c r="G66" s="821"/>
      <c r="H66" s="821"/>
      <c r="I66" s="821"/>
      <c r="J66" s="821"/>
      <c r="K66" s="821"/>
      <c r="L66" s="821"/>
      <c r="M66" s="821"/>
      <c r="N66" s="821"/>
      <c r="O66" s="821"/>
      <c r="P66" s="822"/>
      <c r="Q66" s="797" t="s">
        <v>415</v>
      </c>
      <c r="R66" s="798"/>
      <c r="S66" s="798"/>
      <c r="T66" s="798"/>
      <c r="U66" s="799"/>
      <c r="V66" s="797" t="s">
        <v>395</v>
      </c>
      <c r="W66" s="798"/>
      <c r="X66" s="798"/>
      <c r="Y66" s="798"/>
      <c r="Z66" s="799"/>
      <c r="AA66" s="797" t="s">
        <v>396</v>
      </c>
      <c r="AB66" s="798"/>
      <c r="AC66" s="798"/>
      <c r="AD66" s="798"/>
      <c r="AE66" s="799"/>
      <c r="AF66" s="932" t="s">
        <v>416</v>
      </c>
      <c r="AG66" s="893"/>
      <c r="AH66" s="893"/>
      <c r="AI66" s="893"/>
      <c r="AJ66" s="933"/>
      <c r="AK66" s="797" t="s">
        <v>417</v>
      </c>
      <c r="AL66" s="821"/>
      <c r="AM66" s="821"/>
      <c r="AN66" s="821"/>
      <c r="AO66" s="822"/>
      <c r="AP66" s="797" t="s">
        <v>399</v>
      </c>
      <c r="AQ66" s="798"/>
      <c r="AR66" s="798"/>
      <c r="AS66" s="798"/>
      <c r="AT66" s="799"/>
      <c r="AU66" s="797" t="s">
        <v>418</v>
      </c>
      <c r="AV66" s="798"/>
      <c r="AW66" s="798"/>
      <c r="AX66" s="798"/>
      <c r="AY66" s="799"/>
      <c r="AZ66" s="797" t="s">
        <v>378</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5">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2">
      <c r="A68" s="258">
        <v>1</v>
      </c>
      <c r="B68" s="949" t="s">
        <v>576</v>
      </c>
      <c r="C68" s="950"/>
      <c r="D68" s="950"/>
      <c r="E68" s="950"/>
      <c r="F68" s="950"/>
      <c r="G68" s="950"/>
      <c r="H68" s="950"/>
      <c r="I68" s="950"/>
      <c r="J68" s="950"/>
      <c r="K68" s="950"/>
      <c r="L68" s="950"/>
      <c r="M68" s="950"/>
      <c r="N68" s="950"/>
      <c r="O68" s="950"/>
      <c r="P68" s="951"/>
      <c r="Q68" s="952">
        <v>977</v>
      </c>
      <c r="R68" s="946"/>
      <c r="S68" s="946"/>
      <c r="T68" s="946"/>
      <c r="U68" s="946"/>
      <c r="V68" s="946">
        <v>967</v>
      </c>
      <c r="W68" s="946"/>
      <c r="X68" s="946"/>
      <c r="Y68" s="946"/>
      <c r="Z68" s="946"/>
      <c r="AA68" s="946">
        <v>9</v>
      </c>
      <c r="AB68" s="946"/>
      <c r="AC68" s="946"/>
      <c r="AD68" s="946"/>
      <c r="AE68" s="946"/>
      <c r="AF68" s="946">
        <v>9</v>
      </c>
      <c r="AG68" s="946"/>
      <c r="AH68" s="946"/>
      <c r="AI68" s="946"/>
      <c r="AJ68" s="946"/>
      <c r="AK68" s="946">
        <v>89</v>
      </c>
      <c r="AL68" s="946"/>
      <c r="AM68" s="946"/>
      <c r="AN68" s="946"/>
      <c r="AO68" s="946"/>
      <c r="AP68" s="946">
        <v>1282</v>
      </c>
      <c r="AQ68" s="946"/>
      <c r="AR68" s="946"/>
      <c r="AS68" s="946"/>
      <c r="AT68" s="946"/>
      <c r="AU68" s="946">
        <v>145</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2">
      <c r="A69" s="261">
        <v>2</v>
      </c>
      <c r="B69" s="953" t="s">
        <v>577</v>
      </c>
      <c r="C69" s="954"/>
      <c r="D69" s="954"/>
      <c r="E69" s="954"/>
      <c r="F69" s="954"/>
      <c r="G69" s="954"/>
      <c r="H69" s="954"/>
      <c r="I69" s="954"/>
      <c r="J69" s="954"/>
      <c r="K69" s="954"/>
      <c r="L69" s="954"/>
      <c r="M69" s="954"/>
      <c r="N69" s="954"/>
      <c r="O69" s="954"/>
      <c r="P69" s="955"/>
      <c r="Q69" s="956">
        <v>1496</v>
      </c>
      <c r="R69" s="911"/>
      <c r="S69" s="911"/>
      <c r="T69" s="911"/>
      <c r="U69" s="911"/>
      <c r="V69" s="911">
        <v>1406</v>
      </c>
      <c r="W69" s="911"/>
      <c r="X69" s="911"/>
      <c r="Y69" s="911"/>
      <c r="Z69" s="911"/>
      <c r="AA69" s="911">
        <v>90</v>
      </c>
      <c r="AB69" s="911"/>
      <c r="AC69" s="911"/>
      <c r="AD69" s="911"/>
      <c r="AE69" s="911"/>
      <c r="AF69" s="911">
        <v>90</v>
      </c>
      <c r="AG69" s="911"/>
      <c r="AH69" s="911"/>
      <c r="AI69" s="911"/>
      <c r="AJ69" s="911"/>
      <c r="AK69" s="911" t="s">
        <v>598</v>
      </c>
      <c r="AL69" s="911"/>
      <c r="AM69" s="911"/>
      <c r="AN69" s="911"/>
      <c r="AO69" s="911"/>
      <c r="AP69" s="911">
        <v>693</v>
      </c>
      <c r="AQ69" s="911"/>
      <c r="AR69" s="911"/>
      <c r="AS69" s="911"/>
      <c r="AT69" s="911"/>
      <c r="AU69" s="911">
        <v>37</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2">
      <c r="A70" s="261">
        <v>3</v>
      </c>
      <c r="B70" s="953" t="s">
        <v>578</v>
      </c>
      <c r="C70" s="954"/>
      <c r="D70" s="954"/>
      <c r="E70" s="954"/>
      <c r="F70" s="954"/>
      <c r="G70" s="954"/>
      <c r="H70" s="954"/>
      <c r="I70" s="954"/>
      <c r="J70" s="954"/>
      <c r="K70" s="954"/>
      <c r="L70" s="954"/>
      <c r="M70" s="954"/>
      <c r="N70" s="954"/>
      <c r="O70" s="954"/>
      <c r="P70" s="955"/>
      <c r="Q70" s="956">
        <v>121</v>
      </c>
      <c r="R70" s="911"/>
      <c r="S70" s="911"/>
      <c r="T70" s="911"/>
      <c r="U70" s="911"/>
      <c r="V70" s="911">
        <v>117</v>
      </c>
      <c r="W70" s="911"/>
      <c r="X70" s="911"/>
      <c r="Y70" s="911"/>
      <c r="Z70" s="911"/>
      <c r="AA70" s="911">
        <v>4</v>
      </c>
      <c r="AB70" s="911"/>
      <c r="AC70" s="911"/>
      <c r="AD70" s="911"/>
      <c r="AE70" s="911"/>
      <c r="AF70" s="911">
        <v>4</v>
      </c>
      <c r="AG70" s="911"/>
      <c r="AH70" s="911"/>
      <c r="AI70" s="911"/>
      <c r="AJ70" s="911"/>
      <c r="AK70" s="911" t="s">
        <v>574</v>
      </c>
      <c r="AL70" s="911"/>
      <c r="AM70" s="911"/>
      <c r="AN70" s="911"/>
      <c r="AO70" s="911"/>
      <c r="AP70" s="911">
        <v>156</v>
      </c>
      <c r="AQ70" s="911"/>
      <c r="AR70" s="911"/>
      <c r="AS70" s="911"/>
      <c r="AT70" s="911"/>
      <c r="AU70" s="911">
        <v>31</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2">
      <c r="A71" s="261">
        <v>4</v>
      </c>
      <c r="B71" s="953" t="s">
        <v>579</v>
      </c>
      <c r="C71" s="954"/>
      <c r="D71" s="954"/>
      <c r="E71" s="954"/>
      <c r="F71" s="954"/>
      <c r="G71" s="954"/>
      <c r="H71" s="954"/>
      <c r="I71" s="954"/>
      <c r="J71" s="954"/>
      <c r="K71" s="954"/>
      <c r="L71" s="954"/>
      <c r="M71" s="954"/>
      <c r="N71" s="954"/>
      <c r="O71" s="954"/>
      <c r="P71" s="955"/>
      <c r="Q71" s="956">
        <v>2050</v>
      </c>
      <c r="R71" s="911"/>
      <c r="S71" s="911"/>
      <c r="T71" s="911"/>
      <c r="U71" s="911"/>
      <c r="V71" s="911">
        <v>2036</v>
      </c>
      <c r="W71" s="911"/>
      <c r="X71" s="911"/>
      <c r="Y71" s="911"/>
      <c r="Z71" s="911"/>
      <c r="AA71" s="911">
        <v>14</v>
      </c>
      <c r="AB71" s="911"/>
      <c r="AC71" s="911"/>
      <c r="AD71" s="911"/>
      <c r="AE71" s="911"/>
      <c r="AF71" s="911">
        <v>14</v>
      </c>
      <c r="AG71" s="911"/>
      <c r="AH71" s="911"/>
      <c r="AI71" s="911"/>
      <c r="AJ71" s="911"/>
      <c r="AK71" s="911">
        <v>2</v>
      </c>
      <c r="AL71" s="911"/>
      <c r="AM71" s="911"/>
      <c r="AN71" s="911"/>
      <c r="AO71" s="911"/>
      <c r="AP71" s="911" t="s">
        <v>574</v>
      </c>
      <c r="AQ71" s="911"/>
      <c r="AR71" s="911"/>
      <c r="AS71" s="911"/>
      <c r="AT71" s="911"/>
      <c r="AU71" s="911" t="s">
        <v>574</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2">
      <c r="A72" s="261">
        <v>5</v>
      </c>
      <c r="B72" s="953" t="s">
        <v>580</v>
      </c>
      <c r="C72" s="954"/>
      <c r="D72" s="954"/>
      <c r="E72" s="954"/>
      <c r="F72" s="954"/>
      <c r="G72" s="954"/>
      <c r="H72" s="954"/>
      <c r="I72" s="954"/>
      <c r="J72" s="954"/>
      <c r="K72" s="954"/>
      <c r="L72" s="954"/>
      <c r="M72" s="954"/>
      <c r="N72" s="954"/>
      <c r="O72" s="954"/>
      <c r="P72" s="955"/>
      <c r="Q72" s="956">
        <v>18</v>
      </c>
      <c r="R72" s="911"/>
      <c r="S72" s="911"/>
      <c r="T72" s="911"/>
      <c r="U72" s="911"/>
      <c r="V72" s="911">
        <v>14</v>
      </c>
      <c r="W72" s="911"/>
      <c r="X72" s="911"/>
      <c r="Y72" s="911"/>
      <c r="Z72" s="911"/>
      <c r="AA72" s="911">
        <v>4</v>
      </c>
      <c r="AB72" s="911"/>
      <c r="AC72" s="911"/>
      <c r="AD72" s="911"/>
      <c r="AE72" s="911"/>
      <c r="AF72" s="911">
        <v>4</v>
      </c>
      <c r="AG72" s="911"/>
      <c r="AH72" s="911"/>
      <c r="AI72" s="911"/>
      <c r="AJ72" s="911"/>
      <c r="AK72" s="911" t="s">
        <v>574</v>
      </c>
      <c r="AL72" s="911"/>
      <c r="AM72" s="911"/>
      <c r="AN72" s="911"/>
      <c r="AO72" s="911"/>
      <c r="AP72" s="911" t="s">
        <v>574</v>
      </c>
      <c r="AQ72" s="911"/>
      <c r="AR72" s="911"/>
      <c r="AS72" s="911"/>
      <c r="AT72" s="911"/>
      <c r="AU72" s="911" t="s">
        <v>574</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2">
      <c r="A73" s="261">
        <v>6</v>
      </c>
      <c r="B73" s="953" t="s">
        <v>581</v>
      </c>
      <c r="C73" s="954"/>
      <c r="D73" s="954"/>
      <c r="E73" s="954"/>
      <c r="F73" s="954"/>
      <c r="G73" s="954"/>
      <c r="H73" s="954"/>
      <c r="I73" s="954"/>
      <c r="J73" s="954"/>
      <c r="K73" s="954"/>
      <c r="L73" s="954"/>
      <c r="M73" s="954"/>
      <c r="N73" s="954"/>
      <c r="O73" s="954"/>
      <c r="P73" s="955"/>
      <c r="Q73" s="956">
        <v>202</v>
      </c>
      <c r="R73" s="911"/>
      <c r="S73" s="911"/>
      <c r="T73" s="911"/>
      <c r="U73" s="911"/>
      <c r="V73" s="911">
        <v>198</v>
      </c>
      <c r="W73" s="911"/>
      <c r="X73" s="911"/>
      <c r="Y73" s="911"/>
      <c r="Z73" s="911"/>
      <c r="AA73" s="911">
        <v>5</v>
      </c>
      <c r="AB73" s="911"/>
      <c r="AC73" s="911"/>
      <c r="AD73" s="911"/>
      <c r="AE73" s="911"/>
      <c r="AF73" s="911">
        <v>5</v>
      </c>
      <c r="AG73" s="911"/>
      <c r="AH73" s="911"/>
      <c r="AI73" s="911"/>
      <c r="AJ73" s="911"/>
      <c r="AK73" s="911">
        <v>5</v>
      </c>
      <c r="AL73" s="911"/>
      <c r="AM73" s="911"/>
      <c r="AN73" s="911"/>
      <c r="AO73" s="911"/>
      <c r="AP73" s="911" t="s">
        <v>574</v>
      </c>
      <c r="AQ73" s="911"/>
      <c r="AR73" s="911"/>
      <c r="AS73" s="911"/>
      <c r="AT73" s="911"/>
      <c r="AU73" s="911" t="s">
        <v>574</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2">
      <c r="A74" s="261">
        <v>7</v>
      </c>
      <c r="B74" s="953" t="s">
        <v>582</v>
      </c>
      <c r="C74" s="954"/>
      <c r="D74" s="954"/>
      <c r="E74" s="954"/>
      <c r="F74" s="954"/>
      <c r="G74" s="954"/>
      <c r="H74" s="954"/>
      <c r="I74" s="954"/>
      <c r="J74" s="954"/>
      <c r="K74" s="954"/>
      <c r="L74" s="954"/>
      <c r="M74" s="954"/>
      <c r="N74" s="954"/>
      <c r="O74" s="954"/>
      <c r="P74" s="955"/>
      <c r="Q74" s="956">
        <v>159644</v>
      </c>
      <c r="R74" s="911"/>
      <c r="S74" s="911"/>
      <c r="T74" s="911"/>
      <c r="U74" s="911"/>
      <c r="V74" s="911">
        <v>154242</v>
      </c>
      <c r="W74" s="911"/>
      <c r="X74" s="911"/>
      <c r="Y74" s="911"/>
      <c r="Z74" s="911"/>
      <c r="AA74" s="911">
        <v>5402</v>
      </c>
      <c r="AB74" s="911"/>
      <c r="AC74" s="911"/>
      <c r="AD74" s="911"/>
      <c r="AE74" s="911"/>
      <c r="AF74" s="911">
        <v>5402</v>
      </c>
      <c r="AG74" s="911"/>
      <c r="AH74" s="911"/>
      <c r="AI74" s="911"/>
      <c r="AJ74" s="911"/>
      <c r="AK74" s="911">
        <v>529</v>
      </c>
      <c r="AL74" s="911"/>
      <c r="AM74" s="911"/>
      <c r="AN74" s="911"/>
      <c r="AO74" s="911"/>
      <c r="AP74" s="911" t="s">
        <v>574</v>
      </c>
      <c r="AQ74" s="911"/>
      <c r="AR74" s="911"/>
      <c r="AS74" s="911"/>
      <c r="AT74" s="911"/>
      <c r="AU74" s="911" t="s">
        <v>574</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2">
      <c r="A75" s="261">
        <v>8</v>
      </c>
      <c r="B75" s="953" t="s">
        <v>583</v>
      </c>
      <c r="C75" s="954"/>
      <c r="D75" s="954"/>
      <c r="E75" s="954"/>
      <c r="F75" s="954"/>
      <c r="G75" s="954"/>
      <c r="H75" s="954"/>
      <c r="I75" s="954"/>
      <c r="J75" s="954"/>
      <c r="K75" s="954"/>
      <c r="L75" s="954"/>
      <c r="M75" s="954"/>
      <c r="N75" s="954"/>
      <c r="O75" s="954"/>
      <c r="P75" s="955"/>
      <c r="Q75" s="959">
        <v>290</v>
      </c>
      <c r="R75" s="960"/>
      <c r="S75" s="960"/>
      <c r="T75" s="960"/>
      <c r="U75" s="910"/>
      <c r="V75" s="961">
        <v>265</v>
      </c>
      <c r="W75" s="960"/>
      <c r="X75" s="960"/>
      <c r="Y75" s="960"/>
      <c r="Z75" s="910"/>
      <c r="AA75" s="961">
        <v>25</v>
      </c>
      <c r="AB75" s="960"/>
      <c r="AC75" s="960"/>
      <c r="AD75" s="960"/>
      <c r="AE75" s="910"/>
      <c r="AF75" s="961">
        <v>25</v>
      </c>
      <c r="AG75" s="960"/>
      <c r="AH75" s="960"/>
      <c r="AI75" s="960"/>
      <c r="AJ75" s="910"/>
      <c r="AK75" s="961">
        <v>4</v>
      </c>
      <c r="AL75" s="960"/>
      <c r="AM75" s="960"/>
      <c r="AN75" s="960"/>
      <c r="AO75" s="910"/>
      <c r="AP75" s="961">
        <v>261</v>
      </c>
      <c r="AQ75" s="960"/>
      <c r="AR75" s="960"/>
      <c r="AS75" s="960"/>
      <c r="AT75" s="910"/>
      <c r="AU75" s="961">
        <v>6</v>
      </c>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2">
      <c r="A76" s="261">
        <v>9</v>
      </c>
      <c r="B76" s="953" t="s">
        <v>599</v>
      </c>
      <c r="C76" s="954"/>
      <c r="D76" s="954"/>
      <c r="E76" s="954"/>
      <c r="F76" s="954"/>
      <c r="G76" s="954"/>
      <c r="H76" s="954"/>
      <c r="I76" s="954"/>
      <c r="J76" s="954"/>
      <c r="K76" s="954"/>
      <c r="L76" s="954"/>
      <c r="M76" s="954"/>
      <c r="N76" s="954"/>
      <c r="O76" s="954"/>
      <c r="P76" s="955"/>
      <c r="Q76" s="959">
        <v>22</v>
      </c>
      <c r="R76" s="960"/>
      <c r="S76" s="960"/>
      <c r="T76" s="960"/>
      <c r="U76" s="910"/>
      <c r="V76" s="961">
        <v>18</v>
      </c>
      <c r="W76" s="960"/>
      <c r="X76" s="960"/>
      <c r="Y76" s="960"/>
      <c r="Z76" s="910"/>
      <c r="AA76" s="961">
        <v>4</v>
      </c>
      <c r="AB76" s="960"/>
      <c r="AC76" s="960"/>
      <c r="AD76" s="960"/>
      <c r="AE76" s="910"/>
      <c r="AF76" s="961">
        <v>4</v>
      </c>
      <c r="AG76" s="960"/>
      <c r="AH76" s="960"/>
      <c r="AI76" s="960"/>
      <c r="AJ76" s="910"/>
      <c r="AK76" s="961" t="s">
        <v>574</v>
      </c>
      <c r="AL76" s="960"/>
      <c r="AM76" s="960"/>
      <c r="AN76" s="960"/>
      <c r="AO76" s="910"/>
      <c r="AP76" s="961" t="s">
        <v>574</v>
      </c>
      <c r="AQ76" s="960"/>
      <c r="AR76" s="960"/>
      <c r="AS76" s="960"/>
      <c r="AT76" s="910"/>
      <c r="AU76" s="961" t="s">
        <v>574</v>
      </c>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2">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2">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2">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2">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2">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2">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2">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2">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2">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2">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2">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5">
      <c r="A88" s="264" t="s">
        <v>390</v>
      </c>
      <c r="B88" s="870" t="s">
        <v>419</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5557</v>
      </c>
      <c r="AG88" s="922"/>
      <c r="AH88" s="922"/>
      <c r="AI88" s="922"/>
      <c r="AJ88" s="922"/>
      <c r="AK88" s="919"/>
      <c r="AL88" s="919"/>
      <c r="AM88" s="919"/>
      <c r="AN88" s="919"/>
      <c r="AO88" s="919"/>
      <c r="AP88" s="922">
        <v>2392</v>
      </c>
      <c r="AQ88" s="922"/>
      <c r="AR88" s="922"/>
      <c r="AS88" s="922"/>
      <c r="AT88" s="922"/>
      <c r="AU88" s="922">
        <v>219</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390</v>
      </c>
      <c r="BR102" s="870" t="s">
        <v>420</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98</v>
      </c>
      <c r="CS102" s="930"/>
      <c r="CT102" s="930"/>
      <c r="CU102" s="930"/>
      <c r="CV102" s="973"/>
      <c r="CW102" s="972">
        <v>7</v>
      </c>
      <c r="CX102" s="930"/>
      <c r="CY102" s="930"/>
      <c r="CZ102" s="930"/>
      <c r="DA102" s="973"/>
      <c r="DB102" s="972">
        <v>16</v>
      </c>
      <c r="DC102" s="930"/>
      <c r="DD102" s="930"/>
      <c r="DE102" s="930"/>
      <c r="DF102" s="973"/>
      <c r="DG102" s="972" t="s">
        <v>574</v>
      </c>
      <c r="DH102" s="930"/>
      <c r="DI102" s="930"/>
      <c r="DJ102" s="930"/>
      <c r="DK102" s="973"/>
      <c r="DL102" s="972" t="s">
        <v>574</v>
      </c>
      <c r="DM102" s="930"/>
      <c r="DN102" s="930"/>
      <c r="DO102" s="930"/>
      <c r="DP102" s="973"/>
      <c r="DQ102" s="972">
        <v>2</v>
      </c>
      <c r="DR102" s="930"/>
      <c r="DS102" s="930"/>
      <c r="DT102" s="930"/>
      <c r="DU102" s="973"/>
      <c r="DV102" s="996"/>
      <c r="DW102" s="997"/>
      <c r="DX102" s="997"/>
      <c r="DY102" s="997"/>
      <c r="DZ102" s="998"/>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421</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422</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423</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424</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1001" t="s">
        <v>425</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426</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2">
      <c r="A109" s="994" t="s">
        <v>427</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428</v>
      </c>
      <c r="AB109" s="975"/>
      <c r="AC109" s="975"/>
      <c r="AD109" s="975"/>
      <c r="AE109" s="976"/>
      <c r="AF109" s="974" t="s">
        <v>309</v>
      </c>
      <c r="AG109" s="975"/>
      <c r="AH109" s="975"/>
      <c r="AI109" s="975"/>
      <c r="AJ109" s="976"/>
      <c r="AK109" s="974" t="s">
        <v>308</v>
      </c>
      <c r="AL109" s="975"/>
      <c r="AM109" s="975"/>
      <c r="AN109" s="975"/>
      <c r="AO109" s="976"/>
      <c r="AP109" s="974" t="s">
        <v>429</v>
      </c>
      <c r="AQ109" s="975"/>
      <c r="AR109" s="975"/>
      <c r="AS109" s="975"/>
      <c r="AT109" s="977"/>
      <c r="AU109" s="994" t="s">
        <v>427</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428</v>
      </c>
      <c r="BR109" s="975"/>
      <c r="BS109" s="975"/>
      <c r="BT109" s="975"/>
      <c r="BU109" s="976"/>
      <c r="BV109" s="974" t="s">
        <v>309</v>
      </c>
      <c r="BW109" s="975"/>
      <c r="BX109" s="975"/>
      <c r="BY109" s="975"/>
      <c r="BZ109" s="976"/>
      <c r="CA109" s="974" t="s">
        <v>308</v>
      </c>
      <c r="CB109" s="975"/>
      <c r="CC109" s="975"/>
      <c r="CD109" s="975"/>
      <c r="CE109" s="976"/>
      <c r="CF109" s="995" t="s">
        <v>429</v>
      </c>
      <c r="CG109" s="995"/>
      <c r="CH109" s="995"/>
      <c r="CI109" s="995"/>
      <c r="CJ109" s="995"/>
      <c r="CK109" s="974" t="s">
        <v>430</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428</v>
      </c>
      <c r="DH109" s="975"/>
      <c r="DI109" s="975"/>
      <c r="DJ109" s="975"/>
      <c r="DK109" s="976"/>
      <c r="DL109" s="974" t="s">
        <v>309</v>
      </c>
      <c r="DM109" s="975"/>
      <c r="DN109" s="975"/>
      <c r="DO109" s="975"/>
      <c r="DP109" s="976"/>
      <c r="DQ109" s="974" t="s">
        <v>308</v>
      </c>
      <c r="DR109" s="975"/>
      <c r="DS109" s="975"/>
      <c r="DT109" s="975"/>
      <c r="DU109" s="976"/>
      <c r="DV109" s="974" t="s">
        <v>429</v>
      </c>
      <c r="DW109" s="975"/>
      <c r="DX109" s="975"/>
      <c r="DY109" s="975"/>
      <c r="DZ109" s="977"/>
    </row>
    <row r="110" spans="1:131" s="246" customFormat="1" ht="26.25" customHeight="1" x14ac:dyDescent="0.2">
      <c r="A110" s="978" t="s">
        <v>431</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281842</v>
      </c>
      <c r="AB110" s="982"/>
      <c r="AC110" s="982"/>
      <c r="AD110" s="982"/>
      <c r="AE110" s="983"/>
      <c r="AF110" s="984">
        <v>251236</v>
      </c>
      <c r="AG110" s="982"/>
      <c r="AH110" s="982"/>
      <c r="AI110" s="982"/>
      <c r="AJ110" s="983"/>
      <c r="AK110" s="984">
        <v>213982</v>
      </c>
      <c r="AL110" s="982"/>
      <c r="AM110" s="982"/>
      <c r="AN110" s="982"/>
      <c r="AO110" s="983"/>
      <c r="AP110" s="985">
        <v>9</v>
      </c>
      <c r="AQ110" s="986"/>
      <c r="AR110" s="986"/>
      <c r="AS110" s="986"/>
      <c r="AT110" s="987"/>
      <c r="AU110" s="988" t="s">
        <v>72</v>
      </c>
      <c r="AV110" s="989"/>
      <c r="AW110" s="989"/>
      <c r="AX110" s="989"/>
      <c r="AY110" s="989"/>
      <c r="AZ110" s="1030" t="s">
        <v>432</v>
      </c>
      <c r="BA110" s="979"/>
      <c r="BB110" s="979"/>
      <c r="BC110" s="979"/>
      <c r="BD110" s="979"/>
      <c r="BE110" s="979"/>
      <c r="BF110" s="979"/>
      <c r="BG110" s="979"/>
      <c r="BH110" s="979"/>
      <c r="BI110" s="979"/>
      <c r="BJ110" s="979"/>
      <c r="BK110" s="979"/>
      <c r="BL110" s="979"/>
      <c r="BM110" s="979"/>
      <c r="BN110" s="979"/>
      <c r="BO110" s="979"/>
      <c r="BP110" s="980"/>
      <c r="BQ110" s="1016">
        <v>1279730</v>
      </c>
      <c r="BR110" s="1017"/>
      <c r="BS110" s="1017"/>
      <c r="BT110" s="1017"/>
      <c r="BU110" s="1017"/>
      <c r="BV110" s="1017">
        <v>1325218</v>
      </c>
      <c r="BW110" s="1017"/>
      <c r="BX110" s="1017"/>
      <c r="BY110" s="1017"/>
      <c r="BZ110" s="1017"/>
      <c r="CA110" s="1017">
        <v>1194370</v>
      </c>
      <c r="CB110" s="1017"/>
      <c r="CC110" s="1017"/>
      <c r="CD110" s="1017"/>
      <c r="CE110" s="1017"/>
      <c r="CF110" s="1031">
        <v>50.2</v>
      </c>
      <c r="CG110" s="1032"/>
      <c r="CH110" s="1032"/>
      <c r="CI110" s="1032"/>
      <c r="CJ110" s="1032"/>
      <c r="CK110" s="1033" t="s">
        <v>433</v>
      </c>
      <c r="CL110" s="1034"/>
      <c r="CM110" s="1013" t="s">
        <v>434</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435</v>
      </c>
      <c r="DH110" s="1017"/>
      <c r="DI110" s="1017"/>
      <c r="DJ110" s="1017"/>
      <c r="DK110" s="1017"/>
      <c r="DL110" s="1017" t="s">
        <v>238</v>
      </c>
      <c r="DM110" s="1017"/>
      <c r="DN110" s="1017"/>
      <c r="DO110" s="1017"/>
      <c r="DP110" s="1017"/>
      <c r="DQ110" s="1017" t="s">
        <v>436</v>
      </c>
      <c r="DR110" s="1017"/>
      <c r="DS110" s="1017"/>
      <c r="DT110" s="1017"/>
      <c r="DU110" s="1017"/>
      <c r="DV110" s="1018" t="s">
        <v>436</v>
      </c>
      <c r="DW110" s="1018"/>
      <c r="DX110" s="1018"/>
      <c r="DY110" s="1018"/>
      <c r="DZ110" s="1019"/>
    </row>
    <row r="111" spans="1:131" s="246" customFormat="1" ht="26.25" customHeight="1" x14ac:dyDescent="0.2">
      <c r="A111" s="1020" t="s">
        <v>437</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412</v>
      </c>
      <c r="AB111" s="1024"/>
      <c r="AC111" s="1024"/>
      <c r="AD111" s="1024"/>
      <c r="AE111" s="1025"/>
      <c r="AF111" s="1026" t="s">
        <v>435</v>
      </c>
      <c r="AG111" s="1024"/>
      <c r="AH111" s="1024"/>
      <c r="AI111" s="1024"/>
      <c r="AJ111" s="1025"/>
      <c r="AK111" s="1026" t="s">
        <v>238</v>
      </c>
      <c r="AL111" s="1024"/>
      <c r="AM111" s="1024"/>
      <c r="AN111" s="1024"/>
      <c r="AO111" s="1025"/>
      <c r="AP111" s="1027" t="s">
        <v>412</v>
      </c>
      <c r="AQ111" s="1028"/>
      <c r="AR111" s="1028"/>
      <c r="AS111" s="1028"/>
      <c r="AT111" s="1029"/>
      <c r="AU111" s="990"/>
      <c r="AV111" s="991"/>
      <c r="AW111" s="991"/>
      <c r="AX111" s="991"/>
      <c r="AY111" s="991"/>
      <c r="AZ111" s="1039" t="s">
        <v>438</v>
      </c>
      <c r="BA111" s="1040"/>
      <c r="BB111" s="1040"/>
      <c r="BC111" s="1040"/>
      <c r="BD111" s="1040"/>
      <c r="BE111" s="1040"/>
      <c r="BF111" s="1040"/>
      <c r="BG111" s="1040"/>
      <c r="BH111" s="1040"/>
      <c r="BI111" s="1040"/>
      <c r="BJ111" s="1040"/>
      <c r="BK111" s="1040"/>
      <c r="BL111" s="1040"/>
      <c r="BM111" s="1040"/>
      <c r="BN111" s="1040"/>
      <c r="BO111" s="1040"/>
      <c r="BP111" s="1041"/>
      <c r="BQ111" s="1009" t="s">
        <v>412</v>
      </c>
      <c r="BR111" s="1010"/>
      <c r="BS111" s="1010"/>
      <c r="BT111" s="1010"/>
      <c r="BU111" s="1010"/>
      <c r="BV111" s="1010" t="s">
        <v>435</v>
      </c>
      <c r="BW111" s="1010"/>
      <c r="BX111" s="1010"/>
      <c r="BY111" s="1010"/>
      <c r="BZ111" s="1010"/>
      <c r="CA111" s="1010" t="s">
        <v>412</v>
      </c>
      <c r="CB111" s="1010"/>
      <c r="CC111" s="1010"/>
      <c r="CD111" s="1010"/>
      <c r="CE111" s="1010"/>
      <c r="CF111" s="1004" t="s">
        <v>435</v>
      </c>
      <c r="CG111" s="1005"/>
      <c r="CH111" s="1005"/>
      <c r="CI111" s="1005"/>
      <c r="CJ111" s="1005"/>
      <c r="CK111" s="1035"/>
      <c r="CL111" s="1036"/>
      <c r="CM111" s="1006" t="s">
        <v>439</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435</v>
      </c>
      <c r="DH111" s="1010"/>
      <c r="DI111" s="1010"/>
      <c r="DJ111" s="1010"/>
      <c r="DK111" s="1010"/>
      <c r="DL111" s="1010" t="s">
        <v>435</v>
      </c>
      <c r="DM111" s="1010"/>
      <c r="DN111" s="1010"/>
      <c r="DO111" s="1010"/>
      <c r="DP111" s="1010"/>
      <c r="DQ111" s="1010" t="s">
        <v>435</v>
      </c>
      <c r="DR111" s="1010"/>
      <c r="DS111" s="1010"/>
      <c r="DT111" s="1010"/>
      <c r="DU111" s="1010"/>
      <c r="DV111" s="1011" t="s">
        <v>412</v>
      </c>
      <c r="DW111" s="1011"/>
      <c r="DX111" s="1011"/>
      <c r="DY111" s="1011"/>
      <c r="DZ111" s="1012"/>
    </row>
    <row r="112" spans="1:131" s="246" customFormat="1" ht="26.25" customHeight="1" x14ac:dyDescent="0.2">
      <c r="A112" s="1042" t="s">
        <v>440</v>
      </c>
      <c r="B112" s="1043"/>
      <c r="C112" s="1040" t="s">
        <v>441</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435</v>
      </c>
      <c r="AB112" s="1049"/>
      <c r="AC112" s="1049"/>
      <c r="AD112" s="1049"/>
      <c r="AE112" s="1050"/>
      <c r="AF112" s="1051" t="s">
        <v>412</v>
      </c>
      <c r="AG112" s="1049"/>
      <c r="AH112" s="1049"/>
      <c r="AI112" s="1049"/>
      <c r="AJ112" s="1050"/>
      <c r="AK112" s="1051" t="s">
        <v>412</v>
      </c>
      <c r="AL112" s="1049"/>
      <c r="AM112" s="1049"/>
      <c r="AN112" s="1049"/>
      <c r="AO112" s="1050"/>
      <c r="AP112" s="1052" t="s">
        <v>412</v>
      </c>
      <c r="AQ112" s="1053"/>
      <c r="AR112" s="1053"/>
      <c r="AS112" s="1053"/>
      <c r="AT112" s="1054"/>
      <c r="AU112" s="990"/>
      <c r="AV112" s="991"/>
      <c r="AW112" s="991"/>
      <c r="AX112" s="991"/>
      <c r="AY112" s="991"/>
      <c r="AZ112" s="1039" t="s">
        <v>442</v>
      </c>
      <c r="BA112" s="1040"/>
      <c r="BB112" s="1040"/>
      <c r="BC112" s="1040"/>
      <c r="BD112" s="1040"/>
      <c r="BE112" s="1040"/>
      <c r="BF112" s="1040"/>
      <c r="BG112" s="1040"/>
      <c r="BH112" s="1040"/>
      <c r="BI112" s="1040"/>
      <c r="BJ112" s="1040"/>
      <c r="BK112" s="1040"/>
      <c r="BL112" s="1040"/>
      <c r="BM112" s="1040"/>
      <c r="BN112" s="1040"/>
      <c r="BO112" s="1040"/>
      <c r="BP112" s="1041"/>
      <c r="BQ112" s="1009">
        <v>1603631</v>
      </c>
      <c r="BR112" s="1010"/>
      <c r="BS112" s="1010"/>
      <c r="BT112" s="1010"/>
      <c r="BU112" s="1010"/>
      <c r="BV112" s="1010">
        <v>1547307</v>
      </c>
      <c r="BW112" s="1010"/>
      <c r="BX112" s="1010"/>
      <c r="BY112" s="1010"/>
      <c r="BZ112" s="1010"/>
      <c r="CA112" s="1010">
        <v>1487627</v>
      </c>
      <c r="CB112" s="1010"/>
      <c r="CC112" s="1010"/>
      <c r="CD112" s="1010"/>
      <c r="CE112" s="1010"/>
      <c r="CF112" s="1004">
        <v>62.6</v>
      </c>
      <c r="CG112" s="1005"/>
      <c r="CH112" s="1005"/>
      <c r="CI112" s="1005"/>
      <c r="CJ112" s="1005"/>
      <c r="CK112" s="1035"/>
      <c r="CL112" s="1036"/>
      <c r="CM112" s="1006" t="s">
        <v>443</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435</v>
      </c>
      <c r="DH112" s="1010"/>
      <c r="DI112" s="1010"/>
      <c r="DJ112" s="1010"/>
      <c r="DK112" s="1010"/>
      <c r="DL112" s="1010" t="s">
        <v>412</v>
      </c>
      <c r="DM112" s="1010"/>
      <c r="DN112" s="1010"/>
      <c r="DO112" s="1010"/>
      <c r="DP112" s="1010"/>
      <c r="DQ112" s="1010" t="s">
        <v>435</v>
      </c>
      <c r="DR112" s="1010"/>
      <c r="DS112" s="1010"/>
      <c r="DT112" s="1010"/>
      <c r="DU112" s="1010"/>
      <c r="DV112" s="1011" t="s">
        <v>412</v>
      </c>
      <c r="DW112" s="1011"/>
      <c r="DX112" s="1011"/>
      <c r="DY112" s="1011"/>
      <c r="DZ112" s="1012"/>
    </row>
    <row r="113" spans="1:130" s="246" customFormat="1" ht="26.25" customHeight="1" x14ac:dyDescent="0.2">
      <c r="A113" s="1044"/>
      <c r="B113" s="1045"/>
      <c r="C113" s="1040" t="s">
        <v>444</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125897</v>
      </c>
      <c r="AB113" s="1024"/>
      <c r="AC113" s="1024"/>
      <c r="AD113" s="1024"/>
      <c r="AE113" s="1025"/>
      <c r="AF113" s="1026">
        <v>129957</v>
      </c>
      <c r="AG113" s="1024"/>
      <c r="AH113" s="1024"/>
      <c r="AI113" s="1024"/>
      <c r="AJ113" s="1025"/>
      <c r="AK113" s="1026">
        <v>126872</v>
      </c>
      <c r="AL113" s="1024"/>
      <c r="AM113" s="1024"/>
      <c r="AN113" s="1024"/>
      <c r="AO113" s="1025"/>
      <c r="AP113" s="1027">
        <v>5.3</v>
      </c>
      <c r="AQ113" s="1028"/>
      <c r="AR113" s="1028"/>
      <c r="AS113" s="1028"/>
      <c r="AT113" s="1029"/>
      <c r="AU113" s="990"/>
      <c r="AV113" s="991"/>
      <c r="AW113" s="991"/>
      <c r="AX113" s="991"/>
      <c r="AY113" s="991"/>
      <c r="AZ113" s="1039" t="s">
        <v>445</v>
      </c>
      <c r="BA113" s="1040"/>
      <c r="BB113" s="1040"/>
      <c r="BC113" s="1040"/>
      <c r="BD113" s="1040"/>
      <c r="BE113" s="1040"/>
      <c r="BF113" s="1040"/>
      <c r="BG113" s="1040"/>
      <c r="BH113" s="1040"/>
      <c r="BI113" s="1040"/>
      <c r="BJ113" s="1040"/>
      <c r="BK113" s="1040"/>
      <c r="BL113" s="1040"/>
      <c r="BM113" s="1040"/>
      <c r="BN113" s="1040"/>
      <c r="BO113" s="1040"/>
      <c r="BP113" s="1041"/>
      <c r="BQ113" s="1009">
        <v>268369</v>
      </c>
      <c r="BR113" s="1010"/>
      <c r="BS113" s="1010"/>
      <c r="BT113" s="1010"/>
      <c r="BU113" s="1010"/>
      <c r="BV113" s="1010">
        <v>266495</v>
      </c>
      <c r="BW113" s="1010"/>
      <c r="BX113" s="1010"/>
      <c r="BY113" s="1010"/>
      <c r="BZ113" s="1010"/>
      <c r="CA113" s="1010">
        <v>219447</v>
      </c>
      <c r="CB113" s="1010"/>
      <c r="CC113" s="1010"/>
      <c r="CD113" s="1010"/>
      <c r="CE113" s="1010"/>
      <c r="CF113" s="1004">
        <v>9.1999999999999993</v>
      </c>
      <c r="CG113" s="1005"/>
      <c r="CH113" s="1005"/>
      <c r="CI113" s="1005"/>
      <c r="CJ113" s="1005"/>
      <c r="CK113" s="1035"/>
      <c r="CL113" s="1036"/>
      <c r="CM113" s="1006" t="s">
        <v>446</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435</v>
      </c>
      <c r="DH113" s="1049"/>
      <c r="DI113" s="1049"/>
      <c r="DJ113" s="1049"/>
      <c r="DK113" s="1050"/>
      <c r="DL113" s="1051" t="s">
        <v>412</v>
      </c>
      <c r="DM113" s="1049"/>
      <c r="DN113" s="1049"/>
      <c r="DO113" s="1049"/>
      <c r="DP113" s="1050"/>
      <c r="DQ113" s="1051" t="s">
        <v>412</v>
      </c>
      <c r="DR113" s="1049"/>
      <c r="DS113" s="1049"/>
      <c r="DT113" s="1049"/>
      <c r="DU113" s="1050"/>
      <c r="DV113" s="1052" t="s">
        <v>435</v>
      </c>
      <c r="DW113" s="1053"/>
      <c r="DX113" s="1053"/>
      <c r="DY113" s="1053"/>
      <c r="DZ113" s="1054"/>
    </row>
    <row r="114" spans="1:130" s="246" customFormat="1" ht="26.25" customHeight="1" x14ac:dyDescent="0.2">
      <c r="A114" s="1044"/>
      <c r="B114" s="1045"/>
      <c r="C114" s="1040" t="s">
        <v>447</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42537</v>
      </c>
      <c r="AB114" s="1049"/>
      <c r="AC114" s="1049"/>
      <c r="AD114" s="1049"/>
      <c r="AE114" s="1050"/>
      <c r="AF114" s="1051">
        <v>42748</v>
      </c>
      <c r="AG114" s="1049"/>
      <c r="AH114" s="1049"/>
      <c r="AI114" s="1049"/>
      <c r="AJ114" s="1050"/>
      <c r="AK114" s="1051">
        <v>47695</v>
      </c>
      <c r="AL114" s="1049"/>
      <c r="AM114" s="1049"/>
      <c r="AN114" s="1049"/>
      <c r="AO114" s="1050"/>
      <c r="AP114" s="1052">
        <v>2</v>
      </c>
      <c r="AQ114" s="1053"/>
      <c r="AR114" s="1053"/>
      <c r="AS114" s="1053"/>
      <c r="AT114" s="1054"/>
      <c r="AU114" s="990"/>
      <c r="AV114" s="991"/>
      <c r="AW114" s="991"/>
      <c r="AX114" s="991"/>
      <c r="AY114" s="991"/>
      <c r="AZ114" s="1039" t="s">
        <v>448</v>
      </c>
      <c r="BA114" s="1040"/>
      <c r="BB114" s="1040"/>
      <c r="BC114" s="1040"/>
      <c r="BD114" s="1040"/>
      <c r="BE114" s="1040"/>
      <c r="BF114" s="1040"/>
      <c r="BG114" s="1040"/>
      <c r="BH114" s="1040"/>
      <c r="BI114" s="1040"/>
      <c r="BJ114" s="1040"/>
      <c r="BK114" s="1040"/>
      <c r="BL114" s="1040"/>
      <c r="BM114" s="1040"/>
      <c r="BN114" s="1040"/>
      <c r="BO114" s="1040"/>
      <c r="BP114" s="1041"/>
      <c r="BQ114" s="1009">
        <v>908567</v>
      </c>
      <c r="BR114" s="1010"/>
      <c r="BS114" s="1010"/>
      <c r="BT114" s="1010"/>
      <c r="BU114" s="1010"/>
      <c r="BV114" s="1010">
        <v>928467</v>
      </c>
      <c r="BW114" s="1010"/>
      <c r="BX114" s="1010"/>
      <c r="BY114" s="1010"/>
      <c r="BZ114" s="1010"/>
      <c r="CA114" s="1010">
        <v>914535</v>
      </c>
      <c r="CB114" s="1010"/>
      <c r="CC114" s="1010"/>
      <c r="CD114" s="1010"/>
      <c r="CE114" s="1010"/>
      <c r="CF114" s="1004">
        <v>38.5</v>
      </c>
      <c r="CG114" s="1005"/>
      <c r="CH114" s="1005"/>
      <c r="CI114" s="1005"/>
      <c r="CJ114" s="1005"/>
      <c r="CK114" s="1035"/>
      <c r="CL114" s="1036"/>
      <c r="CM114" s="1006" t="s">
        <v>449</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435</v>
      </c>
      <c r="DH114" s="1049"/>
      <c r="DI114" s="1049"/>
      <c r="DJ114" s="1049"/>
      <c r="DK114" s="1050"/>
      <c r="DL114" s="1051" t="s">
        <v>435</v>
      </c>
      <c r="DM114" s="1049"/>
      <c r="DN114" s="1049"/>
      <c r="DO114" s="1049"/>
      <c r="DP114" s="1050"/>
      <c r="DQ114" s="1051" t="s">
        <v>435</v>
      </c>
      <c r="DR114" s="1049"/>
      <c r="DS114" s="1049"/>
      <c r="DT114" s="1049"/>
      <c r="DU114" s="1050"/>
      <c r="DV114" s="1052" t="s">
        <v>435</v>
      </c>
      <c r="DW114" s="1053"/>
      <c r="DX114" s="1053"/>
      <c r="DY114" s="1053"/>
      <c r="DZ114" s="1054"/>
    </row>
    <row r="115" spans="1:130" s="246" customFormat="1" ht="26.25" customHeight="1" x14ac:dyDescent="0.2">
      <c r="A115" s="1044"/>
      <c r="B115" s="1045"/>
      <c r="C115" s="1040" t="s">
        <v>450</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4773</v>
      </c>
      <c r="AB115" s="1024"/>
      <c r="AC115" s="1024"/>
      <c r="AD115" s="1024"/>
      <c r="AE115" s="1025"/>
      <c r="AF115" s="1026">
        <v>3048</v>
      </c>
      <c r="AG115" s="1024"/>
      <c r="AH115" s="1024"/>
      <c r="AI115" s="1024"/>
      <c r="AJ115" s="1025"/>
      <c r="AK115" s="1026">
        <v>2349</v>
      </c>
      <c r="AL115" s="1024"/>
      <c r="AM115" s="1024"/>
      <c r="AN115" s="1024"/>
      <c r="AO115" s="1025"/>
      <c r="AP115" s="1027">
        <v>0.1</v>
      </c>
      <c r="AQ115" s="1028"/>
      <c r="AR115" s="1028"/>
      <c r="AS115" s="1028"/>
      <c r="AT115" s="1029"/>
      <c r="AU115" s="990"/>
      <c r="AV115" s="991"/>
      <c r="AW115" s="991"/>
      <c r="AX115" s="991"/>
      <c r="AY115" s="991"/>
      <c r="AZ115" s="1039" t="s">
        <v>451</v>
      </c>
      <c r="BA115" s="1040"/>
      <c r="BB115" s="1040"/>
      <c r="BC115" s="1040"/>
      <c r="BD115" s="1040"/>
      <c r="BE115" s="1040"/>
      <c r="BF115" s="1040"/>
      <c r="BG115" s="1040"/>
      <c r="BH115" s="1040"/>
      <c r="BI115" s="1040"/>
      <c r="BJ115" s="1040"/>
      <c r="BK115" s="1040"/>
      <c r="BL115" s="1040"/>
      <c r="BM115" s="1040"/>
      <c r="BN115" s="1040"/>
      <c r="BO115" s="1040"/>
      <c r="BP115" s="1041"/>
      <c r="BQ115" s="1009">
        <v>3411</v>
      </c>
      <c r="BR115" s="1010"/>
      <c r="BS115" s="1010"/>
      <c r="BT115" s="1010"/>
      <c r="BU115" s="1010"/>
      <c r="BV115" s="1010">
        <v>2911</v>
      </c>
      <c r="BW115" s="1010"/>
      <c r="BX115" s="1010"/>
      <c r="BY115" s="1010"/>
      <c r="BZ115" s="1010"/>
      <c r="CA115" s="1010">
        <v>1875</v>
      </c>
      <c r="CB115" s="1010"/>
      <c r="CC115" s="1010"/>
      <c r="CD115" s="1010"/>
      <c r="CE115" s="1010"/>
      <c r="CF115" s="1004">
        <v>0.1</v>
      </c>
      <c r="CG115" s="1005"/>
      <c r="CH115" s="1005"/>
      <c r="CI115" s="1005"/>
      <c r="CJ115" s="1005"/>
      <c r="CK115" s="1035"/>
      <c r="CL115" s="1036"/>
      <c r="CM115" s="1039" t="s">
        <v>452</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238</v>
      </c>
      <c r="DH115" s="1049"/>
      <c r="DI115" s="1049"/>
      <c r="DJ115" s="1049"/>
      <c r="DK115" s="1050"/>
      <c r="DL115" s="1051" t="s">
        <v>435</v>
      </c>
      <c r="DM115" s="1049"/>
      <c r="DN115" s="1049"/>
      <c r="DO115" s="1049"/>
      <c r="DP115" s="1050"/>
      <c r="DQ115" s="1051" t="s">
        <v>412</v>
      </c>
      <c r="DR115" s="1049"/>
      <c r="DS115" s="1049"/>
      <c r="DT115" s="1049"/>
      <c r="DU115" s="1050"/>
      <c r="DV115" s="1052" t="s">
        <v>412</v>
      </c>
      <c r="DW115" s="1053"/>
      <c r="DX115" s="1053"/>
      <c r="DY115" s="1053"/>
      <c r="DZ115" s="1054"/>
    </row>
    <row r="116" spans="1:130" s="246" customFormat="1" ht="26.25" customHeight="1" x14ac:dyDescent="0.2">
      <c r="A116" s="1046"/>
      <c r="B116" s="1047"/>
      <c r="C116" s="1055" t="s">
        <v>453</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412</v>
      </c>
      <c r="AB116" s="1049"/>
      <c r="AC116" s="1049"/>
      <c r="AD116" s="1049"/>
      <c r="AE116" s="1050"/>
      <c r="AF116" s="1051" t="s">
        <v>435</v>
      </c>
      <c r="AG116" s="1049"/>
      <c r="AH116" s="1049"/>
      <c r="AI116" s="1049"/>
      <c r="AJ116" s="1050"/>
      <c r="AK116" s="1051" t="s">
        <v>412</v>
      </c>
      <c r="AL116" s="1049"/>
      <c r="AM116" s="1049"/>
      <c r="AN116" s="1049"/>
      <c r="AO116" s="1050"/>
      <c r="AP116" s="1052" t="s">
        <v>435</v>
      </c>
      <c r="AQ116" s="1053"/>
      <c r="AR116" s="1053"/>
      <c r="AS116" s="1053"/>
      <c r="AT116" s="1054"/>
      <c r="AU116" s="990"/>
      <c r="AV116" s="991"/>
      <c r="AW116" s="991"/>
      <c r="AX116" s="991"/>
      <c r="AY116" s="991"/>
      <c r="AZ116" s="1057" t="s">
        <v>454</v>
      </c>
      <c r="BA116" s="1058"/>
      <c r="BB116" s="1058"/>
      <c r="BC116" s="1058"/>
      <c r="BD116" s="1058"/>
      <c r="BE116" s="1058"/>
      <c r="BF116" s="1058"/>
      <c r="BG116" s="1058"/>
      <c r="BH116" s="1058"/>
      <c r="BI116" s="1058"/>
      <c r="BJ116" s="1058"/>
      <c r="BK116" s="1058"/>
      <c r="BL116" s="1058"/>
      <c r="BM116" s="1058"/>
      <c r="BN116" s="1058"/>
      <c r="BO116" s="1058"/>
      <c r="BP116" s="1059"/>
      <c r="BQ116" s="1009" t="s">
        <v>435</v>
      </c>
      <c r="BR116" s="1010"/>
      <c r="BS116" s="1010"/>
      <c r="BT116" s="1010"/>
      <c r="BU116" s="1010"/>
      <c r="BV116" s="1010" t="s">
        <v>435</v>
      </c>
      <c r="BW116" s="1010"/>
      <c r="BX116" s="1010"/>
      <c r="BY116" s="1010"/>
      <c r="BZ116" s="1010"/>
      <c r="CA116" s="1010" t="s">
        <v>435</v>
      </c>
      <c r="CB116" s="1010"/>
      <c r="CC116" s="1010"/>
      <c r="CD116" s="1010"/>
      <c r="CE116" s="1010"/>
      <c r="CF116" s="1004" t="s">
        <v>412</v>
      </c>
      <c r="CG116" s="1005"/>
      <c r="CH116" s="1005"/>
      <c r="CI116" s="1005"/>
      <c r="CJ116" s="1005"/>
      <c r="CK116" s="1035"/>
      <c r="CL116" s="1036"/>
      <c r="CM116" s="1006" t="s">
        <v>455</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412</v>
      </c>
      <c r="DH116" s="1049"/>
      <c r="DI116" s="1049"/>
      <c r="DJ116" s="1049"/>
      <c r="DK116" s="1050"/>
      <c r="DL116" s="1051" t="s">
        <v>412</v>
      </c>
      <c r="DM116" s="1049"/>
      <c r="DN116" s="1049"/>
      <c r="DO116" s="1049"/>
      <c r="DP116" s="1050"/>
      <c r="DQ116" s="1051" t="s">
        <v>435</v>
      </c>
      <c r="DR116" s="1049"/>
      <c r="DS116" s="1049"/>
      <c r="DT116" s="1049"/>
      <c r="DU116" s="1050"/>
      <c r="DV116" s="1052" t="s">
        <v>435</v>
      </c>
      <c r="DW116" s="1053"/>
      <c r="DX116" s="1053"/>
      <c r="DY116" s="1053"/>
      <c r="DZ116" s="1054"/>
    </row>
    <row r="117" spans="1:130" s="246" customFormat="1" ht="26.25" customHeight="1" x14ac:dyDescent="0.2">
      <c r="A117" s="994" t="s">
        <v>191</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456</v>
      </c>
      <c r="Z117" s="976"/>
      <c r="AA117" s="1066">
        <v>455049</v>
      </c>
      <c r="AB117" s="1067"/>
      <c r="AC117" s="1067"/>
      <c r="AD117" s="1067"/>
      <c r="AE117" s="1068"/>
      <c r="AF117" s="1069">
        <v>426989</v>
      </c>
      <c r="AG117" s="1067"/>
      <c r="AH117" s="1067"/>
      <c r="AI117" s="1067"/>
      <c r="AJ117" s="1068"/>
      <c r="AK117" s="1069">
        <v>390898</v>
      </c>
      <c r="AL117" s="1067"/>
      <c r="AM117" s="1067"/>
      <c r="AN117" s="1067"/>
      <c r="AO117" s="1068"/>
      <c r="AP117" s="1070"/>
      <c r="AQ117" s="1071"/>
      <c r="AR117" s="1071"/>
      <c r="AS117" s="1071"/>
      <c r="AT117" s="1072"/>
      <c r="AU117" s="990"/>
      <c r="AV117" s="991"/>
      <c r="AW117" s="991"/>
      <c r="AX117" s="991"/>
      <c r="AY117" s="991"/>
      <c r="AZ117" s="1057" t="s">
        <v>457</v>
      </c>
      <c r="BA117" s="1058"/>
      <c r="BB117" s="1058"/>
      <c r="BC117" s="1058"/>
      <c r="BD117" s="1058"/>
      <c r="BE117" s="1058"/>
      <c r="BF117" s="1058"/>
      <c r="BG117" s="1058"/>
      <c r="BH117" s="1058"/>
      <c r="BI117" s="1058"/>
      <c r="BJ117" s="1058"/>
      <c r="BK117" s="1058"/>
      <c r="BL117" s="1058"/>
      <c r="BM117" s="1058"/>
      <c r="BN117" s="1058"/>
      <c r="BO117" s="1058"/>
      <c r="BP117" s="1059"/>
      <c r="BQ117" s="1009" t="s">
        <v>238</v>
      </c>
      <c r="BR117" s="1010"/>
      <c r="BS117" s="1010"/>
      <c r="BT117" s="1010"/>
      <c r="BU117" s="1010"/>
      <c r="BV117" s="1010" t="s">
        <v>238</v>
      </c>
      <c r="BW117" s="1010"/>
      <c r="BX117" s="1010"/>
      <c r="BY117" s="1010"/>
      <c r="BZ117" s="1010"/>
      <c r="CA117" s="1010" t="s">
        <v>238</v>
      </c>
      <c r="CB117" s="1010"/>
      <c r="CC117" s="1010"/>
      <c r="CD117" s="1010"/>
      <c r="CE117" s="1010"/>
      <c r="CF117" s="1004" t="s">
        <v>238</v>
      </c>
      <c r="CG117" s="1005"/>
      <c r="CH117" s="1005"/>
      <c r="CI117" s="1005"/>
      <c r="CJ117" s="1005"/>
      <c r="CK117" s="1035"/>
      <c r="CL117" s="1036"/>
      <c r="CM117" s="1006" t="s">
        <v>458</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238</v>
      </c>
      <c r="DH117" s="1049"/>
      <c r="DI117" s="1049"/>
      <c r="DJ117" s="1049"/>
      <c r="DK117" s="1050"/>
      <c r="DL117" s="1051" t="s">
        <v>459</v>
      </c>
      <c r="DM117" s="1049"/>
      <c r="DN117" s="1049"/>
      <c r="DO117" s="1049"/>
      <c r="DP117" s="1050"/>
      <c r="DQ117" s="1051" t="s">
        <v>459</v>
      </c>
      <c r="DR117" s="1049"/>
      <c r="DS117" s="1049"/>
      <c r="DT117" s="1049"/>
      <c r="DU117" s="1050"/>
      <c r="DV117" s="1052" t="s">
        <v>459</v>
      </c>
      <c r="DW117" s="1053"/>
      <c r="DX117" s="1053"/>
      <c r="DY117" s="1053"/>
      <c r="DZ117" s="1054"/>
    </row>
    <row r="118" spans="1:130" s="246" customFormat="1" ht="26.25" customHeight="1" x14ac:dyDescent="0.2">
      <c r="A118" s="994" t="s">
        <v>430</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428</v>
      </c>
      <c r="AB118" s="975"/>
      <c r="AC118" s="975"/>
      <c r="AD118" s="975"/>
      <c r="AE118" s="976"/>
      <c r="AF118" s="974" t="s">
        <v>309</v>
      </c>
      <c r="AG118" s="975"/>
      <c r="AH118" s="975"/>
      <c r="AI118" s="975"/>
      <c r="AJ118" s="976"/>
      <c r="AK118" s="974" t="s">
        <v>308</v>
      </c>
      <c r="AL118" s="975"/>
      <c r="AM118" s="975"/>
      <c r="AN118" s="975"/>
      <c r="AO118" s="976"/>
      <c r="AP118" s="1061" t="s">
        <v>429</v>
      </c>
      <c r="AQ118" s="1062"/>
      <c r="AR118" s="1062"/>
      <c r="AS118" s="1062"/>
      <c r="AT118" s="1063"/>
      <c r="AU118" s="990"/>
      <c r="AV118" s="991"/>
      <c r="AW118" s="991"/>
      <c r="AX118" s="991"/>
      <c r="AY118" s="991"/>
      <c r="AZ118" s="1064" t="s">
        <v>460</v>
      </c>
      <c r="BA118" s="1055"/>
      <c r="BB118" s="1055"/>
      <c r="BC118" s="1055"/>
      <c r="BD118" s="1055"/>
      <c r="BE118" s="1055"/>
      <c r="BF118" s="1055"/>
      <c r="BG118" s="1055"/>
      <c r="BH118" s="1055"/>
      <c r="BI118" s="1055"/>
      <c r="BJ118" s="1055"/>
      <c r="BK118" s="1055"/>
      <c r="BL118" s="1055"/>
      <c r="BM118" s="1055"/>
      <c r="BN118" s="1055"/>
      <c r="BO118" s="1055"/>
      <c r="BP118" s="1056"/>
      <c r="BQ118" s="1087" t="s">
        <v>238</v>
      </c>
      <c r="BR118" s="1088"/>
      <c r="BS118" s="1088"/>
      <c r="BT118" s="1088"/>
      <c r="BU118" s="1088"/>
      <c r="BV118" s="1088" t="s">
        <v>238</v>
      </c>
      <c r="BW118" s="1088"/>
      <c r="BX118" s="1088"/>
      <c r="BY118" s="1088"/>
      <c r="BZ118" s="1088"/>
      <c r="CA118" s="1088" t="s">
        <v>238</v>
      </c>
      <c r="CB118" s="1088"/>
      <c r="CC118" s="1088"/>
      <c r="CD118" s="1088"/>
      <c r="CE118" s="1088"/>
      <c r="CF118" s="1004" t="s">
        <v>238</v>
      </c>
      <c r="CG118" s="1005"/>
      <c r="CH118" s="1005"/>
      <c r="CI118" s="1005"/>
      <c r="CJ118" s="1005"/>
      <c r="CK118" s="1035"/>
      <c r="CL118" s="1036"/>
      <c r="CM118" s="1006" t="s">
        <v>461</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238</v>
      </c>
      <c r="DH118" s="1049"/>
      <c r="DI118" s="1049"/>
      <c r="DJ118" s="1049"/>
      <c r="DK118" s="1050"/>
      <c r="DL118" s="1051" t="s">
        <v>238</v>
      </c>
      <c r="DM118" s="1049"/>
      <c r="DN118" s="1049"/>
      <c r="DO118" s="1049"/>
      <c r="DP118" s="1050"/>
      <c r="DQ118" s="1051" t="s">
        <v>238</v>
      </c>
      <c r="DR118" s="1049"/>
      <c r="DS118" s="1049"/>
      <c r="DT118" s="1049"/>
      <c r="DU118" s="1050"/>
      <c r="DV118" s="1052" t="s">
        <v>238</v>
      </c>
      <c r="DW118" s="1053"/>
      <c r="DX118" s="1053"/>
      <c r="DY118" s="1053"/>
      <c r="DZ118" s="1054"/>
    </row>
    <row r="119" spans="1:130" s="246" customFormat="1" ht="26.25" customHeight="1" x14ac:dyDescent="0.2">
      <c r="A119" s="1148" t="s">
        <v>433</v>
      </c>
      <c r="B119" s="1034"/>
      <c r="C119" s="1013" t="s">
        <v>434</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238</v>
      </c>
      <c r="AB119" s="982"/>
      <c r="AC119" s="982"/>
      <c r="AD119" s="982"/>
      <c r="AE119" s="983"/>
      <c r="AF119" s="984" t="s">
        <v>238</v>
      </c>
      <c r="AG119" s="982"/>
      <c r="AH119" s="982"/>
      <c r="AI119" s="982"/>
      <c r="AJ119" s="983"/>
      <c r="AK119" s="984" t="s">
        <v>238</v>
      </c>
      <c r="AL119" s="982"/>
      <c r="AM119" s="982"/>
      <c r="AN119" s="982"/>
      <c r="AO119" s="983"/>
      <c r="AP119" s="985" t="s">
        <v>238</v>
      </c>
      <c r="AQ119" s="986"/>
      <c r="AR119" s="986"/>
      <c r="AS119" s="986"/>
      <c r="AT119" s="987"/>
      <c r="AU119" s="992"/>
      <c r="AV119" s="993"/>
      <c r="AW119" s="993"/>
      <c r="AX119" s="993"/>
      <c r="AY119" s="993"/>
      <c r="AZ119" s="277" t="s">
        <v>191</v>
      </c>
      <c r="BA119" s="277"/>
      <c r="BB119" s="277"/>
      <c r="BC119" s="277"/>
      <c r="BD119" s="277"/>
      <c r="BE119" s="277"/>
      <c r="BF119" s="277"/>
      <c r="BG119" s="277"/>
      <c r="BH119" s="277"/>
      <c r="BI119" s="277"/>
      <c r="BJ119" s="277"/>
      <c r="BK119" s="277"/>
      <c r="BL119" s="277"/>
      <c r="BM119" s="277"/>
      <c r="BN119" s="277"/>
      <c r="BO119" s="1065" t="s">
        <v>462</v>
      </c>
      <c r="BP119" s="1096"/>
      <c r="BQ119" s="1087">
        <v>4063708</v>
      </c>
      <c r="BR119" s="1088"/>
      <c r="BS119" s="1088"/>
      <c r="BT119" s="1088"/>
      <c r="BU119" s="1088"/>
      <c r="BV119" s="1088">
        <v>4070398</v>
      </c>
      <c r="BW119" s="1088"/>
      <c r="BX119" s="1088"/>
      <c r="BY119" s="1088"/>
      <c r="BZ119" s="1088"/>
      <c r="CA119" s="1088">
        <v>3817854</v>
      </c>
      <c r="CB119" s="1088"/>
      <c r="CC119" s="1088"/>
      <c r="CD119" s="1088"/>
      <c r="CE119" s="1088"/>
      <c r="CF119" s="1089"/>
      <c r="CG119" s="1090"/>
      <c r="CH119" s="1090"/>
      <c r="CI119" s="1090"/>
      <c r="CJ119" s="1091"/>
      <c r="CK119" s="1037"/>
      <c r="CL119" s="1038"/>
      <c r="CM119" s="1092" t="s">
        <v>463</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238</v>
      </c>
      <c r="DH119" s="1074"/>
      <c r="DI119" s="1074"/>
      <c r="DJ119" s="1074"/>
      <c r="DK119" s="1075"/>
      <c r="DL119" s="1073" t="s">
        <v>238</v>
      </c>
      <c r="DM119" s="1074"/>
      <c r="DN119" s="1074"/>
      <c r="DO119" s="1074"/>
      <c r="DP119" s="1075"/>
      <c r="DQ119" s="1073" t="s">
        <v>238</v>
      </c>
      <c r="DR119" s="1074"/>
      <c r="DS119" s="1074"/>
      <c r="DT119" s="1074"/>
      <c r="DU119" s="1075"/>
      <c r="DV119" s="1076" t="s">
        <v>238</v>
      </c>
      <c r="DW119" s="1077"/>
      <c r="DX119" s="1077"/>
      <c r="DY119" s="1077"/>
      <c r="DZ119" s="1078"/>
    </row>
    <row r="120" spans="1:130" s="246" customFormat="1" ht="26.25" customHeight="1" x14ac:dyDescent="0.2">
      <c r="A120" s="1149"/>
      <c r="B120" s="1036"/>
      <c r="C120" s="1006" t="s">
        <v>439</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238</v>
      </c>
      <c r="AB120" s="1049"/>
      <c r="AC120" s="1049"/>
      <c r="AD120" s="1049"/>
      <c r="AE120" s="1050"/>
      <c r="AF120" s="1051" t="s">
        <v>238</v>
      </c>
      <c r="AG120" s="1049"/>
      <c r="AH120" s="1049"/>
      <c r="AI120" s="1049"/>
      <c r="AJ120" s="1050"/>
      <c r="AK120" s="1051" t="s">
        <v>238</v>
      </c>
      <c r="AL120" s="1049"/>
      <c r="AM120" s="1049"/>
      <c r="AN120" s="1049"/>
      <c r="AO120" s="1050"/>
      <c r="AP120" s="1052" t="s">
        <v>238</v>
      </c>
      <c r="AQ120" s="1053"/>
      <c r="AR120" s="1053"/>
      <c r="AS120" s="1053"/>
      <c r="AT120" s="1054"/>
      <c r="AU120" s="1079" t="s">
        <v>464</v>
      </c>
      <c r="AV120" s="1080"/>
      <c r="AW120" s="1080"/>
      <c r="AX120" s="1080"/>
      <c r="AY120" s="1081"/>
      <c r="AZ120" s="1030" t="s">
        <v>465</v>
      </c>
      <c r="BA120" s="979"/>
      <c r="BB120" s="979"/>
      <c r="BC120" s="979"/>
      <c r="BD120" s="979"/>
      <c r="BE120" s="979"/>
      <c r="BF120" s="979"/>
      <c r="BG120" s="979"/>
      <c r="BH120" s="979"/>
      <c r="BI120" s="979"/>
      <c r="BJ120" s="979"/>
      <c r="BK120" s="979"/>
      <c r="BL120" s="979"/>
      <c r="BM120" s="979"/>
      <c r="BN120" s="979"/>
      <c r="BO120" s="979"/>
      <c r="BP120" s="980"/>
      <c r="BQ120" s="1016">
        <v>5214658</v>
      </c>
      <c r="BR120" s="1017"/>
      <c r="BS120" s="1017"/>
      <c r="BT120" s="1017"/>
      <c r="BU120" s="1017"/>
      <c r="BV120" s="1017">
        <v>5492636</v>
      </c>
      <c r="BW120" s="1017"/>
      <c r="BX120" s="1017"/>
      <c r="BY120" s="1017"/>
      <c r="BZ120" s="1017"/>
      <c r="CA120" s="1017">
        <v>5356553</v>
      </c>
      <c r="CB120" s="1017"/>
      <c r="CC120" s="1017"/>
      <c r="CD120" s="1017"/>
      <c r="CE120" s="1017"/>
      <c r="CF120" s="1031">
        <v>225.3</v>
      </c>
      <c r="CG120" s="1032"/>
      <c r="CH120" s="1032"/>
      <c r="CI120" s="1032"/>
      <c r="CJ120" s="1032"/>
      <c r="CK120" s="1097" t="s">
        <v>466</v>
      </c>
      <c r="CL120" s="1098"/>
      <c r="CM120" s="1098"/>
      <c r="CN120" s="1098"/>
      <c r="CO120" s="1099"/>
      <c r="CP120" s="1105" t="s">
        <v>409</v>
      </c>
      <c r="CQ120" s="1106"/>
      <c r="CR120" s="1106"/>
      <c r="CS120" s="1106"/>
      <c r="CT120" s="1106"/>
      <c r="CU120" s="1106"/>
      <c r="CV120" s="1106"/>
      <c r="CW120" s="1106"/>
      <c r="CX120" s="1106"/>
      <c r="CY120" s="1106"/>
      <c r="CZ120" s="1106"/>
      <c r="DA120" s="1106"/>
      <c r="DB120" s="1106"/>
      <c r="DC120" s="1106"/>
      <c r="DD120" s="1106"/>
      <c r="DE120" s="1106"/>
      <c r="DF120" s="1107"/>
      <c r="DG120" s="1016">
        <v>1465861</v>
      </c>
      <c r="DH120" s="1017"/>
      <c r="DI120" s="1017"/>
      <c r="DJ120" s="1017"/>
      <c r="DK120" s="1017"/>
      <c r="DL120" s="1017">
        <v>1413867</v>
      </c>
      <c r="DM120" s="1017"/>
      <c r="DN120" s="1017"/>
      <c r="DO120" s="1017"/>
      <c r="DP120" s="1017"/>
      <c r="DQ120" s="1017">
        <v>1366237</v>
      </c>
      <c r="DR120" s="1017"/>
      <c r="DS120" s="1017"/>
      <c r="DT120" s="1017"/>
      <c r="DU120" s="1017"/>
      <c r="DV120" s="1018">
        <v>57.5</v>
      </c>
      <c r="DW120" s="1018"/>
      <c r="DX120" s="1018"/>
      <c r="DY120" s="1018"/>
      <c r="DZ120" s="1019"/>
    </row>
    <row r="121" spans="1:130" s="246" customFormat="1" ht="26.25" customHeight="1" x14ac:dyDescent="0.2">
      <c r="A121" s="1149"/>
      <c r="B121" s="1036"/>
      <c r="C121" s="1057" t="s">
        <v>467</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238</v>
      </c>
      <c r="AB121" s="1049"/>
      <c r="AC121" s="1049"/>
      <c r="AD121" s="1049"/>
      <c r="AE121" s="1050"/>
      <c r="AF121" s="1051" t="s">
        <v>238</v>
      </c>
      <c r="AG121" s="1049"/>
      <c r="AH121" s="1049"/>
      <c r="AI121" s="1049"/>
      <c r="AJ121" s="1050"/>
      <c r="AK121" s="1051" t="s">
        <v>238</v>
      </c>
      <c r="AL121" s="1049"/>
      <c r="AM121" s="1049"/>
      <c r="AN121" s="1049"/>
      <c r="AO121" s="1050"/>
      <c r="AP121" s="1052" t="s">
        <v>238</v>
      </c>
      <c r="AQ121" s="1053"/>
      <c r="AR121" s="1053"/>
      <c r="AS121" s="1053"/>
      <c r="AT121" s="1054"/>
      <c r="AU121" s="1082"/>
      <c r="AV121" s="1083"/>
      <c r="AW121" s="1083"/>
      <c r="AX121" s="1083"/>
      <c r="AY121" s="1084"/>
      <c r="AZ121" s="1039" t="s">
        <v>468</v>
      </c>
      <c r="BA121" s="1040"/>
      <c r="BB121" s="1040"/>
      <c r="BC121" s="1040"/>
      <c r="BD121" s="1040"/>
      <c r="BE121" s="1040"/>
      <c r="BF121" s="1040"/>
      <c r="BG121" s="1040"/>
      <c r="BH121" s="1040"/>
      <c r="BI121" s="1040"/>
      <c r="BJ121" s="1040"/>
      <c r="BK121" s="1040"/>
      <c r="BL121" s="1040"/>
      <c r="BM121" s="1040"/>
      <c r="BN121" s="1040"/>
      <c r="BO121" s="1040"/>
      <c r="BP121" s="1041"/>
      <c r="BQ121" s="1009">
        <v>134921</v>
      </c>
      <c r="BR121" s="1010"/>
      <c r="BS121" s="1010"/>
      <c r="BT121" s="1010"/>
      <c r="BU121" s="1010"/>
      <c r="BV121" s="1010">
        <v>117611</v>
      </c>
      <c r="BW121" s="1010"/>
      <c r="BX121" s="1010"/>
      <c r="BY121" s="1010"/>
      <c r="BZ121" s="1010"/>
      <c r="CA121" s="1010">
        <v>99944</v>
      </c>
      <c r="CB121" s="1010"/>
      <c r="CC121" s="1010"/>
      <c r="CD121" s="1010"/>
      <c r="CE121" s="1010"/>
      <c r="CF121" s="1004">
        <v>4.2</v>
      </c>
      <c r="CG121" s="1005"/>
      <c r="CH121" s="1005"/>
      <c r="CI121" s="1005"/>
      <c r="CJ121" s="1005"/>
      <c r="CK121" s="1100"/>
      <c r="CL121" s="1101"/>
      <c r="CM121" s="1101"/>
      <c r="CN121" s="1101"/>
      <c r="CO121" s="1102"/>
      <c r="CP121" s="1110" t="s">
        <v>469</v>
      </c>
      <c r="CQ121" s="1111"/>
      <c r="CR121" s="1111"/>
      <c r="CS121" s="1111"/>
      <c r="CT121" s="1111"/>
      <c r="CU121" s="1111"/>
      <c r="CV121" s="1111"/>
      <c r="CW121" s="1111"/>
      <c r="CX121" s="1111"/>
      <c r="CY121" s="1111"/>
      <c r="CZ121" s="1111"/>
      <c r="DA121" s="1111"/>
      <c r="DB121" s="1111"/>
      <c r="DC121" s="1111"/>
      <c r="DD121" s="1111"/>
      <c r="DE121" s="1111"/>
      <c r="DF121" s="1112"/>
      <c r="DG121" s="1009">
        <v>137770</v>
      </c>
      <c r="DH121" s="1010"/>
      <c r="DI121" s="1010"/>
      <c r="DJ121" s="1010"/>
      <c r="DK121" s="1010"/>
      <c r="DL121" s="1010">
        <v>133440</v>
      </c>
      <c r="DM121" s="1010"/>
      <c r="DN121" s="1010"/>
      <c r="DO121" s="1010"/>
      <c r="DP121" s="1010"/>
      <c r="DQ121" s="1010">
        <v>121390</v>
      </c>
      <c r="DR121" s="1010"/>
      <c r="DS121" s="1010"/>
      <c r="DT121" s="1010"/>
      <c r="DU121" s="1010"/>
      <c r="DV121" s="1011">
        <v>5.0999999999999996</v>
      </c>
      <c r="DW121" s="1011"/>
      <c r="DX121" s="1011"/>
      <c r="DY121" s="1011"/>
      <c r="DZ121" s="1012"/>
    </row>
    <row r="122" spans="1:130" s="246" customFormat="1" ht="26.25" customHeight="1" x14ac:dyDescent="0.2">
      <c r="A122" s="1149"/>
      <c r="B122" s="1036"/>
      <c r="C122" s="1006" t="s">
        <v>449</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238</v>
      </c>
      <c r="AB122" s="1049"/>
      <c r="AC122" s="1049"/>
      <c r="AD122" s="1049"/>
      <c r="AE122" s="1050"/>
      <c r="AF122" s="1051" t="s">
        <v>238</v>
      </c>
      <c r="AG122" s="1049"/>
      <c r="AH122" s="1049"/>
      <c r="AI122" s="1049"/>
      <c r="AJ122" s="1050"/>
      <c r="AK122" s="1051" t="s">
        <v>238</v>
      </c>
      <c r="AL122" s="1049"/>
      <c r="AM122" s="1049"/>
      <c r="AN122" s="1049"/>
      <c r="AO122" s="1050"/>
      <c r="AP122" s="1052" t="s">
        <v>238</v>
      </c>
      <c r="AQ122" s="1053"/>
      <c r="AR122" s="1053"/>
      <c r="AS122" s="1053"/>
      <c r="AT122" s="1054"/>
      <c r="AU122" s="1082"/>
      <c r="AV122" s="1083"/>
      <c r="AW122" s="1083"/>
      <c r="AX122" s="1083"/>
      <c r="AY122" s="1084"/>
      <c r="AZ122" s="1064" t="s">
        <v>470</v>
      </c>
      <c r="BA122" s="1055"/>
      <c r="BB122" s="1055"/>
      <c r="BC122" s="1055"/>
      <c r="BD122" s="1055"/>
      <c r="BE122" s="1055"/>
      <c r="BF122" s="1055"/>
      <c r="BG122" s="1055"/>
      <c r="BH122" s="1055"/>
      <c r="BI122" s="1055"/>
      <c r="BJ122" s="1055"/>
      <c r="BK122" s="1055"/>
      <c r="BL122" s="1055"/>
      <c r="BM122" s="1055"/>
      <c r="BN122" s="1055"/>
      <c r="BO122" s="1055"/>
      <c r="BP122" s="1056"/>
      <c r="BQ122" s="1087">
        <v>2419312</v>
      </c>
      <c r="BR122" s="1088"/>
      <c r="BS122" s="1088"/>
      <c r="BT122" s="1088"/>
      <c r="BU122" s="1088"/>
      <c r="BV122" s="1088">
        <v>2518493</v>
      </c>
      <c r="BW122" s="1088"/>
      <c r="BX122" s="1088"/>
      <c r="BY122" s="1088"/>
      <c r="BZ122" s="1088"/>
      <c r="CA122" s="1088">
        <v>2446529</v>
      </c>
      <c r="CB122" s="1088"/>
      <c r="CC122" s="1088"/>
      <c r="CD122" s="1088"/>
      <c r="CE122" s="1088"/>
      <c r="CF122" s="1108">
        <v>102.9</v>
      </c>
      <c r="CG122" s="1109"/>
      <c r="CH122" s="1109"/>
      <c r="CI122" s="1109"/>
      <c r="CJ122" s="1109"/>
      <c r="CK122" s="1100"/>
      <c r="CL122" s="1101"/>
      <c r="CM122" s="1101"/>
      <c r="CN122" s="1101"/>
      <c r="CO122" s="1102"/>
      <c r="CP122" s="1110" t="s">
        <v>471</v>
      </c>
      <c r="CQ122" s="1111"/>
      <c r="CR122" s="1111"/>
      <c r="CS122" s="1111"/>
      <c r="CT122" s="1111"/>
      <c r="CU122" s="1111"/>
      <c r="CV122" s="1111"/>
      <c r="CW122" s="1111"/>
      <c r="CX122" s="1111"/>
      <c r="CY122" s="1111"/>
      <c r="CZ122" s="1111"/>
      <c r="DA122" s="1111"/>
      <c r="DB122" s="1111"/>
      <c r="DC122" s="1111"/>
      <c r="DD122" s="1111"/>
      <c r="DE122" s="1111"/>
      <c r="DF122" s="1112"/>
      <c r="DG122" s="1009" t="s">
        <v>238</v>
      </c>
      <c r="DH122" s="1010"/>
      <c r="DI122" s="1010"/>
      <c r="DJ122" s="1010"/>
      <c r="DK122" s="1010"/>
      <c r="DL122" s="1010" t="s">
        <v>238</v>
      </c>
      <c r="DM122" s="1010"/>
      <c r="DN122" s="1010"/>
      <c r="DO122" s="1010"/>
      <c r="DP122" s="1010"/>
      <c r="DQ122" s="1010" t="s">
        <v>238</v>
      </c>
      <c r="DR122" s="1010"/>
      <c r="DS122" s="1010"/>
      <c r="DT122" s="1010"/>
      <c r="DU122" s="1010"/>
      <c r="DV122" s="1011" t="s">
        <v>238</v>
      </c>
      <c r="DW122" s="1011"/>
      <c r="DX122" s="1011"/>
      <c r="DY122" s="1011"/>
      <c r="DZ122" s="1012"/>
    </row>
    <row r="123" spans="1:130" s="246" customFormat="1" ht="26.25" customHeight="1" x14ac:dyDescent="0.2">
      <c r="A123" s="1149"/>
      <c r="B123" s="1036"/>
      <c r="C123" s="1006" t="s">
        <v>455</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238</v>
      </c>
      <c r="AB123" s="1049"/>
      <c r="AC123" s="1049"/>
      <c r="AD123" s="1049"/>
      <c r="AE123" s="1050"/>
      <c r="AF123" s="1051" t="s">
        <v>238</v>
      </c>
      <c r="AG123" s="1049"/>
      <c r="AH123" s="1049"/>
      <c r="AI123" s="1049"/>
      <c r="AJ123" s="1050"/>
      <c r="AK123" s="1051" t="s">
        <v>238</v>
      </c>
      <c r="AL123" s="1049"/>
      <c r="AM123" s="1049"/>
      <c r="AN123" s="1049"/>
      <c r="AO123" s="1050"/>
      <c r="AP123" s="1052" t="s">
        <v>238</v>
      </c>
      <c r="AQ123" s="1053"/>
      <c r="AR123" s="1053"/>
      <c r="AS123" s="1053"/>
      <c r="AT123" s="1054"/>
      <c r="AU123" s="1085"/>
      <c r="AV123" s="1086"/>
      <c r="AW123" s="1086"/>
      <c r="AX123" s="1086"/>
      <c r="AY123" s="1086"/>
      <c r="AZ123" s="277" t="s">
        <v>191</v>
      </c>
      <c r="BA123" s="277"/>
      <c r="BB123" s="277"/>
      <c r="BC123" s="277"/>
      <c r="BD123" s="277"/>
      <c r="BE123" s="277"/>
      <c r="BF123" s="277"/>
      <c r="BG123" s="277"/>
      <c r="BH123" s="277"/>
      <c r="BI123" s="277"/>
      <c r="BJ123" s="277"/>
      <c r="BK123" s="277"/>
      <c r="BL123" s="277"/>
      <c r="BM123" s="277"/>
      <c r="BN123" s="277"/>
      <c r="BO123" s="1065" t="s">
        <v>472</v>
      </c>
      <c r="BP123" s="1096"/>
      <c r="BQ123" s="1155">
        <v>7768891</v>
      </c>
      <c r="BR123" s="1156"/>
      <c r="BS123" s="1156"/>
      <c r="BT123" s="1156"/>
      <c r="BU123" s="1156"/>
      <c r="BV123" s="1156">
        <v>8128740</v>
      </c>
      <c r="BW123" s="1156"/>
      <c r="BX123" s="1156"/>
      <c r="BY123" s="1156"/>
      <c r="BZ123" s="1156"/>
      <c r="CA123" s="1156">
        <v>7903026</v>
      </c>
      <c r="CB123" s="1156"/>
      <c r="CC123" s="1156"/>
      <c r="CD123" s="1156"/>
      <c r="CE123" s="1156"/>
      <c r="CF123" s="1089"/>
      <c r="CG123" s="1090"/>
      <c r="CH123" s="1090"/>
      <c r="CI123" s="1090"/>
      <c r="CJ123" s="1091"/>
      <c r="CK123" s="1100"/>
      <c r="CL123" s="1101"/>
      <c r="CM123" s="1101"/>
      <c r="CN123" s="1101"/>
      <c r="CO123" s="1102"/>
      <c r="CP123" s="1110" t="s">
        <v>473</v>
      </c>
      <c r="CQ123" s="1111"/>
      <c r="CR123" s="1111"/>
      <c r="CS123" s="1111"/>
      <c r="CT123" s="1111"/>
      <c r="CU123" s="1111"/>
      <c r="CV123" s="1111"/>
      <c r="CW123" s="1111"/>
      <c r="CX123" s="1111"/>
      <c r="CY123" s="1111"/>
      <c r="CZ123" s="1111"/>
      <c r="DA123" s="1111"/>
      <c r="DB123" s="1111"/>
      <c r="DC123" s="1111"/>
      <c r="DD123" s="1111"/>
      <c r="DE123" s="1111"/>
      <c r="DF123" s="1112"/>
      <c r="DG123" s="1048" t="s">
        <v>238</v>
      </c>
      <c r="DH123" s="1049"/>
      <c r="DI123" s="1049"/>
      <c r="DJ123" s="1049"/>
      <c r="DK123" s="1050"/>
      <c r="DL123" s="1051" t="s">
        <v>238</v>
      </c>
      <c r="DM123" s="1049"/>
      <c r="DN123" s="1049"/>
      <c r="DO123" s="1049"/>
      <c r="DP123" s="1050"/>
      <c r="DQ123" s="1051" t="s">
        <v>238</v>
      </c>
      <c r="DR123" s="1049"/>
      <c r="DS123" s="1049"/>
      <c r="DT123" s="1049"/>
      <c r="DU123" s="1050"/>
      <c r="DV123" s="1052" t="s">
        <v>238</v>
      </c>
      <c r="DW123" s="1053"/>
      <c r="DX123" s="1053"/>
      <c r="DY123" s="1053"/>
      <c r="DZ123" s="1054"/>
    </row>
    <row r="124" spans="1:130" s="246" customFormat="1" ht="26.25" customHeight="1" thickBot="1" x14ac:dyDescent="0.25">
      <c r="A124" s="1149"/>
      <c r="B124" s="1036"/>
      <c r="C124" s="1006" t="s">
        <v>458</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238</v>
      </c>
      <c r="AB124" s="1049"/>
      <c r="AC124" s="1049"/>
      <c r="AD124" s="1049"/>
      <c r="AE124" s="1050"/>
      <c r="AF124" s="1051" t="s">
        <v>238</v>
      </c>
      <c r="AG124" s="1049"/>
      <c r="AH124" s="1049"/>
      <c r="AI124" s="1049"/>
      <c r="AJ124" s="1050"/>
      <c r="AK124" s="1051" t="s">
        <v>238</v>
      </c>
      <c r="AL124" s="1049"/>
      <c r="AM124" s="1049"/>
      <c r="AN124" s="1049"/>
      <c r="AO124" s="1050"/>
      <c r="AP124" s="1052" t="s">
        <v>238</v>
      </c>
      <c r="AQ124" s="1053"/>
      <c r="AR124" s="1053"/>
      <c r="AS124" s="1053"/>
      <c r="AT124" s="1054"/>
      <c r="AU124" s="1151" t="s">
        <v>474</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t="s">
        <v>238</v>
      </c>
      <c r="BR124" s="1118"/>
      <c r="BS124" s="1118"/>
      <c r="BT124" s="1118"/>
      <c r="BU124" s="1118"/>
      <c r="BV124" s="1118" t="s">
        <v>238</v>
      </c>
      <c r="BW124" s="1118"/>
      <c r="BX124" s="1118"/>
      <c r="BY124" s="1118"/>
      <c r="BZ124" s="1118"/>
      <c r="CA124" s="1118" t="s">
        <v>459</v>
      </c>
      <c r="CB124" s="1118"/>
      <c r="CC124" s="1118"/>
      <c r="CD124" s="1118"/>
      <c r="CE124" s="1118"/>
      <c r="CF124" s="1119"/>
      <c r="CG124" s="1120"/>
      <c r="CH124" s="1120"/>
      <c r="CI124" s="1120"/>
      <c r="CJ124" s="1121"/>
      <c r="CK124" s="1103"/>
      <c r="CL124" s="1103"/>
      <c r="CM124" s="1103"/>
      <c r="CN124" s="1103"/>
      <c r="CO124" s="1104"/>
      <c r="CP124" s="1110" t="s">
        <v>475</v>
      </c>
      <c r="CQ124" s="1111"/>
      <c r="CR124" s="1111"/>
      <c r="CS124" s="1111"/>
      <c r="CT124" s="1111"/>
      <c r="CU124" s="1111"/>
      <c r="CV124" s="1111"/>
      <c r="CW124" s="1111"/>
      <c r="CX124" s="1111"/>
      <c r="CY124" s="1111"/>
      <c r="CZ124" s="1111"/>
      <c r="DA124" s="1111"/>
      <c r="DB124" s="1111"/>
      <c r="DC124" s="1111"/>
      <c r="DD124" s="1111"/>
      <c r="DE124" s="1111"/>
      <c r="DF124" s="1112"/>
      <c r="DG124" s="1095" t="s">
        <v>238</v>
      </c>
      <c r="DH124" s="1074"/>
      <c r="DI124" s="1074"/>
      <c r="DJ124" s="1074"/>
      <c r="DK124" s="1075"/>
      <c r="DL124" s="1073" t="s">
        <v>238</v>
      </c>
      <c r="DM124" s="1074"/>
      <c r="DN124" s="1074"/>
      <c r="DO124" s="1074"/>
      <c r="DP124" s="1075"/>
      <c r="DQ124" s="1073" t="s">
        <v>238</v>
      </c>
      <c r="DR124" s="1074"/>
      <c r="DS124" s="1074"/>
      <c r="DT124" s="1074"/>
      <c r="DU124" s="1075"/>
      <c r="DV124" s="1076" t="s">
        <v>238</v>
      </c>
      <c r="DW124" s="1077"/>
      <c r="DX124" s="1077"/>
      <c r="DY124" s="1077"/>
      <c r="DZ124" s="1078"/>
    </row>
    <row r="125" spans="1:130" s="246" customFormat="1" ht="26.25" customHeight="1" x14ac:dyDescent="0.2">
      <c r="A125" s="1149"/>
      <c r="B125" s="1036"/>
      <c r="C125" s="1006" t="s">
        <v>461</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238</v>
      </c>
      <c r="AB125" s="1049"/>
      <c r="AC125" s="1049"/>
      <c r="AD125" s="1049"/>
      <c r="AE125" s="1050"/>
      <c r="AF125" s="1051" t="s">
        <v>238</v>
      </c>
      <c r="AG125" s="1049"/>
      <c r="AH125" s="1049"/>
      <c r="AI125" s="1049"/>
      <c r="AJ125" s="1050"/>
      <c r="AK125" s="1051" t="s">
        <v>238</v>
      </c>
      <c r="AL125" s="1049"/>
      <c r="AM125" s="1049"/>
      <c r="AN125" s="1049"/>
      <c r="AO125" s="1050"/>
      <c r="AP125" s="1052" t="s">
        <v>238</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476</v>
      </c>
      <c r="CL125" s="1098"/>
      <c r="CM125" s="1098"/>
      <c r="CN125" s="1098"/>
      <c r="CO125" s="1099"/>
      <c r="CP125" s="1030" t="s">
        <v>477</v>
      </c>
      <c r="CQ125" s="979"/>
      <c r="CR125" s="979"/>
      <c r="CS125" s="979"/>
      <c r="CT125" s="979"/>
      <c r="CU125" s="979"/>
      <c r="CV125" s="979"/>
      <c r="CW125" s="979"/>
      <c r="CX125" s="979"/>
      <c r="CY125" s="979"/>
      <c r="CZ125" s="979"/>
      <c r="DA125" s="979"/>
      <c r="DB125" s="979"/>
      <c r="DC125" s="979"/>
      <c r="DD125" s="979"/>
      <c r="DE125" s="979"/>
      <c r="DF125" s="980"/>
      <c r="DG125" s="1016" t="s">
        <v>238</v>
      </c>
      <c r="DH125" s="1017"/>
      <c r="DI125" s="1017"/>
      <c r="DJ125" s="1017"/>
      <c r="DK125" s="1017"/>
      <c r="DL125" s="1017" t="s">
        <v>459</v>
      </c>
      <c r="DM125" s="1017"/>
      <c r="DN125" s="1017"/>
      <c r="DO125" s="1017"/>
      <c r="DP125" s="1017"/>
      <c r="DQ125" s="1017" t="s">
        <v>238</v>
      </c>
      <c r="DR125" s="1017"/>
      <c r="DS125" s="1017"/>
      <c r="DT125" s="1017"/>
      <c r="DU125" s="1017"/>
      <c r="DV125" s="1018" t="s">
        <v>238</v>
      </c>
      <c r="DW125" s="1018"/>
      <c r="DX125" s="1018"/>
      <c r="DY125" s="1018"/>
      <c r="DZ125" s="1019"/>
    </row>
    <row r="126" spans="1:130" s="246" customFormat="1" ht="26.25" customHeight="1" thickBot="1" x14ac:dyDescent="0.25">
      <c r="A126" s="1149"/>
      <c r="B126" s="1036"/>
      <c r="C126" s="1006" t="s">
        <v>463</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v>707</v>
      </c>
      <c r="AB126" s="1049"/>
      <c r="AC126" s="1049"/>
      <c r="AD126" s="1049"/>
      <c r="AE126" s="1050"/>
      <c r="AF126" s="1051" t="s">
        <v>238</v>
      </c>
      <c r="AG126" s="1049"/>
      <c r="AH126" s="1049"/>
      <c r="AI126" s="1049"/>
      <c r="AJ126" s="1050"/>
      <c r="AK126" s="1051" t="s">
        <v>238</v>
      </c>
      <c r="AL126" s="1049"/>
      <c r="AM126" s="1049"/>
      <c r="AN126" s="1049"/>
      <c r="AO126" s="1050"/>
      <c r="AP126" s="1052" t="s">
        <v>238</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478</v>
      </c>
      <c r="CQ126" s="1040"/>
      <c r="CR126" s="1040"/>
      <c r="CS126" s="1040"/>
      <c r="CT126" s="1040"/>
      <c r="CU126" s="1040"/>
      <c r="CV126" s="1040"/>
      <c r="CW126" s="1040"/>
      <c r="CX126" s="1040"/>
      <c r="CY126" s="1040"/>
      <c r="CZ126" s="1040"/>
      <c r="DA126" s="1040"/>
      <c r="DB126" s="1040"/>
      <c r="DC126" s="1040"/>
      <c r="DD126" s="1040"/>
      <c r="DE126" s="1040"/>
      <c r="DF126" s="1041"/>
      <c r="DG126" s="1009" t="s">
        <v>238</v>
      </c>
      <c r="DH126" s="1010"/>
      <c r="DI126" s="1010"/>
      <c r="DJ126" s="1010"/>
      <c r="DK126" s="1010"/>
      <c r="DL126" s="1010" t="s">
        <v>238</v>
      </c>
      <c r="DM126" s="1010"/>
      <c r="DN126" s="1010"/>
      <c r="DO126" s="1010"/>
      <c r="DP126" s="1010"/>
      <c r="DQ126" s="1010" t="s">
        <v>238</v>
      </c>
      <c r="DR126" s="1010"/>
      <c r="DS126" s="1010"/>
      <c r="DT126" s="1010"/>
      <c r="DU126" s="1010"/>
      <c r="DV126" s="1011" t="s">
        <v>238</v>
      </c>
      <c r="DW126" s="1011"/>
      <c r="DX126" s="1011"/>
      <c r="DY126" s="1011"/>
      <c r="DZ126" s="1012"/>
    </row>
    <row r="127" spans="1:130" s="246" customFormat="1" ht="26.25" customHeight="1" x14ac:dyDescent="0.2">
      <c r="A127" s="1150"/>
      <c r="B127" s="1038"/>
      <c r="C127" s="1092" t="s">
        <v>479</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v>4066</v>
      </c>
      <c r="AB127" s="1049"/>
      <c r="AC127" s="1049"/>
      <c r="AD127" s="1049"/>
      <c r="AE127" s="1050"/>
      <c r="AF127" s="1051">
        <v>3048</v>
      </c>
      <c r="AG127" s="1049"/>
      <c r="AH127" s="1049"/>
      <c r="AI127" s="1049"/>
      <c r="AJ127" s="1050"/>
      <c r="AK127" s="1051">
        <v>2349</v>
      </c>
      <c r="AL127" s="1049"/>
      <c r="AM127" s="1049"/>
      <c r="AN127" s="1049"/>
      <c r="AO127" s="1050"/>
      <c r="AP127" s="1052">
        <v>0.1</v>
      </c>
      <c r="AQ127" s="1053"/>
      <c r="AR127" s="1053"/>
      <c r="AS127" s="1053"/>
      <c r="AT127" s="1054"/>
      <c r="AU127" s="282"/>
      <c r="AV127" s="282"/>
      <c r="AW127" s="282"/>
      <c r="AX127" s="1122" t="s">
        <v>480</v>
      </c>
      <c r="AY127" s="1123"/>
      <c r="AZ127" s="1123"/>
      <c r="BA127" s="1123"/>
      <c r="BB127" s="1123"/>
      <c r="BC127" s="1123"/>
      <c r="BD127" s="1123"/>
      <c r="BE127" s="1124"/>
      <c r="BF127" s="1125" t="s">
        <v>481</v>
      </c>
      <c r="BG127" s="1123"/>
      <c r="BH127" s="1123"/>
      <c r="BI127" s="1123"/>
      <c r="BJ127" s="1123"/>
      <c r="BK127" s="1123"/>
      <c r="BL127" s="1124"/>
      <c r="BM127" s="1125" t="s">
        <v>482</v>
      </c>
      <c r="BN127" s="1123"/>
      <c r="BO127" s="1123"/>
      <c r="BP127" s="1123"/>
      <c r="BQ127" s="1123"/>
      <c r="BR127" s="1123"/>
      <c r="BS127" s="1124"/>
      <c r="BT127" s="1125" t="s">
        <v>483</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484</v>
      </c>
      <c r="CQ127" s="1040"/>
      <c r="CR127" s="1040"/>
      <c r="CS127" s="1040"/>
      <c r="CT127" s="1040"/>
      <c r="CU127" s="1040"/>
      <c r="CV127" s="1040"/>
      <c r="CW127" s="1040"/>
      <c r="CX127" s="1040"/>
      <c r="CY127" s="1040"/>
      <c r="CZ127" s="1040"/>
      <c r="DA127" s="1040"/>
      <c r="DB127" s="1040"/>
      <c r="DC127" s="1040"/>
      <c r="DD127" s="1040"/>
      <c r="DE127" s="1040"/>
      <c r="DF127" s="1041"/>
      <c r="DG127" s="1009" t="s">
        <v>238</v>
      </c>
      <c r="DH127" s="1010"/>
      <c r="DI127" s="1010"/>
      <c r="DJ127" s="1010"/>
      <c r="DK127" s="1010"/>
      <c r="DL127" s="1010" t="s">
        <v>238</v>
      </c>
      <c r="DM127" s="1010"/>
      <c r="DN127" s="1010"/>
      <c r="DO127" s="1010"/>
      <c r="DP127" s="1010"/>
      <c r="DQ127" s="1010" t="s">
        <v>238</v>
      </c>
      <c r="DR127" s="1010"/>
      <c r="DS127" s="1010"/>
      <c r="DT127" s="1010"/>
      <c r="DU127" s="1010"/>
      <c r="DV127" s="1011" t="s">
        <v>238</v>
      </c>
      <c r="DW127" s="1011"/>
      <c r="DX127" s="1011"/>
      <c r="DY127" s="1011"/>
      <c r="DZ127" s="1012"/>
    </row>
    <row r="128" spans="1:130" s="246" customFormat="1" ht="26.25" customHeight="1" thickBot="1" x14ac:dyDescent="0.25">
      <c r="A128" s="1133" t="s">
        <v>485</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486</v>
      </c>
      <c r="X128" s="1135"/>
      <c r="Y128" s="1135"/>
      <c r="Z128" s="1136"/>
      <c r="AA128" s="1137">
        <v>19414</v>
      </c>
      <c r="AB128" s="1138"/>
      <c r="AC128" s="1138"/>
      <c r="AD128" s="1138"/>
      <c r="AE128" s="1139"/>
      <c r="AF128" s="1140">
        <v>19414</v>
      </c>
      <c r="AG128" s="1138"/>
      <c r="AH128" s="1138"/>
      <c r="AI128" s="1138"/>
      <c r="AJ128" s="1139"/>
      <c r="AK128" s="1140">
        <v>19414</v>
      </c>
      <c r="AL128" s="1138"/>
      <c r="AM128" s="1138"/>
      <c r="AN128" s="1138"/>
      <c r="AO128" s="1139"/>
      <c r="AP128" s="1141"/>
      <c r="AQ128" s="1142"/>
      <c r="AR128" s="1142"/>
      <c r="AS128" s="1142"/>
      <c r="AT128" s="1143"/>
      <c r="AU128" s="282"/>
      <c r="AV128" s="282"/>
      <c r="AW128" s="282"/>
      <c r="AX128" s="978" t="s">
        <v>487</v>
      </c>
      <c r="AY128" s="979"/>
      <c r="AZ128" s="979"/>
      <c r="BA128" s="979"/>
      <c r="BB128" s="979"/>
      <c r="BC128" s="979"/>
      <c r="BD128" s="979"/>
      <c r="BE128" s="980"/>
      <c r="BF128" s="1144" t="s">
        <v>238</v>
      </c>
      <c r="BG128" s="1145"/>
      <c r="BH128" s="1145"/>
      <c r="BI128" s="1145"/>
      <c r="BJ128" s="1145"/>
      <c r="BK128" s="1145"/>
      <c r="BL128" s="1146"/>
      <c r="BM128" s="1144">
        <v>15</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488</v>
      </c>
      <c r="CQ128" s="1127"/>
      <c r="CR128" s="1127"/>
      <c r="CS128" s="1127"/>
      <c r="CT128" s="1127"/>
      <c r="CU128" s="1127"/>
      <c r="CV128" s="1127"/>
      <c r="CW128" s="1127"/>
      <c r="CX128" s="1127"/>
      <c r="CY128" s="1127"/>
      <c r="CZ128" s="1127"/>
      <c r="DA128" s="1127"/>
      <c r="DB128" s="1127"/>
      <c r="DC128" s="1127"/>
      <c r="DD128" s="1127"/>
      <c r="DE128" s="1127"/>
      <c r="DF128" s="1128"/>
      <c r="DG128" s="1129">
        <v>3411</v>
      </c>
      <c r="DH128" s="1130"/>
      <c r="DI128" s="1130"/>
      <c r="DJ128" s="1130"/>
      <c r="DK128" s="1130"/>
      <c r="DL128" s="1130">
        <v>2911</v>
      </c>
      <c r="DM128" s="1130"/>
      <c r="DN128" s="1130"/>
      <c r="DO128" s="1130"/>
      <c r="DP128" s="1130"/>
      <c r="DQ128" s="1130">
        <v>1875</v>
      </c>
      <c r="DR128" s="1130"/>
      <c r="DS128" s="1130"/>
      <c r="DT128" s="1130"/>
      <c r="DU128" s="1130"/>
      <c r="DV128" s="1131">
        <v>0.1</v>
      </c>
      <c r="DW128" s="1131"/>
      <c r="DX128" s="1131"/>
      <c r="DY128" s="1131"/>
      <c r="DZ128" s="1132"/>
    </row>
    <row r="129" spans="1:131" s="246" customFormat="1" ht="26.25" customHeight="1" x14ac:dyDescent="0.2">
      <c r="A129" s="1020" t="s">
        <v>106</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489</v>
      </c>
      <c r="X129" s="1164"/>
      <c r="Y129" s="1164"/>
      <c r="Z129" s="1165"/>
      <c r="AA129" s="1048">
        <v>2754613</v>
      </c>
      <c r="AB129" s="1049"/>
      <c r="AC129" s="1049"/>
      <c r="AD129" s="1049"/>
      <c r="AE129" s="1050"/>
      <c r="AF129" s="1051">
        <v>2699066</v>
      </c>
      <c r="AG129" s="1049"/>
      <c r="AH129" s="1049"/>
      <c r="AI129" s="1049"/>
      <c r="AJ129" s="1050"/>
      <c r="AK129" s="1051">
        <v>2647422</v>
      </c>
      <c r="AL129" s="1049"/>
      <c r="AM129" s="1049"/>
      <c r="AN129" s="1049"/>
      <c r="AO129" s="1050"/>
      <c r="AP129" s="1166"/>
      <c r="AQ129" s="1167"/>
      <c r="AR129" s="1167"/>
      <c r="AS129" s="1167"/>
      <c r="AT129" s="1168"/>
      <c r="AU129" s="284"/>
      <c r="AV129" s="284"/>
      <c r="AW129" s="284"/>
      <c r="AX129" s="1157" t="s">
        <v>490</v>
      </c>
      <c r="AY129" s="1040"/>
      <c r="AZ129" s="1040"/>
      <c r="BA129" s="1040"/>
      <c r="BB129" s="1040"/>
      <c r="BC129" s="1040"/>
      <c r="BD129" s="1040"/>
      <c r="BE129" s="1041"/>
      <c r="BF129" s="1158" t="s">
        <v>238</v>
      </c>
      <c r="BG129" s="1159"/>
      <c r="BH129" s="1159"/>
      <c r="BI129" s="1159"/>
      <c r="BJ129" s="1159"/>
      <c r="BK129" s="1159"/>
      <c r="BL129" s="1160"/>
      <c r="BM129" s="1158">
        <v>20</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1020" t="s">
        <v>491</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492</v>
      </c>
      <c r="X130" s="1164"/>
      <c r="Y130" s="1164"/>
      <c r="Z130" s="1165"/>
      <c r="AA130" s="1048">
        <v>312603</v>
      </c>
      <c r="AB130" s="1049"/>
      <c r="AC130" s="1049"/>
      <c r="AD130" s="1049"/>
      <c r="AE130" s="1050"/>
      <c r="AF130" s="1051">
        <v>294910</v>
      </c>
      <c r="AG130" s="1049"/>
      <c r="AH130" s="1049"/>
      <c r="AI130" s="1049"/>
      <c r="AJ130" s="1050"/>
      <c r="AK130" s="1051">
        <v>269850</v>
      </c>
      <c r="AL130" s="1049"/>
      <c r="AM130" s="1049"/>
      <c r="AN130" s="1049"/>
      <c r="AO130" s="1050"/>
      <c r="AP130" s="1166"/>
      <c r="AQ130" s="1167"/>
      <c r="AR130" s="1167"/>
      <c r="AS130" s="1167"/>
      <c r="AT130" s="1168"/>
      <c r="AU130" s="284"/>
      <c r="AV130" s="284"/>
      <c r="AW130" s="284"/>
      <c r="AX130" s="1157" t="s">
        <v>493</v>
      </c>
      <c r="AY130" s="1040"/>
      <c r="AZ130" s="1040"/>
      <c r="BA130" s="1040"/>
      <c r="BB130" s="1040"/>
      <c r="BC130" s="1040"/>
      <c r="BD130" s="1040"/>
      <c r="BE130" s="1041"/>
      <c r="BF130" s="1194">
        <v>4.5999999999999996</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494</v>
      </c>
      <c r="X131" s="1202"/>
      <c r="Y131" s="1202"/>
      <c r="Z131" s="1203"/>
      <c r="AA131" s="1095">
        <v>2442010</v>
      </c>
      <c r="AB131" s="1074"/>
      <c r="AC131" s="1074"/>
      <c r="AD131" s="1074"/>
      <c r="AE131" s="1075"/>
      <c r="AF131" s="1073">
        <v>2404156</v>
      </c>
      <c r="AG131" s="1074"/>
      <c r="AH131" s="1074"/>
      <c r="AI131" s="1074"/>
      <c r="AJ131" s="1075"/>
      <c r="AK131" s="1073">
        <v>2377572</v>
      </c>
      <c r="AL131" s="1074"/>
      <c r="AM131" s="1074"/>
      <c r="AN131" s="1074"/>
      <c r="AO131" s="1075"/>
      <c r="AP131" s="1204"/>
      <c r="AQ131" s="1205"/>
      <c r="AR131" s="1205"/>
      <c r="AS131" s="1205"/>
      <c r="AT131" s="1206"/>
      <c r="AU131" s="284"/>
      <c r="AV131" s="284"/>
      <c r="AW131" s="284"/>
      <c r="AX131" s="1176" t="s">
        <v>495</v>
      </c>
      <c r="AY131" s="1127"/>
      <c r="AZ131" s="1127"/>
      <c r="BA131" s="1127"/>
      <c r="BB131" s="1127"/>
      <c r="BC131" s="1127"/>
      <c r="BD131" s="1127"/>
      <c r="BE131" s="1128"/>
      <c r="BF131" s="1177" t="s">
        <v>238</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1183" t="s">
        <v>496</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497</v>
      </c>
      <c r="W132" s="1187"/>
      <c r="X132" s="1187"/>
      <c r="Y132" s="1187"/>
      <c r="Z132" s="1188"/>
      <c r="AA132" s="1189">
        <v>5.0381448070000001</v>
      </c>
      <c r="AB132" s="1190"/>
      <c r="AC132" s="1190"/>
      <c r="AD132" s="1190"/>
      <c r="AE132" s="1191"/>
      <c r="AF132" s="1192">
        <v>4.6862599600000001</v>
      </c>
      <c r="AG132" s="1190"/>
      <c r="AH132" s="1190"/>
      <c r="AI132" s="1190"/>
      <c r="AJ132" s="1191"/>
      <c r="AK132" s="1192">
        <v>4.2746970439999998</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498</v>
      </c>
      <c r="W133" s="1170"/>
      <c r="X133" s="1170"/>
      <c r="Y133" s="1170"/>
      <c r="Z133" s="1171"/>
      <c r="AA133" s="1172">
        <v>6.4</v>
      </c>
      <c r="AB133" s="1173"/>
      <c r="AC133" s="1173"/>
      <c r="AD133" s="1173"/>
      <c r="AE133" s="1174"/>
      <c r="AF133" s="1172">
        <v>5.3</v>
      </c>
      <c r="AG133" s="1173"/>
      <c r="AH133" s="1173"/>
      <c r="AI133" s="1173"/>
      <c r="AJ133" s="1174"/>
      <c r="AK133" s="1172">
        <v>4.5999999999999996</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p02bPLmdNCqDDlJJM9GhsWE0tA4RSBKkRL5sibr7w76ah5gb3EX/GZ8eujIrab1Vx70LBQWVSkqxuFHK6uPWdQ==" saltValue="eKt8BIV59drD99WS9E9nd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2"/>
  <cols>
    <col min="1" max="120" width="2.77734375" style="291" customWidth="1"/>
    <col min="121" max="121" width="0" style="290" hidden="1" customWidth="1"/>
    <col min="122" max="16384" width="9" style="290" hidden="1"/>
  </cols>
  <sheetData>
    <row r="1" spans="1:120" ht="13.2"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0"/>
    </row>
    <row r="17" spans="119:120" ht="13.2" x14ac:dyDescent="0.2">
      <c r="DP17" s="290"/>
    </row>
    <row r="18" spans="119:120" ht="13.2" x14ac:dyDescent="0.2"/>
    <row r="19" spans="119:120" ht="13.2" x14ac:dyDescent="0.2"/>
    <row r="20" spans="119:120" ht="13.2" x14ac:dyDescent="0.2">
      <c r="DO20" s="290"/>
      <c r="DP20" s="290"/>
    </row>
    <row r="21" spans="119:120" ht="13.2" x14ac:dyDescent="0.2">
      <c r="DP21" s="290"/>
    </row>
    <row r="22" spans="119:120" ht="13.2" x14ac:dyDescent="0.2"/>
    <row r="23" spans="119:120" ht="13.2" x14ac:dyDescent="0.2">
      <c r="DO23" s="290"/>
      <c r="DP23" s="290"/>
    </row>
    <row r="24" spans="119:120" ht="13.2" x14ac:dyDescent="0.2">
      <c r="DP24" s="290"/>
    </row>
    <row r="25" spans="119:120" ht="13.2" x14ac:dyDescent="0.2">
      <c r="DP25" s="290"/>
    </row>
    <row r="26" spans="119:120" ht="13.2" x14ac:dyDescent="0.2">
      <c r="DO26" s="290"/>
      <c r="DP26" s="290"/>
    </row>
    <row r="27" spans="119:120" ht="13.2" x14ac:dyDescent="0.2"/>
    <row r="28" spans="119:120" ht="13.2" x14ac:dyDescent="0.2">
      <c r="DO28" s="290"/>
      <c r="DP28" s="290"/>
    </row>
    <row r="29" spans="119:120" ht="13.2" x14ac:dyDescent="0.2">
      <c r="DP29" s="290"/>
    </row>
    <row r="30" spans="119:120" ht="13.2" x14ac:dyDescent="0.2"/>
    <row r="31" spans="119:120" ht="13.2" x14ac:dyDescent="0.2">
      <c r="DO31" s="290"/>
      <c r="DP31" s="290"/>
    </row>
    <row r="32" spans="119:120" ht="13.2" x14ac:dyDescent="0.2"/>
    <row r="33" spans="98:120" ht="13.2" x14ac:dyDescent="0.2">
      <c r="DO33" s="290"/>
      <c r="DP33" s="290"/>
    </row>
    <row r="34" spans="98:120" ht="13.2" x14ac:dyDescent="0.2">
      <c r="DM34" s="290"/>
    </row>
    <row r="35" spans="98:120" ht="13.2" x14ac:dyDescent="0.2">
      <c r="CT35" s="290"/>
      <c r="CU35" s="290"/>
      <c r="CV35" s="290"/>
      <c r="CY35" s="290"/>
      <c r="CZ35" s="290"/>
      <c r="DA35" s="290"/>
      <c r="DD35" s="290"/>
      <c r="DE35" s="290"/>
      <c r="DF35" s="290"/>
      <c r="DI35" s="290"/>
      <c r="DJ35" s="290"/>
      <c r="DK35" s="290"/>
      <c r="DM35" s="290"/>
      <c r="DN35" s="290"/>
      <c r="DO35" s="290"/>
      <c r="DP35" s="290"/>
    </row>
    <row r="36" spans="98:120" ht="13.2" x14ac:dyDescent="0.2"/>
    <row r="37" spans="98:120" ht="13.2" x14ac:dyDescent="0.2">
      <c r="CW37" s="290"/>
      <c r="DB37" s="290"/>
      <c r="DG37" s="290"/>
      <c r="DL37" s="290"/>
      <c r="DP37" s="290"/>
    </row>
    <row r="38" spans="98:120" ht="13.2"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0"/>
      <c r="DO49" s="290"/>
      <c r="DP49" s="29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0"/>
      <c r="CS63" s="290"/>
      <c r="CX63" s="290"/>
      <c r="DC63" s="290"/>
      <c r="DH63" s="290"/>
    </row>
    <row r="64" spans="22:120" ht="13.2" x14ac:dyDescent="0.2">
      <c r="V64" s="290"/>
    </row>
    <row r="65" spans="15:120" ht="13.2"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2" x14ac:dyDescent="0.2">
      <c r="Q66" s="290"/>
      <c r="S66" s="290"/>
      <c r="U66" s="290"/>
      <c r="DM66" s="290"/>
    </row>
    <row r="67" spans="15:120" ht="13.2"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2" x14ac:dyDescent="0.2"/>
    <row r="69" spans="15:120" ht="13.2" x14ac:dyDescent="0.2"/>
    <row r="70" spans="15:120" ht="13.2" x14ac:dyDescent="0.2"/>
    <row r="71" spans="15:120" ht="13.2" x14ac:dyDescent="0.2"/>
    <row r="72" spans="15:120" ht="13.2" x14ac:dyDescent="0.2">
      <c r="DP72" s="290"/>
    </row>
    <row r="73" spans="15:120" ht="13.2" x14ac:dyDescent="0.2">
      <c r="DP73" s="29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0"/>
      <c r="CX96" s="290"/>
      <c r="DC96" s="290"/>
      <c r="DH96" s="290"/>
    </row>
    <row r="97" spans="24:120" ht="13.2" x14ac:dyDescent="0.2">
      <c r="CS97" s="290"/>
      <c r="CX97" s="290"/>
      <c r="DC97" s="290"/>
      <c r="DH97" s="290"/>
      <c r="DP97" s="291" t="s">
        <v>499</v>
      </c>
    </row>
    <row r="98" spans="24:120" ht="13.2" hidden="1" x14ac:dyDescent="0.2">
      <c r="CS98" s="290"/>
      <c r="CX98" s="290"/>
      <c r="DC98" s="290"/>
      <c r="DH98" s="290"/>
    </row>
    <row r="99" spans="24:120" ht="13.2" hidden="1" x14ac:dyDescent="0.2">
      <c r="CS99" s="290"/>
      <c r="CX99" s="290"/>
      <c r="DC99" s="290"/>
      <c r="DH99" s="290"/>
    </row>
    <row r="100" spans="24:120" ht="13.2"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2" hidden="1" x14ac:dyDescent="0.2">
      <c r="CT103" s="290"/>
      <c r="CV103" s="290"/>
      <c r="CW103" s="290"/>
      <c r="CY103" s="290"/>
      <c r="DA103" s="290"/>
      <c r="DB103" s="290"/>
      <c r="DD103" s="290"/>
      <c r="DF103" s="290"/>
      <c r="DG103" s="290"/>
      <c r="DI103" s="290"/>
      <c r="DK103" s="290"/>
      <c r="DL103" s="290"/>
      <c r="DM103" s="290"/>
      <c r="DN103" s="290"/>
      <c r="DO103" s="290"/>
      <c r="DP103" s="290"/>
    </row>
    <row r="104" spans="24:120" ht="13.2" hidden="1" x14ac:dyDescent="0.2">
      <c r="CV104" s="290"/>
      <c r="CW104" s="290"/>
      <c r="DA104" s="290"/>
      <c r="DB104" s="290"/>
      <c r="DF104" s="290"/>
      <c r="DG104" s="290"/>
      <c r="DK104" s="290"/>
      <c r="DL104" s="290"/>
      <c r="DN104" s="290"/>
      <c r="DO104" s="290"/>
      <c r="DP104" s="29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DKmL3NsGxbKl4nrtMIJY3wryqAhMqwkrzXB3WFEAHvlnmBuU04B+8+bWButZ6MaGMtjjaVY+4yILzKbX5eCeiA==" saltValue="JubyVgizr7f147bft047w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640625" style="291" customWidth="1"/>
    <col min="117" max="16384" width="9" style="290" hidden="1"/>
  </cols>
  <sheetData>
    <row r="1" spans="2:116" ht="13.2"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2" x14ac:dyDescent="0.2"/>
    <row r="3" spans="2:116" ht="13.2" x14ac:dyDescent="0.2"/>
    <row r="4" spans="2:116" ht="13.2"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2"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2" x14ac:dyDescent="0.2"/>
    <row r="20" spans="9:116" ht="13.2" x14ac:dyDescent="0.2"/>
    <row r="21" spans="9:116" ht="13.2" x14ac:dyDescent="0.2">
      <c r="DL21" s="290"/>
    </row>
    <row r="22" spans="9:116" ht="13.2" x14ac:dyDescent="0.2">
      <c r="DI22" s="290"/>
      <c r="DJ22" s="290"/>
      <c r="DK22" s="290"/>
      <c r="DL22" s="290"/>
    </row>
    <row r="23" spans="9:116" ht="13.2" x14ac:dyDescent="0.2">
      <c r="CY23" s="290"/>
      <c r="CZ23" s="290"/>
      <c r="DA23" s="290"/>
      <c r="DB23" s="290"/>
      <c r="DC23" s="290"/>
      <c r="DD23" s="290"/>
      <c r="DE23" s="290"/>
      <c r="DF23" s="290"/>
      <c r="DG23" s="290"/>
      <c r="DH23" s="290"/>
      <c r="DI23" s="290"/>
      <c r="DJ23" s="290"/>
      <c r="DK23" s="290"/>
      <c r="DL23" s="29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0"/>
      <c r="DA35" s="290"/>
      <c r="DB35" s="290"/>
      <c r="DC35" s="290"/>
      <c r="DD35" s="290"/>
      <c r="DE35" s="290"/>
      <c r="DF35" s="290"/>
      <c r="DG35" s="290"/>
      <c r="DH35" s="290"/>
      <c r="DI35" s="290"/>
      <c r="DJ35" s="290"/>
      <c r="DK35" s="290"/>
      <c r="DL35" s="290"/>
    </row>
    <row r="36" spans="15:116" ht="13.2" x14ac:dyDescent="0.2"/>
    <row r="37" spans="15:116" ht="13.2" x14ac:dyDescent="0.2">
      <c r="DL37" s="290"/>
    </row>
    <row r="38" spans="15:116" ht="13.2" x14ac:dyDescent="0.2">
      <c r="DI38" s="290"/>
      <c r="DJ38" s="290"/>
      <c r="DK38" s="290"/>
      <c r="DL38" s="290"/>
    </row>
    <row r="39" spans="15:116" ht="13.2" x14ac:dyDescent="0.2"/>
    <row r="40" spans="15:116" ht="13.2" x14ac:dyDescent="0.2"/>
    <row r="41" spans="15:116" ht="13.2" x14ac:dyDescent="0.2"/>
    <row r="42" spans="15:116" ht="13.2" x14ac:dyDescent="0.2"/>
    <row r="43" spans="15:116" ht="13.2"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2" x14ac:dyDescent="0.2">
      <c r="DL44" s="290"/>
    </row>
    <row r="45" spans="15:116" ht="13.2" x14ac:dyDescent="0.2"/>
    <row r="46" spans="15:116" ht="13.2" x14ac:dyDescent="0.2">
      <c r="DA46" s="290"/>
      <c r="DB46" s="290"/>
      <c r="DC46" s="290"/>
      <c r="DD46" s="290"/>
      <c r="DE46" s="290"/>
      <c r="DF46" s="290"/>
      <c r="DG46" s="290"/>
      <c r="DH46" s="290"/>
      <c r="DI46" s="290"/>
      <c r="DJ46" s="290"/>
      <c r="DK46" s="290"/>
      <c r="DL46" s="290"/>
    </row>
    <row r="47" spans="15:116" ht="13.2" x14ac:dyDescent="0.2"/>
    <row r="48" spans="15:116" ht="13.2" x14ac:dyDescent="0.2"/>
    <row r="49" spans="104:116" ht="13.2" x14ac:dyDescent="0.2"/>
    <row r="50" spans="104:116" ht="13.2" x14ac:dyDescent="0.2">
      <c r="CZ50" s="290"/>
      <c r="DA50" s="290"/>
      <c r="DB50" s="290"/>
      <c r="DC50" s="290"/>
      <c r="DD50" s="290"/>
      <c r="DE50" s="290"/>
      <c r="DF50" s="290"/>
      <c r="DG50" s="290"/>
      <c r="DH50" s="290"/>
      <c r="DI50" s="290"/>
      <c r="DJ50" s="290"/>
      <c r="DK50" s="290"/>
      <c r="DL50" s="290"/>
    </row>
    <row r="51" spans="104:116" ht="13.2" x14ac:dyDescent="0.2"/>
    <row r="52" spans="104:116" ht="13.2" x14ac:dyDescent="0.2"/>
    <row r="53" spans="104:116" ht="13.2" x14ac:dyDescent="0.2">
      <c r="DL53" s="29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0"/>
      <c r="DD67" s="290"/>
      <c r="DE67" s="290"/>
      <c r="DF67" s="290"/>
      <c r="DG67" s="290"/>
      <c r="DH67" s="290"/>
      <c r="DI67" s="290"/>
      <c r="DJ67" s="290"/>
      <c r="DK67" s="290"/>
      <c r="DL67" s="29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X1GK3SoACp14auSFDW0fN1ryW2ZjocUbZ6EciE5En0nxi6JMVfCdhKnP35P69/cNZLBh3ZWg9qiOCX6VMts4EA==" saltValue="hpsRVodGm/iV5c+H6UkwS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2"/>
  <cols>
    <col min="1" max="36" width="2.44140625" style="292" customWidth="1"/>
    <col min="37" max="44" width="17" style="292" customWidth="1"/>
    <col min="45" max="45" width="6.109375" style="299" customWidth="1"/>
    <col min="46" max="46" width="3" style="297" customWidth="1"/>
    <col min="47" max="47" width="19.109375" style="292" hidden="1" customWidth="1"/>
    <col min="48" max="52" width="12.6640625" style="292" hidden="1" customWidth="1"/>
    <col min="53" max="16384" width="8.6640625" style="292" hidden="1"/>
  </cols>
  <sheetData>
    <row r="1" spans="1:46" ht="13.2" x14ac:dyDescent="0.2">
      <c r="AS1" s="293"/>
      <c r="AT1" s="293"/>
    </row>
    <row r="2" spans="1:46" ht="13.2" x14ac:dyDescent="0.2">
      <c r="AS2" s="293"/>
      <c r="AT2" s="293"/>
    </row>
    <row r="3" spans="1:46" ht="13.2" x14ac:dyDescent="0.2">
      <c r="AS3" s="293"/>
      <c r="AT3" s="293"/>
    </row>
    <row r="4" spans="1:46" ht="13.2" x14ac:dyDescent="0.2">
      <c r="AS4" s="293"/>
      <c r="AT4" s="293"/>
    </row>
    <row r="5" spans="1:46" ht="16.2" x14ac:dyDescent="0.2">
      <c r="A5" s="294" t="s">
        <v>500</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2"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501</v>
      </c>
      <c r="AL6" s="298"/>
      <c r="AM6" s="298"/>
      <c r="AN6" s="298"/>
      <c r="AO6" s="293"/>
      <c r="AP6" s="293"/>
      <c r="AQ6" s="293"/>
      <c r="AR6" s="293"/>
    </row>
    <row r="7" spans="1:46" ht="13.2"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502</v>
      </c>
      <c r="AP7" s="303"/>
      <c r="AQ7" s="304" t="s">
        <v>503</v>
      </c>
      <c r="AR7" s="305"/>
    </row>
    <row r="8" spans="1:46" ht="13.2"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504</v>
      </c>
      <c r="AQ8" s="310" t="s">
        <v>505</v>
      </c>
      <c r="AR8" s="311" t="s">
        <v>506</v>
      </c>
    </row>
    <row r="9" spans="1:46" ht="13.2"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507</v>
      </c>
      <c r="AL9" s="1213"/>
      <c r="AM9" s="1213"/>
      <c r="AN9" s="1214"/>
      <c r="AO9" s="312">
        <v>738190</v>
      </c>
      <c r="AP9" s="312">
        <v>140474</v>
      </c>
      <c r="AQ9" s="313">
        <v>137457</v>
      </c>
      <c r="AR9" s="314">
        <v>2.2000000000000002</v>
      </c>
    </row>
    <row r="10" spans="1:46" ht="13.2"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508</v>
      </c>
      <c r="AL10" s="1213"/>
      <c r="AM10" s="1213"/>
      <c r="AN10" s="1214"/>
      <c r="AO10" s="315">
        <v>38248</v>
      </c>
      <c r="AP10" s="315">
        <v>7278</v>
      </c>
      <c r="AQ10" s="316">
        <v>16552</v>
      </c>
      <c r="AR10" s="317">
        <v>-56</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509</v>
      </c>
      <c r="AL11" s="1213"/>
      <c r="AM11" s="1213"/>
      <c r="AN11" s="1214"/>
      <c r="AO11" s="315">
        <v>80339</v>
      </c>
      <c r="AP11" s="315">
        <v>15288</v>
      </c>
      <c r="AQ11" s="316">
        <v>23820</v>
      </c>
      <c r="AR11" s="317">
        <v>-35.799999999999997</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510</v>
      </c>
      <c r="AL12" s="1213"/>
      <c r="AM12" s="1213"/>
      <c r="AN12" s="1214"/>
      <c r="AO12" s="315" t="s">
        <v>511</v>
      </c>
      <c r="AP12" s="315" t="s">
        <v>511</v>
      </c>
      <c r="AQ12" s="316">
        <v>3889</v>
      </c>
      <c r="AR12" s="317" t="s">
        <v>511</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512</v>
      </c>
      <c r="AL13" s="1213"/>
      <c r="AM13" s="1213"/>
      <c r="AN13" s="1214"/>
      <c r="AO13" s="315" t="s">
        <v>511</v>
      </c>
      <c r="AP13" s="315" t="s">
        <v>511</v>
      </c>
      <c r="AQ13" s="316" t="s">
        <v>511</v>
      </c>
      <c r="AR13" s="317" t="s">
        <v>511</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513</v>
      </c>
      <c r="AL14" s="1213"/>
      <c r="AM14" s="1213"/>
      <c r="AN14" s="1214"/>
      <c r="AO14" s="315">
        <v>25301</v>
      </c>
      <c r="AP14" s="315">
        <v>4815</v>
      </c>
      <c r="AQ14" s="316">
        <v>6581</v>
      </c>
      <c r="AR14" s="317">
        <v>-26.8</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514</v>
      </c>
      <c r="AL15" s="1213"/>
      <c r="AM15" s="1213"/>
      <c r="AN15" s="1214"/>
      <c r="AO15" s="315">
        <v>9102</v>
      </c>
      <c r="AP15" s="315">
        <v>1732</v>
      </c>
      <c r="AQ15" s="316">
        <v>3467</v>
      </c>
      <c r="AR15" s="317">
        <v>-50</v>
      </c>
    </row>
    <row r="16" spans="1:46" ht="13.2"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515</v>
      </c>
      <c r="AL16" s="1216"/>
      <c r="AM16" s="1216"/>
      <c r="AN16" s="1217"/>
      <c r="AO16" s="315">
        <v>-54160</v>
      </c>
      <c r="AP16" s="315">
        <v>-10306</v>
      </c>
      <c r="AQ16" s="316">
        <v>-13853</v>
      </c>
      <c r="AR16" s="317">
        <v>-25.6</v>
      </c>
    </row>
    <row r="17" spans="1:46" ht="13.2"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191</v>
      </c>
      <c r="AL17" s="1216"/>
      <c r="AM17" s="1216"/>
      <c r="AN17" s="1217"/>
      <c r="AO17" s="315">
        <v>837020</v>
      </c>
      <c r="AP17" s="315">
        <v>159281</v>
      </c>
      <c r="AQ17" s="316">
        <v>177914</v>
      </c>
      <c r="AR17" s="317">
        <v>-10.5</v>
      </c>
    </row>
    <row r="18" spans="1:46" ht="13.2"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2"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516</v>
      </c>
      <c r="AL19" s="293"/>
      <c r="AM19" s="293"/>
      <c r="AN19" s="293"/>
      <c r="AO19" s="293"/>
      <c r="AP19" s="293"/>
      <c r="AQ19" s="293"/>
      <c r="AR19" s="293"/>
    </row>
    <row r="20" spans="1:46" ht="13.2"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517</v>
      </c>
      <c r="AP20" s="323" t="s">
        <v>518</v>
      </c>
      <c r="AQ20" s="324" t="s">
        <v>519</v>
      </c>
      <c r="AR20" s="325"/>
    </row>
    <row r="21" spans="1:46" s="331" customFormat="1" ht="13.2"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520</v>
      </c>
      <c r="AL21" s="1208"/>
      <c r="AM21" s="1208"/>
      <c r="AN21" s="1209"/>
      <c r="AO21" s="327">
        <v>14.84</v>
      </c>
      <c r="AP21" s="328">
        <v>15.77</v>
      </c>
      <c r="AQ21" s="329">
        <v>-0.93</v>
      </c>
      <c r="AR21" s="298"/>
      <c r="AS21" s="330"/>
      <c r="AT21" s="326"/>
    </row>
    <row r="22" spans="1:46" s="331" customFormat="1" ht="13.2"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521</v>
      </c>
      <c r="AL22" s="1208"/>
      <c r="AM22" s="1208"/>
      <c r="AN22" s="1209"/>
      <c r="AO22" s="332">
        <v>96.7</v>
      </c>
      <c r="AP22" s="333">
        <v>96</v>
      </c>
      <c r="AQ22" s="334">
        <v>0.7</v>
      </c>
      <c r="AR22" s="318"/>
      <c r="AS22" s="330"/>
      <c r="AT22" s="326"/>
    </row>
    <row r="23" spans="1:46" s="331" customFormat="1" ht="13.2"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2"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2"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2" x14ac:dyDescent="0.2">
      <c r="A26" s="298" t="s">
        <v>522</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2" x14ac:dyDescent="0.2">
      <c r="A27" s="339"/>
      <c r="AO27" s="293"/>
      <c r="AP27" s="293"/>
      <c r="AQ27" s="293"/>
      <c r="AR27" s="293"/>
      <c r="AS27" s="293"/>
      <c r="AT27" s="293"/>
    </row>
    <row r="28" spans="1:46" ht="16.2" x14ac:dyDescent="0.2">
      <c r="A28" s="294" t="s">
        <v>523</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2"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524</v>
      </c>
      <c r="AL29" s="298"/>
      <c r="AM29" s="298"/>
      <c r="AN29" s="298"/>
      <c r="AO29" s="293"/>
      <c r="AP29" s="293"/>
      <c r="AQ29" s="293"/>
      <c r="AR29" s="293"/>
      <c r="AS29" s="341"/>
    </row>
    <row r="30" spans="1:46" ht="13.2"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502</v>
      </c>
      <c r="AP30" s="303"/>
      <c r="AQ30" s="304" t="s">
        <v>503</v>
      </c>
      <c r="AR30" s="305"/>
    </row>
    <row r="31" spans="1:46" ht="13.2"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504</v>
      </c>
      <c r="AQ31" s="310" t="s">
        <v>505</v>
      </c>
      <c r="AR31" s="311" t="s">
        <v>506</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525</v>
      </c>
      <c r="AL32" s="1224"/>
      <c r="AM32" s="1224"/>
      <c r="AN32" s="1225"/>
      <c r="AO32" s="342">
        <v>213982</v>
      </c>
      <c r="AP32" s="342">
        <v>40720</v>
      </c>
      <c r="AQ32" s="343">
        <v>107318</v>
      </c>
      <c r="AR32" s="344">
        <v>-62.1</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526</v>
      </c>
      <c r="AL33" s="1224"/>
      <c r="AM33" s="1224"/>
      <c r="AN33" s="1225"/>
      <c r="AO33" s="342" t="s">
        <v>511</v>
      </c>
      <c r="AP33" s="342" t="s">
        <v>511</v>
      </c>
      <c r="AQ33" s="343">
        <v>192</v>
      </c>
      <c r="AR33" s="344" t="s">
        <v>511</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527</v>
      </c>
      <c r="AL34" s="1224"/>
      <c r="AM34" s="1224"/>
      <c r="AN34" s="1225"/>
      <c r="AO34" s="342" t="s">
        <v>511</v>
      </c>
      <c r="AP34" s="342" t="s">
        <v>511</v>
      </c>
      <c r="AQ34" s="343">
        <v>281</v>
      </c>
      <c r="AR34" s="344" t="s">
        <v>511</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528</v>
      </c>
      <c r="AL35" s="1224"/>
      <c r="AM35" s="1224"/>
      <c r="AN35" s="1225"/>
      <c r="AO35" s="342">
        <v>126872</v>
      </c>
      <c r="AP35" s="342">
        <v>24143</v>
      </c>
      <c r="AQ35" s="343">
        <v>22732</v>
      </c>
      <c r="AR35" s="344">
        <v>6.2</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529</v>
      </c>
      <c r="AL36" s="1224"/>
      <c r="AM36" s="1224"/>
      <c r="AN36" s="1225"/>
      <c r="AO36" s="342">
        <v>47695</v>
      </c>
      <c r="AP36" s="342">
        <v>9076</v>
      </c>
      <c r="AQ36" s="343">
        <v>3735</v>
      </c>
      <c r="AR36" s="344">
        <v>143</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530</v>
      </c>
      <c r="AL37" s="1224"/>
      <c r="AM37" s="1224"/>
      <c r="AN37" s="1225"/>
      <c r="AO37" s="342">
        <v>2349</v>
      </c>
      <c r="AP37" s="342">
        <v>447</v>
      </c>
      <c r="AQ37" s="343">
        <v>1596</v>
      </c>
      <c r="AR37" s="344">
        <v>-72</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531</v>
      </c>
      <c r="AL38" s="1227"/>
      <c r="AM38" s="1227"/>
      <c r="AN38" s="1228"/>
      <c r="AO38" s="345" t="s">
        <v>511</v>
      </c>
      <c r="AP38" s="345" t="s">
        <v>511</v>
      </c>
      <c r="AQ38" s="346">
        <v>19</v>
      </c>
      <c r="AR38" s="334" t="s">
        <v>511</v>
      </c>
      <c r="AS38" s="341"/>
    </row>
    <row r="39" spans="1:46" ht="13.2"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532</v>
      </c>
      <c r="AL39" s="1227"/>
      <c r="AM39" s="1227"/>
      <c r="AN39" s="1228"/>
      <c r="AO39" s="342">
        <v>-19414</v>
      </c>
      <c r="AP39" s="342">
        <v>-3694</v>
      </c>
      <c r="AQ39" s="343">
        <v>-5126</v>
      </c>
      <c r="AR39" s="344">
        <v>-27.9</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533</v>
      </c>
      <c r="AL40" s="1224"/>
      <c r="AM40" s="1224"/>
      <c r="AN40" s="1225"/>
      <c r="AO40" s="342">
        <v>-269850</v>
      </c>
      <c r="AP40" s="342">
        <v>-51351</v>
      </c>
      <c r="AQ40" s="343">
        <v>-92432</v>
      </c>
      <c r="AR40" s="344">
        <v>-44.4</v>
      </c>
      <c r="AS40" s="341"/>
    </row>
    <row r="41" spans="1:46" ht="13.2"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303</v>
      </c>
      <c r="AL41" s="1230"/>
      <c r="AM41" s="1230"/>
      <c r="AN41" s="1231"/>
      <c r="AO41" s="342">
        <v>101634</v>
      </c>
      <c r="AP41" s="342">
        <v>19340</v>
      </c>
      <c r="AQ41" s="343">
        <v>38314</v>
      </c>
      <c r="AR41" s="344">
        <v>-49.5</v>
      </c>
      <c r="AS41" s="341"/>
    </row>
    <row r="42" spans="1:46" ht="13.2"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534</v>
      </c>
      <c r="AL42" s="293"/>
      <c r="AM42" s="293"/>
      <c r="AN42" s="293"/>
      <c r="AO42" s="293"/>
      <c r="AP42" s="293"/>
      <c r="AQ42" s="318"/>
      <c r="AR42" s="318"/>
      <c r="AS42" s="341"/>
    </row>
    <row r="43" spans="1:46" ht="13.2"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2"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2"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2"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535</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2"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536</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502</v>
      </c>
      <c r="AN49" s="1220" t="s">
        <v>537</v>
      </c>
      <c r="AO49" s="1221"/>
      <c r="AP49" s="1221"/>
      <c r="AQ49" s="1221"/>
      <c r="AR49" s="1222"/>
    </row>
    <row r="50" spans="1:44" ht="13.2"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538</v>
      </c>
      <c r="AO50" s="359" t="s">
        <v>539</v>
      </c>
      <c r="AP50" s="360" t="s">
        <v>540</v>
      </c>
      <c r="AQ50" s="361" t="s">
        <v>541</v>
      </c>
      <c r="AR50" s="362" t="s">
        <v>542</v>
      </c>
    </row>
    <row r="51" spans="1:44" ht="13.2"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543</v>
      </c>
      <c r="AL51" s="355"/>
      <c r="AM51" s="363">
        <v>727915</v>
      </c>
      <c r="AN51" s="364">
        <v>134500</v>
      </c>
      <c r="AO51" s="365">
        <v>-3.3</v>
      </c>
      <c r="AP51" s="366">
        <v>175675</v>
      </c>
      <c r="AQ51" s="367">
        <v>0.6</v>
      </c>
      <c r="AR51" s="368">
        <v>-3.9</v>
      </c>
    </row>
    <row r="52" spans="1:44" ht="13.2"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544</v>
      </c>
      <c r="AM52" s="371">
        <v>542897</v>
      </c>
      <c r="AN52" s="372">
        <v>100314</v>
      </c>
      <c r="AO52" s="373">
        <v>-1.7</v>
      </c>
      <c r="AP52" s="374">
        <v>87698</v>
      </c>
      <c r="AQ52" s="375">
        <v>10</v>
      </c>
      <c r="AR52" s="376">
        <v>-11.7</v>
      </c>
    </row>
    <row r="53" spans="1:44" ht="13.2"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545</v>
      </c>
      <c r="AL53" s="355"/>
      <c r="AM53" s="363">
        <v>242974</v>
      </c>
      <c r="AN53" s="364">
        <v>44829</v>
      </c>
      <c r="AO53" s="365">
        <v>-66.7</v>
      </c>
      <c r="AP53" s="366">
        <v>162193</v>
      </c>
      <c r="AQ53" s="367">
        <v>-7.7</v>
      </c>
      <c r="AR53" s="368">
        <v>-59</v>
      </c>
    </row>
    <row r="54" spans="1:44" ht="13.2"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544</v>
      </c>
      <c r="AM54" s="371">
        <v>130948</v>
      </c>
      <c r="AN54" s="372">
        <v>24160</v>
      </c>
      <c r="AO54" s="373">
        <v>-75.900000000000006</v>
      </c>
      <c r="AP54" s="374">
        <v>79985</v>
      </c>
      <c r="AQ54" s="375">
        <v>-8.8000000000000007</v>
      </c>
      <c r="AR54" s="376">
        <v>-67.099999999999994</v>
      </c>
    </row>
    <row r="55" spans="1:44" ht="13.2"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546</v>
      </c>
      <c r="AL55" s="355"/>
      <c r="AM55" s="363">
        <v>486479</v>
      </c>
      <c r="AN55" s="364">
        <v>90931</v>
      </c>
      <c r="AO55" s="365">
        <v>102.8</v>
      </c>
      <c r="AP55" s="366">
        <v>168868</v>
      </c>
      <c r="AQ55" s="367">
        <v>4.0999999999999996</v>
      </c>
      <c r="AR55" s="368">
        <v>98.7</v>
      </c>
    </row>
    <row r="56" spans="1:44" ht="13.2"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544</v>
      </c>
      <c r="AM56" s="371">
        <v>224940</v>
      </c>
      <c r="AN56" s="372">
        <v>42045</v>
      </c>
      <c r="AO56" s="373">
        <v>74</v>
      </c>
      <c r="AP56" s="374">
        <v>79360</v>
      </c>
      <c r="AQ56" s="375">
        <v>-0.8</v>
      </c>
      <c r="AR56" s="376">
        <v>74.8</v>
      </c>
    </row>
    <row r="57" spans="1:44" ht="13.2"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547</v>
      </c>
      <c r="AL57" s="355"/>
      <c r="AM57" s="363">
        <v>881181</v>
      </c>
      <c r="AN57" s="364">
        <v>164369</v>
      </c>
      <c r="AO57" s="365">
        <v>80.8</v>
      </c>
      <c r="AP57" s="366">
        <v>202870</v>
      </c>
      <c r="AQ57" s="367">
        <v>20.100000000000001</v>
      </c>
      <c r="AR57" s="368">
        <v>60.7</v>
      </c>
    </row>
    <row r="58" spans="1:44" ht="13.2"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544</v>
      </c>
      <c r="AM58" s="371">
        <v>498215</v>
      </c>
      <c r="AN58" s="372">
        <v>92933</v>
      </c>
      <c r="AO58" s="373">
        <v>121</v>
      </c>
      <c r="AP58" s="374">
        <v>79735</v>
      </c>
      <c r="AQ58" s="375">
        <v>0.5</v>
      </c>
      <c r="AR58" s="376">
        <v>120.5</v>
      </c>
    </row>
    <row r="59" spans="1:44" ht="13.2"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548</v>
      </c>
      <c r="AL59" s="355"/>
      <c r="AM59" s="363">
        <v>311346</v>
      </c>
      <c r="AN59" s="364">
        <v>59248</v>
      </c>
      <c r="AO59" s="365">
        <v>-64</v>
      </c>
      <c r="AP59" s="366">
        <v>167497</v>
      </c>
      <c r="AQ59" s="367">
        <v>-17.399999999999999</v>
      </c>
      <c r="AR59" s="368">
        <v>-46.6</v>
      </c>
    </row>
    <row r="60" spans="1:44" ht="13.2"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544</v>
      </c>
      <c r="AM60" s="371">
        <v>162599</v>
      </c>
      <c r="AN60" s="372">
        <v>30942</v>
      </c>
      <c r="AO60" s="373">
        <v>-66.7</v>
      </c>
      <c r="AP60" s="374">
        <v>82571</v>
      </c>
      <c r="AQ60" s="375">
        <v>3.6</v>
      </c>
      <c r="AR60" s="376">
        <v>-70.3</v>
      </c>
    </row>
    <row r="61" spans="1:44" ht="13.2"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549</v>
      </c>
      <c r="AL61" s="377"/>
      <c r="AM61" s="378">
        <v>529979</v>
      </c>
      <c r="AN61" s="379">
        <v>98775</v>
      </c>
      <c r="AO61" s="380">
        <v>9.9</v>
      </c>
      <c r="AP61" s="381">
        <v>175421</v>
      </c>
      <c r="AQ61" s="382">
        <v>-0.1</v>
      </c>
      <c r="AR61" s="368">
        <v>10</v>
      </c>
    </row>
    <row r="62" spans="1:44" ht="13.2"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544</v>
      </c>
      <c r="AM62" s="371">
        <v>311920</v>
      </c>
      <c r="AN62" s="372">
        <v>58079</v>
      </c>
      <c r="AO62" s="373">
        <v>10.1</v>
      </c>
      <c r="AP62" s="374">
        <v>81870</v>
      </c>
      <c r="AQ62" s="375">
        <v>0.9</v>
      </c>
      <c r="AR62" s="376">
        <v>9.1999999999999993</v>
      </c>
    </row>
    <row r="63" spans="1:44" ht="13.2"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2"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2"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2"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2" hidden="1" x14ac:dyDescent="0.2">
      <c r="AK70" s="293"/>
      <c r="AL70" s="293"/>
      <c r="AM70" s="293"/>
      <c r="AN70" s="293"/>
      <c r="AO70" s="293"/>
      <c r="AP70" s="293"/>
      <c r="AQ70" s="293"/>
      <c r="AR70" s="293"/>
    </row>
    <row r="71" spans="1:46" ht="13.2" hidden="1" x14ac:dyDescent="0.2">
      <c r="AK71" s="293"/>
      <c r="AL71" s="293"/>
      <c r="AM71" s="293"/>
      <c r="AN71" s="293"/>
      <c r="AO71" s="293"/>
      <c r="AP71" s="293"/>
      <c r="AQ71" s="293"/>
      <c r="AR71" s="293"/>
    </row>
    <row r="72" spans="1:46" ht="13.2" hidden="1" x14ac:dyDescent="0.2">
      <c r="AK72" s="293"/>
      <c r="AL72" s="293"/>
      <c r="AM72" s="293"/>
      <c r="AN72" s="293"/>
      <c r="AO72" s="293"/>
      <c r="AP72" s="293"/>
      <c r="AQ72" s="293"/>
      <c r="AR72" s="293"/>
    </row>
    <row r="73" spans="1:46" ht="13.2" hidden="1" x14ac:dyDescent="0.2">
      <c r="AK73" s="293"/>
      <c r="AL73" s="293"/>
      <c r="AM73" s="293"/>
      <c r="AN73" s="293"/>
      <c r="AO73" s="293"/>
      <c r="AP73" s="293"/>
      <c r="AQ73" s="293"/>
      <c r="AR73" s="293"/>
    </row>
    <row r="74" spans="1:46" ht="13.2" hidden="1" x14ac:dyDescent="0.2"/>
  </sheetData>
  <sheetProtection algorithmName="SHA-512" hashValue="rY0ebh2U32xlAR2izh+n5nJkYt4JQyGHdoc5AMDZt8CRfNT2wBtzpHKlmfSj57OmXPgNfL8+SogZ/dBY/TVEMg==" saltValue="nnDI29r+65o79sUPP0W/y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41406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2" x14ac:dyDescent="0.2">
      <c r="B2" s="290"/>
      <c r="DG2" s="290"/>
    </row>
    <row r="3" spans="2:125" ht="13.2"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2" x14ac:dyDescent="0.2"/>
    <row r="5" spans="2:125" ht="13.2" x14ac:dyDescent="0.2"/>
    <row r="6" spans="2:125" ht="13.2" x14ac:dyDescent="0.2"/>
    <row r="7" spans="2:125" ht="13.2" x14ac:dyDescent="0.2"/>
    <row r="8" spans="2:125" ht="13.2" x14ac:dyDescent="0.2"/>
    <row r="9" spans="2:125" ht="13.2" x14ac:dyDescent="0.2">
      <c r="DU9" s="29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0"/>
    </row>
    <row r="18" spans="125:125" ht="13.2" x14ac:dyDescent="0.2"/>
    <row r="19" spans="125:125" ht="13.2" x14ac:dyDescent="0.2"/>
    <row r="20" spans="125:125" ht="13.2" x14ac:dyDescent="0.2">
      <c r="DU20" s="290"/>
    </row>
    <row r="21" spans="125:125" ht="13.2" x14ac:dyDescent="0.2">
      <c r="DU21" s="29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0"/>
    </row>
    <row r="29" spans="125:125" ht="13.2" x14ac:dyDescent="0.2"/>
    <row r="30" spans="125:125" ht="13.2" x14ac:dyDescent="0.2"/>
    <row r="31" spans="125:125" ht="13.2" x14ac:dyDescent="0.2"/>
    <row r="32" spans="125:125" ht="13.2" x14ac:dyDescent="0.2"/>
    <row r="33" spans="2:125" ht="13.2" x14ac:dyDescent="0.2">
      <c r="B33" s="290"/>
      <c r="G33" s="290"/>
      <c r="I33" s="290"/>
    </row>
    <row r="34" spans="2:125" ht="13.2" x14ac:dyDescent="0.2">
      <c r="C34" s="290"/>
      <c r="P34" s="290"/>
      <c r="DE34" s="290"/>
      <c r="DH34" s="290"/>
    </row>
    <row r="35" spans="2:125" ht="13.2" x14ac:dyDescent="0.2">
      <c r="D35" s="290"/>
      <c r="E35" s="290"/>
      <c r="DG35" s="290"/>
      <c r="DJ35" s="290"/>
      <c r="DP35" s="290"/>
      <c r="DQ35" s="290"/>
      <c r="DR35" s="290"/>
      <c r="DS35" s="290"/>
      <c r="DT35" s="290"/>
      <c r="DU35" s="290"/>
    </row>
    <row r="36" spans="2:125" ht="13.2"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2" x14ac:dyDescent="0.2">
      <c r="DU37" s="290"/>
    </row>
    <row r="38" spans="2:125" ht="13.2" x14ac:dyDescent="0.2">
      <c r="DT38" s="290"/>
      <c r="DU38" s="290"/>
    </row>
    <row r="39" spans="2:125" ht="13.2" x14ac:dyDescent="0.2"/>
    <row r="40" spans="2:125" ht="13.2" x14ac:dyDescent="0.2">
      <c r="DH40" s="290"/>
    </row>
    <row r="41" spans="2:125" ht="13.2" x14ac:dyDescent="0.2">
      <c r="DE41" s="290"/>
    </row>
    <row r="42" spans="2:125" ht="13.2" x14ac:dyDescent="0.2">
      <c r="DG42" s="290"/>
      <c r="DJ42" s="290"/>
    </row>
    <row r="43" spans="2:125" ht="13.2"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2" x14ac:dyDescent="0.2">
      <c r="DU44" s="290"/>
    </row>
    <row r="45" spans="2:125" ht="13.2" x14ac:dyDescent="0.2"/>
    <row r="46" spans="2:125" ht="13.2" x14ac:dyDescent="0.2"/>
    <row r="47" spans="2:125" ht="13.2" x14ac:dyDescent="0.2"/>
    <row r="48" spans="2:125" ht="13.2" x14ac:dyDescent="0.2">
      <c r="DT48" s="290"/>
      <c r="DU48" s="290"/>
    </row>
    <row r="49" spans="120:125" ht="13.2" x14ac:dyDescent="0.2">
      <c r="DU49" s="290"/>
    </row>
    <row r="50" spans="120:125" ht="13.2" x14ac:dyDescent="0.2">
      <c r="DU50" s="290"/>
    </row>
    <row r="51" spans="120:125" ht="13.2" x14ac:dyDescent="0.2">
      <c r="DP51" s="290"/>
      <c r="DQ51" s="290"/>
      <c r="DR51" s="290"/>
      <c r="DS51" s="290"/>
      <c r="DT51" s="290"/>
      <c r="DU51" s="290"/>
    </row>
    <row r="52" spans="120:125" ht="13.2" x14ac:dyDescent="0.2"/>
    <row r="53" spans="120:125" ht="13.2" x14ac:dyDescent="0.2"/>
    <row r="54" spans="120:125" ht="13.2" x14ac:dyDescent="0.2">
      <c r="DU54" s="290"/>
    </row>
    <row r="55" spans="120:125" ht="13.2" x14ac:dyDescent="0.2"/>
    <row r="56" spans="120:125" ht="13.2" x14ac:dyDescent="0.2"/>
    <row r="57" spans="120:125" ht="13.2" x14ac:dyDescent="0.2"/>
    <row r="58" spans="120:125" ht="13.2" x14ac:dyDescent="0.2">
      <c r="DU58" s="290"/>
    </row>
    <row r="59" spans="120:125" ht="13.2" x14ac:dyDescent="0.2"/>
    <row r="60" spans="120:125" ht="13.2" x14ac:dyDescent="0.2"/>
    <row r="61" spans="120:125" ht="13.2" x14ac:dyDescent="0.2"/>
    <row r="62" spans="120:125" ht="13.2" x14ac:dyDescent="0.2"/>
    <row r="63" spans="120:125" ht="13.2" x14ac:dyDescent="0.2">
      <c r="DU63" s="290"/>
    </row>
    <row r="64" spans="120:125" ht="13.2" x14ac:dyDescent="0.2">
      <c r="DT64" s="290"/>
      <c r="DU64" s="290"/>
    </row>
    <row r="65" spans="123:125" ht="13.2" x14ac:dyDescent="0.2"/>
    <row r="66" spans="123:125" ht="13.2" x14ac:dyDescent="0.2"/>
    <row r="67" spans="123:125" ht="13.2" x14ac:dyDescent="0.2"/>
    <row r="68" spans="123:125" ht="13.2" x14ac:dyDescent="0.2"/>
    <row r="69" spans="123:125" ht="13.2" x14ac:dyDescent="0.2">
      <c r="DS69" s="290"/>
      <c r="DT69" s="290"/>
      <c r="DU69" s="29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0"/>
    </row>
    <row r="83" spans="116:125" ht="13.2" x14ac:dyDescent="0.2">
      <c r="DM83" s="290"/>
      <c r="DN83" s="290"/>
      <c r="DO83" s="290"/>
      <c r="DP83" s="290"/>
      <c r="DQ83" s="290"/>
      <c r="DR83" s="290"/>
      <c r="DS83" s="290"/>
      <c r="DT83" s="290"/>
      <c r="DU83" s="290"/>
    </row>
    <row r="84" spans="116:125" ht="13.2" x14ac:dyDescent="0.2"/>
    <row r="85" spans="116:125" ht="13.2" x14ac:dyDescent="0.2"/>
    <row r="86" spans="116:125" ht="13.2" x14ac:dyDescent="0.2"/>
    <row r="87" spans="116:125" ht="13.2" x14ac:dyDescent="0.2"/>
    <row r="88" spans="116:125" ht="13.2" x14ac:dyDescent="0.2">
      <c r="DU88" s="29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551</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BZ9KJ8hUAN3cUmUBb7CywjoIYgvFNJx5h4Nf4Z3mmi5Jvwr/6Vs4iccVKqeOPoFS9sSMKGB46VeHyOZcY0NooA==" saltValue="ic5tro/XnZhqrDkCK2FmW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x14ac:dyDescent="0.2"/>
  <cols>
    <col min="1" max="125" width="2.441406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2" x14ac:dyDescent="0.2">
      <c r="B2" s="290"/>
      <c r="T2" s="290"/>
    </row>
    <row r="3" spans="1:125"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0"/>
      <c r="G33" s="290"/>
      <c r="I33" s="290"/>
    </row>
    <row r="34" spans="2:125" ht="13.2" x14ac:dyDescent="0.2">
      <c r="C34" s="290"/>
      <c r="P34" s="290"/>
      <c r="R34" s="290"/>
      <c r="U34" s="290"/>
    </row>
    <row r="35" spans="2:125" ht="13.2"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2" x14ac:dyDescent="0.2">
      <c r="F36" s="290"/>
      <c r="H36" s="290"/>
      <c r="J36" s="290"/>
      <c r="K36" s="290"/>
      <c r="L36" s="290"/>
      <c r="M36" s="290"/>
      <c r="N36" s="290"/>
      <c r="O36" s="290"/>
      <c r="Q36" s="290"/>
      <c r="S36" s="290"/>
      <c r="V36" s="290"/>
    </row>
    <row r="37" spans="2:125" ht="13.2" x14ac:dyDescent="0.2"/>
    <row r="38" spans="2:125" ht="13.2" x14ac:dyDescent="0.2"/>
    <row r="39" spans="2:125" ht="13.2" x14ac:dyDescent="0.2"/>
    <row r="40" spans="2:125" ht="13.2" x14ac:dyDescent="0.2">
      <c r="U40" s="290"/>
    </row>
    <row r="41" spans="2:125" ht="13.2" x14ac:dyDescent="0.2">
      <c r="R41" s="290"/>
    </row>
    <row r="42" spans="2:125" ht="13.2"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2" x14ac:dyDescent="0.2">
      <c r="Q43" s="290"/>
      <c r="S43" s="290"/>
      <c r="V43" s="29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552</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6VIsrvYCXCh5oI85LhN+Z72QKYS+TCIaVd2T15xJa9x0V/A4hO2SN6Di+sSn87FiHdv4swEsMWMwLJbNrAq/Yg==" saltValue="lK8vQuAPIM22Ns9EZWY9f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2">
      <c r="B47" s="10"/>
      <c r="C47" s="1232" t="s">
        <v>3</v>
      </c>
      <c r="D47" s="1232"/>
      <c r="E47" s="1233"/>
      <c r="F47" s="11">
        <v>129.69999999999999</v>
      </c>
      <c r="G47" s="12">
        <v>137.96</v>
      </c>
      <c r="H47" s="12">
        <v>148.19999999999999</v>
      </c>
      <c r="I47" s="12">
        <v>156.91</v>
      </c>
      <c r="J47" s="13">
        <v>159.02000000000001</v>
      </c>
    </row>
    <row r="48" spans="2:10" ht="57.75" customHeight="1" x14ac:dyDescent="0.2">
      <c r="B48" s="14"/>
      <c r="C48" s="1234" t="s">
        <v>4</v>
      </c>
      <c r="D48" s="1234"/>
      <c r="E48" s="1235"/>
      <c r="F48" s="15">
        <v>6.4</v>
      </c>
      <c r="G48" s="16">
        <v>8.5399999999999991</v>
      </c>
      <c r="H48" s="16">
        <v>11.09</v>
      </c>
      <c r="I48" s="16">
        <v>8.8800000000000008</v>
      </c>
      <c r="J48" s="17">
        <v>6.85</v>
      </c>
    </row>
    <row r="49" spans="2:10" ht="57.75" customHeight="1" thickBot="1" x14ac:dyDescent="0.25">
      <c r="B49" s="18"/>
      <c r="C49" s="1236" t="s">
        <v>5</v>
      </c>
      <c r="D49" s="1236"/>
      <c r="E49" s="1237"/>
      <c r="F49" s="19">
        <v>1.44</v>
      </c>
      <c r="G49" s="20">
        <v>7.74</v>
      </c>
      <c r="H49" s="20">
        <v>2.1800000000000002</v>
      </c>
      <c r="I49" s="20" t="s">
        <v>558</v>
      </c>
      <c r="J49" s="21" t="s">
        <v>559</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tfeFflf2xHNLkox8urtsVh4b0Kr7lNCNlDWizyAfv9IGkNGKaF2hgPTGitvw/7sn+YOvNqpom/wEsBnSimgJWw==" saltValue="M/630Jncb78Z0hwRQ70q5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2020-03-23T06:52:27Z</cp:lastPrinted>
  <dcterms:created xsi:type="dcterms:W3CDTF">2020-02-10T06:25:03Z</dcterms:created>
  <dcterms:modified xsi:type="dcterms:W3CDTF">2020-09-29T01:40:52Z</dcterms:modified>
  <cp:category/>
</cp:coreProperties>
</file>