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CEBE04D0-C17A-4D07-B12F-0DE5459109C9}"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102" i="12" l="1"/>
  <c r="AU88" i="12"/>
  <c r="DB102" i="12" l="1"/>
  <c r="CW102" i="12"/>
  <c r="CR102" i="12"/>
  <c r="AP88" i="12"/>
  <c r="AF88" i="12"/>
  <c r="AA76" i="12"/>
  <c r="AA71" i="12"/>
  <c r="AA70" i="12"/>
  <c r="AA69" i="12"/>
  <c r="AU63" i="12"/>
  <c r="AP63" i="12"/>
  <c r="AP23" i="12"/>
  <c r="AA23" i="12"/>
  <c r="V23" i="12"/>
  <c r="Q2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<sst xmlns="http://schemas.openxmlformats.org/spreadsheetml/2006/main" count="1171" uniqueCount="615">
  <si>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</si>
  <si>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</si>
  <si>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</si>
  <si>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</si>
  <si>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</si>
  <si>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</si>
  <si>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</si>
  <si>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</si>
  <si>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</si>
  <si>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</si>
  <si>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</si>
  <si>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</si>
  <si>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</si>
  <si>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</si>
  <si>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</si>
  <si>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</si>
  <si>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</si>
  <si>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</si>
  <si>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</si>
  <si>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</si>
  <si>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</si>
  <si>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</si>
  <si>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</si>
  <si>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</si>
  <si>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</si>
  <si>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</si>
  <si>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</si>
  <si>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</si>
  <si>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</si>
  <si>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</si>
  <si>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</si>
  <si>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</si>
  <si>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</si>
  <si>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</si>
  <si>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</si>
  <si>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</si>
  <si>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</si>
  <si>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</si>
  <si>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</si>
  <si>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</si>
  <si>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</si>
  <si>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</si>
  <si>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</si>
  <si>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</si>
  <si>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</si>
  <si>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</si>
  <si>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</si>
  <si>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</si>
  <si>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</si>
  <si>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</si>
  <si>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</si>
  <si>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</si>
  <si>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</si>
  <si>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</si>
  <si>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</si>
  <si>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</si>
  <si>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</si>
  <si>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</si>
  <si>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</si>
  <si>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</si>
  <si>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</si>
  <si>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</si>
  <si>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</si>
  <si>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</si>
  <si>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</si>
  <si>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</si>
  <si>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</si>
  <si>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</si>
  <si>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</si>
  <si>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</si>
  <si>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</si>
  <si>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</si>
  <si>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</si>
  <si>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</si>
  <si>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</si>
  <si>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</si>
  <si>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</si>
  <si>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</si>
  <si>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</si>
  <si>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</si>
  <si>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</si>
  <si>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</si>
  <si>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</si>
  <si>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</si>
  <si>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</si>
  <si>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</si>
  <si>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</si>
  <si>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</si>
  <si>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</si>
  <si>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</si>
  <si>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</si>
  <si>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</si>
  <si>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</si>
  <si>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</si>
  <si>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</si>
  <si>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</si>
  <si>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</si>
  <si>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</si>
  <si>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</si>
  <si>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</si>
  <si>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</si>
  <si>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</si>
  <si>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</si>
  <si>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</si>
  <si>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</si>
  <si>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</si>
  <si>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</si>
  <si>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</si>
  <si>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</si>
  <si>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</si>
  <si>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</si>
  <si>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</si>
  <si>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</si>
  <si>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</si>
  <si>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</si>
  <si>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</si>
  <si>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</si>
  <si>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</si>
  <si>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</si>
  <si>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</si>
  <si>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</si>
  <si>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</si>
  <si>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</si>
  <si>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</si>
  <si>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</si>
  <si>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</si>
  <si>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</si>
  <si>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</si>
  <si>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</si>
  <si>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</si>
  <si>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</si>
  <si>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</si>
  <si>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</si>
  <si>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</si>
  <si>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</si>
  <si>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</si>
  <si>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</si>
  <si>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</si>
  <si>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</si>
  <si>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</si>
  <si>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</si>
  <si>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</si>
  <si>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</si>
  <si>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</si>
  <si>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</si>
  <si>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</si>
  <si>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</si>
  <si>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</si>
  <si>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</si>
  <si>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</si>
  <si>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</si>
  <si>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</si>
  <si>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</si>
  <si>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</si>
  <si>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</si>
  <si>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</si>
  <si>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</si>
  <si>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</si>
  <si>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</si>
  <si>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</si>
  <si>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</si>
  <si>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</si>
  <si>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</si>
  <si>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</si>
  <si>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</si>
  <si>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</si>
  <si>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</si>
  <si>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</si>
  <si>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</si>
  <si>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</si>
  <si>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</si>
  <si>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</si>
  <si>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</si>
  <si>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</si>
  <si>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</si>
  <si>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</si>
  <si>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</si>
  <si>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</si>
  <si>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</si>
  <si>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</si>
  <si>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</si>
  <si>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</si>
  <si>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</si>
  <si>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</si>
  <si>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</si>
  <si>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</si>
  <si>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</si>
  <si>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</si>
  <si>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</si>
  <si>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</si>
  <si>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</si>
  <si>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</si>
  <si>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</si>
  <si>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</si>
  <si>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</si>
  <si>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</si>
  <si>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</si>
  <si>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</si>
  <si>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</si>
  <si>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</si>
  <si>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</si>
  <si>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</si>
  <si>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</si>
  <si>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</si>
  <si>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</si>
  <si>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</si>
  <si>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</si>
  <si>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</si>
  <si>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</si>
  <si>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</si>
  <si>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</si>
  <si>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</si>
  <si>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</si>
  <si>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</si>
  <si>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</si>
  <si>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</si>
  <si>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</si>
  <si>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</si>
  <si>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宮崎県諸塚村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</si>
  <si>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</si>
  <si>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</si>
  <si>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</si>
  <si>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</si>
  <si>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</si>
  <si>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</si>
  <si>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</si>
  <si>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</si>
  <si>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</si>
  <si>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</si>
  <si>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</si>
  <si>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</si>
  <si>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</si>
  <si>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</si>
  <si>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</si>
  <si>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</si>
  <si>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</si>
  <si>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</si>
  <si>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</si>
  <si>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</si>
  <si>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</si>
  <si>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</si>
  <si>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</si>
  <si>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</si>
  <si>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</si>
  <si>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</si>
  <si>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</si>
  <si>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</si>
  <si>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</si>
  <si>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</si>
  <si>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</si>
  <si>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</si>
  <si>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</si>
  <si>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</si>
  <si>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</si>
  <si>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</si>
  <si>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</si>
  <si>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</si>
  <si>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</si>
  <si>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</si>
  <si>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</si>
  <si>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</si>
  <si>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</si>
  <si>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</si>
  <si>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</si>
  <si>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</si>
  <si>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</si>
  <si>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</si>
  <si>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</si>
  <si>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</si>
  <si>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</si>
  <si>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</si>
  <si>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</si>
  <si>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</si>
  <si>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</si>
  <si>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</si>
  <si>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</si>
  <si>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</si>
  <si>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</si>
  <si>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</si>
  <si>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</si>
  <si>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</si>
  <si>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</si>
  <si>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</si>
  <si>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</si>
  <si>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</si>
  <si>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</si>
  <si>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</si>
  <si>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</si>
  <si>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</si>
  <si>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</si>
  <si>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</si>
  <si>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</si>
  <si>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</si>
  <si>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</si>
  <si>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</si>
  <si>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</si>
  <si>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</si>
  <si>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</si>
  <si>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</si>
  <si>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</si>
  <si>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</si>
  <si>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</si>
  <si>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</si>
  <si>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</si>
  <si>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</si>
  <si>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</si>
  <si>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</si>
  <si>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</si>
  <si>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</si>
  <si>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</si>
  <si>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</si>
  <si>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</si>
  <si>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</si>
  <si>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</si>
  <si>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</si>
  <si>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</si>
  <si>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</si>
  <si>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</si>
  <si>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</si>
  <si>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</si>
  <si>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</si>
  <si>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</si>
  <si>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</si>
  <si>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</si>
  <si>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</si>
  <si>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</si>
  <si>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</si>
  <si>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</si>
  <si>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</si>
  <si>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</si>
  <si>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</si>
  <si>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</si>
  <si>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</si>
  <si>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</si>
  <si>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</si>
  <si>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</si>
  <si>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</si>
  <si>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</si>
  <si>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</si>
  <si>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</si>
  <si>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</si>
  <si>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</si>
  <si>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</si>
  <si>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</si>
  <si>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</si>
  <si>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</si>
  <si>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</si>
  <si>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</si>
  <si>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</si>
  <si>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</si>
  <si>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</si>
  <si>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</si>
  <si>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</si>
  <si>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</si>
  <si>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</si>
  <si>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</si>
  <si>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</si>
  <si>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</si>
  <si>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</si>
  <si>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</si>
  <si>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</si>
  <si>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</si>
  <si>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</si>
  <si>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</si>
  <si>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</si>
  <si>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</si>
  <si>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</si>
  <si>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</si>
  <si>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</si>
  <si>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宮崎県諸塚村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</si>
  <si>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</si>
  <si>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</si>
  <si>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</si>
  <si>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</si>
  <si>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</si>
  <si>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</si>
  <si>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</si>
  <si>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</si>
  <si>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</si>
  <si>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</si>
  <si>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</si>
  <si>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</si>
  <si>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</si>
  <si>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</si>
  <si>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</si>
  <si>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</si>
  <si>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</si>
  <si>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</si>
  <si>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</si>
  <si>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</si>
  <si>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</si>
  <si>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</si>
  <si>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</si>
  <si>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</si>
  <si>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</si>
  <si>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</si>
  <si>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</si>
  <si>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</si>
  <si>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</si>
  <si>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</si>
  <si>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</si>
  <si>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</si>
  <si>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</si>
  <si>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</si>
  <si>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</si>
  <si>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</si>
  <si>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</si>
  <si>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</si>
  <si>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</si>
  <si>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</si>
  <si>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</si>
  <si>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</si>
  <si>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</si>
  <si>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</si>
  <si>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</si>
  <si>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</si>
  <si>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</si>
  <si>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</si>
  <si>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</si>
  <si>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</si>
  <si>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</si>
  <si>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</si>
  <si>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</si>
  <si>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</si>
  <si>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</si>
  <si>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</si>
  <si>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</si>
  <si>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</si>
  <si>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</si>
  <si>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</si>
  <si>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</si>
  <si>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</si>
  <si>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</si>
  <si>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</si>
  <si>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</si>
  <si>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</si>
  <si>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</si>
  <si>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</si>
  <si>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</si>
  <si>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</si>
  <si>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</si>
  <si>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</si>
  <si>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</si>
  <si>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</si>
  <si>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</si>
  <si>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</si>
  <si>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</si>
  <si>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</si>
  <si>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</si>
  <si>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</si>
  <si>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</si>
  <si>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</si>
  <si>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</si>
  <si>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</si>
  <si>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</si>
  <si>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</si>
  <si>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</si>
  <si>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</si>
  <si>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</si>
  <si>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</si>
  <si>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</si>
  <si>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</si>
  <si>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</si>
  <si>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</si>
  <si>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</si>
  <si>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</si>
  <si>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</si>
  <si>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</si>
  <si>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</si>
  <si>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</si>
  <si>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</si>
  <si>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</si>
  <si>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</si>
  <si>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</si>
  <si>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</si>
  <si>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国民健康保険診療所事業特別会計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</si>
  <si>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</si>
  <si>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</si>
  <si>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</si>
  <si>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</si>
  <si>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</si>
  <si>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</si>
  <si>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</si>
  <si>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</si>
  <si>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</si>
  <si>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</si>
  <si>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</si>
  <si>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</si>
  <si>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</si>
  <si>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</si>
  <si>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</si>
  <si>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</si>
  <si>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</si>
  <si>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</si>
  <si>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</si>
  <si>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</si>
  <si>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</si>
  <si>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</si>
  <si>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</si>
  <si>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</si>
  <si>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</si>
  <si>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</si>
  <si>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</si>
  <si>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</si>
  <si>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</si>
  <si>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</si>
  <si>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</si>
  <si>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</si>
  <si>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</si>
  <si>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</si>
  <si>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</si>
  <si>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</si>
  <si>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</si>
  <si>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</si>
  <si>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</si>
  <si>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</si>
  <si>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</si>
  <si>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</si>
  <si>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</si>
  <si>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</si>
  <si>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</si>
  <si>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</si>
  <si>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</si>
  <si>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</si>
  <si>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</si>
  <si>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</si>
  <si>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</si>
  <si>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</si>
  <si>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</si>
  <si>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</si>
  <si>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</si>
  <si>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</si>
  <si>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</si>
  <si>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</si>
  <si>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</si>
  <si>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</si>
  <si>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</si>
  <si>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</si>
  <si>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</si>
  <si>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</si>
  <si>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</si>
  <si>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</si>
  <si>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</si>
  <si>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</si>
  <si>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</si>
  <si>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</si>
  <si>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</si>
  <si>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</si>
  <si>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</si>
  <si>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</si>
  <si>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</si>
  <si>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</si>
  <si>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</si>
  <si>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</si>
  <si>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</si>
  <si>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</si>
  <si>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</si>
  <si>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</si>
  <si>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</si>
  <si>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</si>
  <si>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</si>
  <si>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</si>
  <si>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</si>
  <si>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</si>
  <si>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 0.41</t>
  </si>
  <si>
    <t>▲ 5.72</t>
  </si>
  <si>
    <t>一般会計</t>
  </si>
  <si>
    <t>国民健康保険診療所事業特別会計</t>
  </si>
  <si>
    <t>介護保険特別会計</t>
  </si>
  <si>
    <t>国民健康保険特別会計</t>
  </si>
  <si>
    <t>公共下水道事業特別会計</t>
  </si>
  <si>
    <t>簡易水道事業特別会計</t>
  </si>
  <si>
    <t>後期高齢者医療特別会計</t>
  </si>
  <si>
    <t>発電事業特別会計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</si>
  <si>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</si>
  <si>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</si>
  <si>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</si>
  <si>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</si>
  <si>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</si>
  <si>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</si>
  <si>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</si>
  <si>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</si>
  <si>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ウッドピア諸塚</t>
    <rPh sb="5" eb="7">
      <t>モロツカ</t>
    </rPh>
    <phoneticPr fontId="18"/>
  </si>
  <si>
    <t>－</t>
    <phoneticPr fontId="2"/>
  </si>
  <si>
    <t>エバーグリーン</t>
    <phoneticPr fontId="18"/>
  </si>
  <si>
    <t>林業公社</t>
    <rPh sb="0" eb="2">
      <t>リンギョウ</t>
    </rPh>
    <rPh sb="2" eb="4">
      <t>コウシャ</t>
    </rPh>
    <phoneticPr fontId="18"/>
  </si>
  <si>
    <t>○</t>
    <phoneticPr fontId="18"/>
  </si>
  <si>
    <t>耳川広域森林組合</t>
    <rPh sb="0" eb="8">
      <t>ミミガワコウイキシンリンクミアイ</t>
    </rPh>
    <phoneticPr fontId="18"/>
  </si>
  <si>
    <t>宮崎県北部広域事務組合</t>
    <rPh sb="0" eb="3">
      <t>ミヤザキケン</t>
    </rPh>
    <rPh sb="3" eb="5">
      <t>ホクブ</t>
    </rPh>
    <rPh sb="5" eb="7">
      <t>コウイキ</t>
    </rPh>
    <rPh sb="7" eb="9">
      <t>ジム</t>
    </rPh>
    <rPh sb="9" eb="11">
      <t>クミアイ</t>
    </rPh>
    <phoneticPr fontId="18"/>
  </si>
  <si>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18"/>
  </si>
  <si>
    <t>入郷地区衛生組合</t>
    <rPh sb="0" eb="1">
      <t>イ</t>
    </rPh>
    <rPh sb="1" eb="2">
      <t>ゴウ</t>
    </rPh>
    <rPh sb="2" eb="4">
      <t>チク</t>
    </rPh>
    <rPh sb="4" eb="6">
      <t>エイセイ</t>
    </rPh>
    <rPh sb="6" eb="8">
      <t>クミアイ</t>
    </rPh>
    <phoneticPr fontId="18"/>
  </si>
  <si>
    <t>宮崎県市町村総合事務組合</t>
    <rPh sb="0" eb="3">
      <t>ミヤザキケン</t>
    </rPh>
    <rPh sb="3" eb="6">
      <t>シチョウソン</t>
    </rPh>
    <rPh sb="6" eb="8">
      <t>ソウゴウ</t>
    </rPh>
    <rPh sb="8" eb="10">
      <t>ジム</t>
    </rPh>
    <rPh sb="10" eb="12">
      <t>クミアイ</t>
    </rPh>
    <phoneticPr fontId="18"/>
  </si>
  <si>
    <t>日向東臼杵広域連合</t>
    <rPh sb="0" eb="2">
      <t>ヒュウガ</t>
    </rPh>
    <rPh sb="2" eb="5">
      <t>ヒガシウスキ</t>
    </rPh>
    <rPh sb="5" eb="7">
      <t>コウイキ</t>
    </rPh>
    <rPh sb="7" eb="9">
      <t>レンゴウ</t>
    </rPh>
    <phoneticPr fontId="18"/>
  </si>
  <si>
    <t>宮崎県後期高齢者医療広域連合</t>
    <rPh sb="0" eb="3">
      <t>ミヤザキケン</t>
    </rPh>
    <rPh sb="3" eb="5">
      <t>コウキ</t>
    </rPh>
    <rPh sb="5" eb="8">
      <t>コウレイシャ</t>
    </rPh>
    <rPh sb="8" eb="10">
      <t>イリョウ</t>
    </rPh>
    <rPh sb="10" eb="12">
      <t>コウイキ</t>
    </rPh>
    <rPh sb="12" eb="14">
      <t>レンゴウ</t>
    </rPh>
    <phoneticPr fontId="18"/>
  </si>
  <si>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18"/>
  </si>
  <si>
    <t>森林郷創生基金</t>
    <rPh sb="0" eb="2">
      <t>シンリン</t>
    </rPh>
    <rPh sb="2" eb="3">
      <t>キョウ</t>
    </rPh>
    <rPh sb="3" eb="5">
      <t>ソウセイ</t>
    </rPh>
    <rPh sb="5" eb="7">
      <t>キキン</t>
    </rPh>
    <phoneticPr fontId="18"/>
  </si>
  <si>
    <t>公共施設等整備基金</t>
    <rPh sb="0" eb="2">
      <t>コウキョウ</t>
    </rPh>
    <rPh sb="2" eb="4">
      <t>シセツ</t>
    </rPh>
    <rPh sb="4" eb="5">
      <t>トウ</t>
    </rPh>
    <rPh sb="5" eb="7">
      <t>セイビ</t>
    </rPh>
    <rPh sb="7" eb="9">
      <t>キキン</t>
    </rPh>
    <phoneticPr fontId="18"/>
  </si>
  <si>
    <t>農林業担い手対策基金</t>
    <rPh sb="0" eb="3">
      <t>ノウリンギョウ</t>
    </rPh>
    <rPh sb="3" eb="4">
      <t>ニナ</t>
    </rPh>
    <rPh sb="5" eb="6">
      <t>テ</t>
    </rPh>
    <rPh sb="6" eb="8">
      <t>タイサク</t>
    </rPh>
    <rPh sb="8" eb="10">
      <t>キキン</t>
    </rPh>
    <phoneticPr fontId="18"/>
  </si>
  <si>
    <t>社会福祉基金</t>
    <rPh sb="0" eb="2">
      <t>シャカイ</t>
    </rPh>
    <rPh sb="2" eb="4">
      <t>フクシ</t>
    </rPh>
    <rPh sb="4" eb="6">
      <t>キキン</t>
    </rPh>
    <phoneticPr fontId="18"/>
  </si>
  <si>
    <t>地域福祉基金</t>
    <rPh sb="0" eb="2">
      <t>チイキ</t>
    </rPh>
    <rPh sb="2" eb="4">
      <t>フクシ</t>
    </rPh>
    <rPh sb="4" eb="6">
      <t>キキン</t>
    </rPh>
    <phoneticPr fontId="18"/>
  </si>
  <si>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</si>
  <si>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</si>
  <si>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</si>
  <si>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</si>
  <si>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</si>
  <si>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</si>
  <si>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</si>
  <si>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</si>
  <si>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</si>
  <si>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</si>
  <si>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</si>
  <si>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</si>
  <si>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</si>
  <si>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将来負担比率においては、基金等の充当可能な財源を保有していることからマイナス計上となっているが、交付税が減額されつつある昨今において厳しい財政運営を余儀なくされている。
　有形固定資産減価償却率においては、類似団体を上回っている。これは、道路をはじめ学校施設や社会教育施設等の老朽化によるものである。今後は、公共施設総合管理計画に基づき、施設の建て替えや統合、廃止等も含めて適切な維持管理を進めていく。</t>
    <rPh sb="1" eb="3">
      <t>ショウライ</t>
    </rPh>
    <rPh sb="3" eb="5">
      <t>フタン</t>
    </rPh>
    <rPh sb="5" eb="7">
      <t>ヒリツ</t>
    </rPh>
    <rPh sb="13" eb="15">
      <t>キキン</t>
    </rPh>
    <rPh sb="15" eb="16">
      <t>トウ</t>
    </rPh>
    <rPh sb="17" eb="19">
      <t>ジュウトウ</t>
    </rPh>
    <rPh sb="19" eb="21">
      <t>カノウ</t>
    </rPh>
    <rPh sb="22" eb="24">
      <t>ザイゲン</t>
    </rPh>
    <rPh sb="25" eb="27">
      <t>ホユウ</t>
    </rPh>
    <rPh sb="39" eb="41">
      <t>ケイジョウ</t>
    </rPh>
    <rPh sb="49" eb="52">
      <t>コウフゼイ</t>
    </rPh>
    <rPh sb="53" eb="55">
      <t>ゲンガク</t>
    </rPh>
    <rPh sb="61" eb="63">
      <t>サッコン</t>
    </rPh>
    <rPh sb="67" eb="68">
      <t>キビ</t>
    </rPh>
    <rPh sb="70" eb="72">
      <t>ザイセイ</t>
    </rPh>
    <rPh sb="72" eb="74">
      <t>ウンエイ</t>
    </rPh>
    <rPh sb="75" eb="77">
      <t>ヨギ</t>
    </rPh>
    <rPh sb="87" eb="89">
      <t>ユウケイ</t>
    </rPh>
    <rPh sb="89" eb="93">
      <t>コテイシサン</t>
    </rPh>
    <rPh sb="93" eb="95">
      <t>ゲンカ</t>
    </rPh>
    <rPh sb="95" eb="98">
      <t>ショウキャクリツ</t>
    </rPh>
    <rPh sb="104" eb="106">
      <t>ルイジ</t>
    </rPh>
    <rPh sb="106" eb="108">
      <t>ダンタイ</t>
    </rPh>
    <rPh sb="109" eb="111">
      <t>ウワマワ</t>
    </rPh>
    <rPh sb="120" eb="122">
      <t>ドウロ</t>
    </rPh>
    <rPh sb="126" eb="128">
      <t>ガッコウ</t>
    </rPh>
    <rPh sb="128" eb="130">
      <t>シセツ</t>
    </rPh>
    <rPh sb="131" eb="133">
      <t>シャカイ</t>
    </rPh>
    <rPh sb="133" eb="135">
      <t>キョウイク</t>
    </rPh>
    <rPh sb="135" eb="137">
      <t>シセツ</t>
    </rPh>
    <rPh sb="137" eb="138">
      <t>トウ</t>
    </rPh>
    <rPh sb="139" eb="142">
      <t>ロウキュウカ</t>
    </rPh>
    <rPh sb="151" eb="153">
      <t>コンゴ</t>
    </rPh>
    <rPh sb="155" eb="157">
      <t>コウキョウ</t>
    </rPh>
    <rPh sb="157" eb="159">
      <t>シセツ</t>
    </rPh>
    <rPh sb="159" eb="161">
      <t>ソウゴウ</t>
    </rPh>
    <rPh sb="161" eb="163">
      <t>カンリ</t>
    </rPh>
    <rPh sb="163" eb="165">
      <t>ケイカク</t>
    </rPh>
    <rPh sb="166" eb="167">
      <t>モト</t>
    </rPh>
    <rPh sb="170" eb="172">
      <t>シセツ</t>
    </rPh>
    <rPh sb="173" eb="174">
      <t>タ</t>
    </rPh>
    <rPh sb="175" eb="176">
      <t>カ</t>
    </rPh>
    <rPh sb="178" eb="180">
      <t>トウゴウ</t>
    </rPh>
    <rPh sb="181" eb="183">
      <t>ハイシ</t>
    </rPh>
    <rPh sb="183" eb="184">
      <t>トウ</t>
    </rPh>
    <rPh sb="185" eb="186">
      <t>フク</t>
    </rPh>
    <rPh sb="188" eb="190">
      <t>テキセツ</t>
    </rPh>
    <rPh sb="191" eb="193">
      <t>イジ</t>
    </rPh>
    <rPh sb="193" eb="195">
      <t>カンリ</t>
    </rPh>
    <rPh sb="196" eb="197">
      <t>スス</t>
    </rPh>
    <phoneticPr fontId="5"/>
  </si>
  <si>
    <t>　実質公債費比率において、起債発行を抑えての財政運営を進めた結果、公債費比率も下がってきており健全な財政状況を保っている。しかしながら、地方交付税等の減額分を補完するために近年、起債発行額が増えつつある。今後は、収支のバランスを考慮しながら、適正な公債管理により安定的な財政運営に努めていく。</t>
    <rPh sb="1" eb="3">
      <t>ジッシツ</t>
    </rPh>
    <rPh sb="3" eb="5">
      <t>コウサイ</t>
    </rPh>
    <rPh sb="5" eb="6">
      <t>ヒ</t>
    </rPh>
    <rPh sb="6" eb="8">
      <t>ヒリツ</t>
    </rPh>
    <rPh sb="13" eb="15">
      <t>キサイ</t>
    </rPh>
    <rPh sb="15" eb="17">
      <t>ハッコウ</t>
    </rPh>
    <rPh sb="18" eb="19">
      <t>オサ</t>
    </rPh>
    <rPh sb="22" eb="24">
      <t>ザイセイ</t>
    </rPh>
    <rPh sb="24" eb="26">
      <t>ウンエイ</t>
    </rPh>
    <rPh sb="27" eb="28">
      <t>スス</t>
    </rPh>
    <rPh sb="30" eb="32">
      <t>ケッカ</t>
    </rPh>
    <rPh sb="33" eb="36">
      <t>コウサイヒ</t>
    </rPh>
    <rPh sb="36" eb="38">
      <t>ヒリツ</t>
    </rPh>
    <rPh sb="39" eb="40">
      <t>サ</t>
    </rPh>
    <rPh sb="47" eb="49">
      <t>ケンゼン</t>
    </rPh>
    <rPh sb="50" eb="52">
      <t>ザイセイ</t>
    </rPh>
    <rPh sb="52" eb="54">
      <t>ジョウキョウ</t>
    </rPh>
    <rPh sb="55" eb="56">
      <t>タモ</t>
    </rPh>
    <rPh sb="68" eb="70">
      <t>チホウ</t>
    </rPh>
    <rPh sb="70" eb="73">
      <t>コウフゼイ</t>
    </rPh>
    <rPh sb="73" eb="74">
      <t>トウ</t>
    </rPh>
    <rPh sb="75" eb="77">
      <t>ゲンガク</t>
    </rPh>
    <rPh sb="77" eb="78">
      <t>ブン</t>
    </rPh>
    <rPh sb="79" eb="81">
      <t>ホカン</t>
    </rPh>
    <rPh sb="86" eb="88">
      <t>キンネン</t>
    </rPh>
    <rPh sb="89" eb="91">
      <t>キサイ</t>
    </rPh>
    <rPh sb="91" eb="94">
      <t>ハッコウガク</t>
    </rPh>
    <rPh sb="95" eb="96">
      <t>フ</t>
    </rPh>
    <rPh sb="102" eb="104">
      <t>コンゴ</t>
    </rPh>
    <rPh sb="106" eb="108">
      <t>シュウシ</t>
    </rPh>
    <rPh sb="114" eb="116">
      <t>コウリョ</t>
    </rPh>
    <rPh sb="121" eb="123">
      <t>テキセイ</t>
    </rPh>
    <rPh sb="124" eb="126">
      <t>コウサイ</t>
    </rPh>
    <rPh sb="126" eb="128">
      <t>カンリ</t>
    </rPh>
    <rPh sb="131" eb="134">
      <t>アンテイテキ</t>
    </rPh>
    <rPh sb="135" eb="137">
      <t>ザイセイ</t>
    </rPh>
    <rPh sb="137" eb="139">
      <t>ウンエイ</t>
    </rPh>
    <rPh sb="140" eb="1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</si>
</sst>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177" fontId="33" fillId="8" borderId="44" xfId="12" quotePrefix="1"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0" xfId="12" quotePrefix="1" applyNumberFormat="1" applyFont="1" applyBorder="1" applyAlignment="1" applyProtection="1">
      <alignment horizontal="right" vertical="center" shrinkToFit="1"/>
      <protection locked="0"/>
    </xf>
    <xf numFmtId="187" fontId="33" fillId="0" borderId="117" xfId="12" quotePrefix="1"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39" fillId="6"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301341E-3446-4268-B245-490A876015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681F-4968-AB57-DA609D3DA4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620304</c:v>
                </c:pt>
                <c:pt idx="1">
                  <c:v>607871</c:v>
                </c:pt>
                <c:pt idx="2">
                  <c:v>484477</c:v>
                </c:pt>
                <c:pt idx="3">
                  <c:v>512566</c:v>
                </c:pt>
                <c:pt idx="4">
                  <c:v>583055</c:v>
                </c:pt>
              </c:numCache>
            </c:numRef>
          </c:val>
          <c:smooth val="0"/>
          <c:extLst>
            <c:ext xmlns:c16="http://schemas.microsoft.com/office/drawing/2014/chart" uri="{C3380CC4-5D6E-409C-BE32-E72D297353CC}">
              <c16:uniqueId val="{00000001-681F-4968-AB57-DA609D3DA4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4.3499999999999996</c:v>
                </c:pt>
                <c:pt idx="1">
                  <c:v>4.78</c:v>
                </c:pt>
                <c:pt idx="2">
                  <c:v>5.38</c:v>
                </c:pt>
                <c:pt idx="3">
                  <c:v>4.8499999999999996</c:v>
                </c:pt>
                <c:pt idx="4">
                  <c:v>4.38</c:v>
                </c:pt>
              </c:numCache>
            </c:numRef>
          </c:val>
          <c:extLst>
            <c:ext xmlns:c16="http://schemas.microsoft.com/office/drawing/2014/chart" uri="{C3380CC4-5D6E-409C-BE32-E72D297353CC}">
              <c16:uniqueId val="{00000000-D28F-49D5-9E11-F4A0CF1CD3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49.92</c:v>
                </c:pt>
                <c:pt idx="1">
                  <c:v>49.08</c:v>
                </c:pt>
                <c:pt idx="2">
                  <c:v>51.81</c:v>
                </c:pt>
                <c:pt idx="3">
                  <c:v>55.99</c:v>
                </c:pt>
                <c:pt idx="4">
                  <c:v>54.39</c:v>
                </c:pt>
              </c:numCache>
            </c:numRef>
          </c:val>
          <c:extLst>
            <c:ext xmlns:c16="http://schemas.microsoft.com/office/drawing/2014/chart" uri="{C3380CC4-5D6E-409C-BE32-E72D297353CC}">
              <c16:uniqueId val="{00000001-D28F-49D5-9E11-F4A0CF1CD3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0.68</c:v>
                </c:pt>
                <c:pt idx="2">
                  <c:v>2.16</c:v>
                </c:pt>
                <c:pt idx="3">
                  <c:v>-0.41</c:v>
                </c:pt>
                <c:pt idx="4">
                  <c:v>-5.72</c:v>
                </c:pt>
              </c:numCache>
            </c:numRef>
          </c:val>
          <c:smooth val="0"/>
          <c:extLst>
            <c:ext xmlns:c16="http://schemas.microsoft.com/office/drawing/2014/chart" uri="{C3380CC4-5D6E-409C-BE32-E72D297353CC}">
              <c16:uniqueId val="{00000002-D28F-49D5-9E11-F4A0CF1CD3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F3-45C3-AD71-D3819A8AE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F3-45C3-AD71-D3819A8AEBC5}"/>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0.08</c:v>
                </c:pt>
                <c:pt idx="8">
                  <c:v>#N/A</c:v>
                </c:pt>
                <c:pt idx="9">
                  <c:v>0.05</c:v>
                </c:pt>
              </c:numCache>
            </c:numRef>
          </c:val>
          <c:extLst>
            <c:ext xmlns:c16="http://schemas.microsoft.com/office/drawing/2014/chart" uri="{C3380CC4-5D6E-409C-BE32-E72D297353CC}">
              <c16:uniqueId val="{00000002-09F3-45C3-AD71-D3819A8AEB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3-09F3-45C3-AD71-D3819A8AEBC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7.0000000000000007E-2</c:v>
                </c:pt>
                <c:pt idx="4">
                  <c:v>#N/A</c:v>
                </c:pt>
                <c:pt idx="5">
                  <c:v>0.14000000000000001</c:v>
                </c:pt>
                <c:pt idx="6">
                  <c:v>#N/A</c:v>
                </c:pt>
                <c:pt idx="7">
                  <c:v>0.04</c:v>
                </c:pt>
                <c:pt idx="8">
                  <c:v>#N/A</c:v>
                </c:pt>
                <c:pt idx="9">
                  <c:v>0.12</c:v>
                </c:pt>
              </c:numCache>
            </c:numRef>
          </c:val>
          <c:extLst>
            <c:ext xmlns:c16="http://schemas.microsoft.com/office/drawing/2014/chart" uri="{C3380CC4-5D6E-409C-BE32-E72D297353CC}">
              <c16:uniqueId val="{00000004-09F3-45C3-AD71-D3819A8AEBC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0.16</c:v>
                </c:pt>
                <c:pt idx="4">
                  <c:v>#N/A</c:v>
                </c:pt>
                <c:pt idx="5">
                  <c:v>0.18</c:v>
                </c:pt>
                <c:pt idx="6">
                  <c:v>#N/A</c:v>
                </c:pt>
                <c:pt idx="7">
                  <c:v>0.13</c:v>
                </c:pt>
                <c:pt idx="8">
                  <c:v>#N/A</c:v>
                </c:pt>
                <c:pt idx="9">
                  <c:v>0.18</c:v>
                </c:pt>
              </c:numCache>
            </c:numRef>
          </c:val>
          <c:extLst>
            <c:ext xmlns:c16="http://schemas.microsoft.com/office/drawing/2014/chart" uri="{C3380CC4-5D6E-409C-BE32-E72D297353CC}">
              <c16:uniqueId val="{00000005-09F3-45C3-AD71-D3819A8AEBC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1.34</c:v>
                </c:pt>
                <c:pt idx="2">
                  <c:v>#N/A</c:v>
                </c:pt>
                <c:pt idx="3">
                  <c:v>1.45</c:v>
                </c:pt>
                <c:pt idx="4">
                  <c:v>#N/A</c:v>
                </c:pt>
                <c:pt idx="5">
                  <c:v>1.1499999999999999</c:v>
                </c:pt>
                <c:pt idx="6">
                  <c:v>#N/A</c:v>
                </c:pt>
                <c:pt idx="7">
                  <c:v>1.67</c:v>
                </c:pt>
                <c:pt idx="8">
                  <c:v>#N/A</c:v>
                </c:pt>
                <c:pt idx="9">
                  <c:v>0.3</c:v>
                </c:pt>
              </c:numCache>
            </c:numRef>
          </c:val>
          <c:extLst>
            <c:ext xmlns:c16="http://schemas.microsoft.com/office/drawing/2014/chart" uri="{C3380CC4-5D6E-409C-BE32-E72D297353CC}">
              <c16:uniqueId val="{00000006-09F3-45C3-AD71-D3819A8AEBC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1</c:v>
                </c:pt>
                <c:pt idx="4">
                  <c:v>#N/A</c:v>
                </c:pt>
                <c:pt idx="5">
                  <c:v>0.71</c:v>
                </c:pt>
                <c:pt idx="6">
                  <c:v>#N/A</c:v>
                </c:pt>
                <c:pt idx="7">
                  <c:v>0.38</c:v>
                </c:pt>
                <c:pt idx="8">
                  <c:v>#N/A</c:v>
                </c:pt>
                <c:pt idx="9">
                  <c:v>0.83</c:v>
                </c:pt>
              </c:numCache>
            </c:numRef>
          </c:val>
          <c:extLst>
            <c:ext xmlns:c16="http://schemas.microsoft.com/office/drawing/2014/chart" uri="{C3380CC4-5D6E-409C-BE32-E72D297353CC}">
              <c16:uniqueId val="{00000007-09F3-45C3-AD71-D3819A8AEBC5}"/>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0.65</c:v>
                </c:pt>
                <c:pt idx="2">
                  <c:v>#N/A</c:v>
                </c:pt>
                <c:pt idx="3">
                  <c:v>1.27</c:v>
                </c:pt>
                <c:pt idx="4">
                  <c:v>#N/A</c:v>
                </c:pt>
                <c:pt idx="5">
                  <c:v>1.32</c:v>
                </c:pt>
                <c:pt idx="6">
                  <c:v>#N/A</c:v>
                </c:pt>
                <c:pt idx="7">
                  <c:v>1.18</c:v>
                </c:pt>
                <c:pt idx="8">
                  <c:v>#N/A</c:v>
                </c:pt>
                <c:pt idx="9">
                  <c:v>1.3</c:v>
                </c:pt>
              </c:numCache>
            </c:numRef>
          </c:val>
          <c:extLst>
            <c:ext xmlns:c16="http://schemas.microsoft.com/office/drawing/2014/chart" uri="{C3380CC4-5D6E-409C-BE32-E72D297353CC}">
              <c16:uniqueId val="{00000008-09F3-45C3-AD71-D3819A8AEB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4.34</c:v>
                </c:pt>
                <c:pt idx="2">
                  <c:v>#N/A</c:v>
                </c:pt>
                <c:pt idx="3">
                  <c:v>4.7699999999999996</c:v>
                </c:pt>
                <c:pt idx="4">
                  <c:v>#N/A</c:v>
                </c:pt>
                <c:pt idx="5">
                  <c:v>5.38</c:v>
                </c:pt>
                <c:pt idx="6">
                  <c:v>#N/A</c:v>
                </c:pt>
                <c:pt idx="7">
                  <c:v>4.8499999999999996</c:v>
                </c:pt>
                <c:pt idx="8">
                  <c:v>#N/A</c:v>
                </c:pt>
                <c:pt idx="9">
                  <c:v>4.38</c:v>
                </c:pt>
              </c:numCache>
            </c:numRef>
          </c:val>
          <c:extLst>
            <c:ext xmlns:c16="http://schemas.microsoft.com/office/drawing/2014/chart" uri="{C3380CC4-5D6E-409C-BE32-E72D297353CC}">
              <c16:uniqueId val="{00000009-09F3-45C3-AD71-D3819A8AEB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371</c:v>
                </c:pt>
                <c:pt idx="5">
                  <c:v>359</c:v>
                </c:pt>
                <c:pt idx="8">
                  <c:v>332</c:v>
                </c:pt>
                <c:pt idx="11">
                  <c:v>292</c:v>
                </c:pt>
                <c:pt idx="14">
                  <c:v>270</c:v>
                </c:pt>
              </c:numCache>
            </c:numRef>
          </c:val>
          <c:extLst>
            <c:ext xmlns:c16="http://schemas.microsoft.com/office/drawing/2014/chart" uri="{C3380CC4-5D6E-409C-BE32-E72D297353CC}">
              <c16:uniqueId val="{00000000-96F4-4DC6-AACD-FC640A81D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F4-4DC6-AACD-FC640A81D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14</c:v>
                </c:pt>
                <c:pt idx="6">
                  <c:v>12</c:v>
                </c:pt>
                <c:pt idx="9">
                  <c:v>11</c:v>
                </c:pt>
                <c:pt idx="12">
                  <c:v>10</c:v>
                </c:pt>
              </c:numCache>
            </c:numRef>
          </c:val>
          <c:extLst>
            <c:ext xmlns:c16="http://schemas.microsoft.com/office/drawing/2014/chart" uri="{C3380CC4-5D6E-409C-BE32-E72D297353CC}">
              <c16:uniqueId val="{00000002-96F4-4DC6-AACD-FC640A81D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28</c:v>
                </c:pt>
                <c:pt idx="6">
                  <c:v>25</c:v>
                </c:pt>
                <c:pt idx="9">
                  <c:v>17</c:v>
                </c:pt>
                <c:pt idx="12">
                  <c:v>7</c:v>
                </c:pt>
              </c:numCache>
            </c:numRef>
          </c:val>
          <c:extLst>
            <c:ext xmlns:c16="http://schemas.microsoft.com/office/drawing/2014/chart" uri="{C3380CC4-5D6E-409C-BE32-E72D297353CC}">
              <c16:uniqueId val="{00000003-96F4-4DC6-AACD-FC640A81D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c:v>
                </c:pt>
                <c:pt idx="3">
                  <c:v>30</c:v>
                </c:pt>
                <c:pt idx="6">
                  <c:v>28</c:v>
                </c:pt>
                <c:pt idx="9">
                  <c:v>26</c:v>
                </c:pt>
                <c:pt idx="12">
                  <c:v>27</c:v>
                </c:pt>
              </c:numCache>
            </c:numRef>
          </c:val>
          <c:extLst>
            <c:ext xmlns:c16="http://schemas.microsoft.com/office/drawing/2014/chart" uri="{C3380CC4-5D6E-409C-BE32-E72D297353CC}">
              <c16:uniqueId val="{00000004-96F4-4DC6-AACD-FC640A81D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F4-4DC6-AACD-FC640A81D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F4-4DC6-AACD-FC640A81D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443</c:v>
                </c:pt>
                <c:pt idx="3">
                  <c:v>417</c:v>
                </c:pt>
                <c:pt idx="6">
                  <c:v>391</c:v>
                </c:pt>
                <c:pt idx="9">
                  <c:v>329</c:v>
                </c:pt>
                <c:pt idx="12">
                  <c:v>305</c:v>
                </c:pt>
              </c:numCache>
            </c:numRef>
          </c:val>
          <c:extLst>
            <c:ext xmlns:c16="http://schemas.microsoft.com/office/drawing/2014/chart" uri="{C3380CC4-5D6E-409C-BE32-E72D297353CC}">
              <c16:uniqueId val="{00000007-96F4-4DC6-AACD-FC640A81D2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130</c:v>
                </c:pt>
                <c:pt idx="5">
                  <c:v>#N/A</c:v>
                </c:pt>
                <c:pt idx="6">
                  <c:v>#N/A</c:v>
                </c:pt>
                <c:pt idx="7">
                  <c:v>124</c:v>
                </c:pt>
                <c:pt idx="8">
                  <c:v>#N/A</c:v>
                </c:pt>
                <c:pt idx="9">
                  <c:v>#N/A</c:v>
                </c:pt>
                <c:pt idx="10">
                  <c:v>91</c:v>
                </c:pt>
                <c:pt idx="11">
                  <c:v>#N/A</c:v>
                </c:pt>
                <c:pt idx="12">
                  <c:v>#N/A</c:v>
                </c:pt>
                <c:pt idx="13">
                  <c:v>79</c:v>
                </c:pt>
                <c:pt idx="14">
                  <c:v>#N/A</c:v>
                </c:pt>
              </c:numCache>
            </c:numRef>
          </c:val>
          <c:smooth val="0"/>
          <c:extLst>
            <c:ext xmlns:c16="http://schemas.microsoft.com/office/drawing/2014/chart" uri="{C3380CC4-5D6E-409C-BE32-E72D297353CC}">
              <c16:uniqueId val="{00000008-96F4-4DC6-AACD-FC640A81D2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2379</c:v>
                </c:pt>
                <c:pt idx="5">
                  <c:v>2484</c:v>
                </c:pt>
                <c:pt idx="8">
                  <c:v>2422</c:v>
                </c:pt>
                <c:pt idx="11">
                  <c:v>2490</c:v>
                </c:pt>
                <c:pt idx="14">
                  <c:v>2479</c:v>
                </c:pt>
              </c:numCache>
            </c:numRef>
          </c:val>
          <c:extLst>
            <c:ext xmlns:c16="http://schemas.microsoft.com/office/drawing/2014/chart" uri="{C3380CC4-5D6E-409C-BE32-E72D297353CC}">
              <c16:uniqueId val="{00000000-E897-4011-B060-65F9B8C7CB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97-4011-B060-65F9B8C7CB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3446</c:v>
                </c:pt>
                <c:pt idx="5">
                  <c:v>3583</c:v>
                </c:pt>
                <c:pt idx="8">
                  <c:v>3793</c:v>
                </c:pt>
                <c:pt idx="11">
                  <c:v>3937</c:v>
                </c:pt>
                <c:pt idx="14">
                  <c:v>3915</c:v>
                </c:pt>
              </c:numCache>
            </c:numRef>
          </c:val>
          <c:extLst>
            <c:ext xmlns:c16="http://schemas.microsoft.com/office/drawing/2014/chart" uri="{C3380CC4-5D6E-409C-BE32-E72D297353CC}">
              <c16:uniqueId val="{00000002-E897-4011-B060-65F9B8C7CB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7-4011-B060-65F9B8C7CB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97-4011-B060-65F9B8C7CB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4</c:v>
                </c:pt>
                <c:pt idx="9">
                  <c:v>4</c:v>
                </c:pt>
                <c:pt idx="12">
                  <c:v>4</c:v>
                </c:pt>
              </c:numCache>
            </c:numRef>
          </c:val>
          <c:extLst>
            <c:ext xmlns:c16="http://schemas.microsoft.com/office/drawing/2014/chart" uri="{C3380CC4-5D6E-409C-BE32-E72D297353CC}">
              <c16:uniqueId val="{00000005-E897-4011-B060-65F9B8C7CB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c:v>
                </c:pt>
                <c:pt idx="3">
                  <c:v>253</c:v>
                </c:pt>
                <c:pt idx="6">
                  <c:v>247</c:v>
                </c:pt>
                <c:pt idx="9">
                  <c:v>312</c:v>
                </c:pt>
                <c:pt idx="12">
                  <c:v>308</c:v>
                </c:pt>
              </c:numCache>
            </c:numRef>
          </c:val>
          <c:extLst>
            <c:ext xmlns:c16="http://schemas.microsoft.com/office/drawing/2014/chart" uri="{C3380CC4-5D6E-409C-BE32-E72D297353CC}">
              <c16:uniqueId val="{00000006-E897-4011-B060-65F9B8C7CB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c:v>
                </c:pt>
                <c:pt idx="3">
                  <c:v>66</c:v>
                </c:pt>
                <c:pt idx="6">
                  <c:v>42</c:v>
                </c:pt>
                <c:pt idx="9">
                  <c:v>35</c:v>
                </c:pt>
                <c:pt idx="12">
                  <c:v>19</c:v>
                </c:pt>
              </c:numCache>
            </c:numRef>
          </c:val>
          <c:extLst>
            <c:ext xmlns:c16="http://schemas.microsoft.com/office/drawing/2014/chart" uri="{C3380CC4-5D6E-409C-BE32-E72D297353CC}">
              <c16:uniqueId val="{00000007-E897-4011-B060-65F9B8C7CB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c:v>
                </c:pt>
                <c:pt idx="3">
                  <c:v>266</c:v>
                </c:pt>
                <c:pt idx="6">
                  <c:v>224</c:v>
                </c:pt>
                <c:pt idx="9">
                  <c:v>208</c:v>
                </c:pt>
                <c:pt idx="12">
                  <c:v>189</c:v>
                </c:pt>
              </c:numCache>
            </c:numRef>
          </c:val>
          <c:extLst>
            <c:ext xmlns:c16="http://schemas.microsoft.com/office/drawing/2014/chart" uri="{C3380CC4-5D6E-409C-BE32-E72D297353CC}">
              <c16:uniqueId val="{00000008-E897-4011-B060-65F9B8C7CB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c:v>
                </c:pt>
                <c:pt idx="3">
                  <c:v>73</c:v>
                </c:pt>
                <c:pt idx="6">
                  <c:v>73</c:v>
                </c:pt>
                <c:pt idx="9">
                  <c:v>61</c:v>
                </c:pt>
                <c:pt idx="12">
                  <c:v>50</c:v>
                </c:pt>
              </c:numCache>
            </c:numRef>
          </c:val>
          <c:extLst>
            <c:ext xmlns:c16="http://schemas.microsoft.com/office/drawing/2014/chart" uri="{C3380CC4-5D6E-409C-BE32-E72D297353CC}">
              <c16:uniqueId val="{00000009-E897-4011-B060-65F9B8C7CB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2920</c:v>
                </c:pt>
                <c:pt idx="3">
                  <c:v>2946</c:v>
                </c:pt>
                <c:pt idx="6">
                  <c:v>2864</c:v>
                </c:pt>
                <c:pt idx="9">
                  <c:v>2951</c:v>
                </c:pt>
                <c:pt idx="12">
                  <c:v>2964</c:v>
                </c:pt>
              </c:numCache>
            </c:numRef>
          </c:val>
          <c:extLst>
            <c:ext xmlns:c16="http://schemas.microsoft.com/office/drawing/2014/chart" uri="{C3380CC4-5D6E-409C-BE32-E72D297353CC}">
              <c16:uniqueId val="{0000000A-E897-4011-B060-65F9B8C7CB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97-4011-B060-65F9B8C7CB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1046</c:v>
                </c:pt>
                <c:pt idx="1">
                  <c:v>1056</c:v>
                </c:pt>
                <c:pt idx="2">
                  <c:v>967</c:v>
                </c:pt>
              </c:numCache>
            </c:numRef>
          </c:val>
          <c:extLst>
            <c:ext xmlns:c16="http://schemas.microsoft.com/office/drawing/2014/chart" uri="{C3380CC4-5D6E-409C-BE32-E72D297353CC}">
              <c16:uniqueId val="{00000000-C7E4-4BFD-8192-13D0FA5C93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C7E4-4BFD-8192-13D0FA5C93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2494</c:v>
                </c:pt>
                <c:pt idx="1">
                  <c:v>2628</c:v>
                </c:pt>
                <c:pt idx="2">
                  <c:v>2671</c:v>
                </c:pt>
              </c:numCache>
            </c:numRef>
          </c:val>
          <c:extLst>
            <c:ext xmlns:c16="http://schemas.microsoft.com/office/drawing/2014/chart" uri="{C3380CC4-5D6E-409C-BE32-E72D297353CC}">
              <c16:uniqueId val="{00000002-C7E4-4BFD-8192-13D0FA5C93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{1A84F97E-AC85-42FD-9175-92D08D01A88E}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E6-48FE-BAA1-F64140DA5D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{B1CA31CA-3A97-4877-8C7E-96E9B8A26065}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E6-48FE-BAA1-F64140DA5D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{F62091E2-57ED-4997-BB16-F5876B6A9222}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E6-48FE-BAA1-F64140DA5D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{92798CAE-D888-495B-8C1F-D94CCB265425}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E6-48FE-BAA1-F64140DA5D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{201AB838-BB9C-4500-9CB8-A4BEC8F5784C}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E6-48FE-BAA1-F64140DA5D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{FEDEC29A-A277-4683-8458-EE4F0298FBA4}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E6-48FE-BAA1-F64140DA5D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{4CAF9BE9-D64D-40EB-9411-CC04154107C3}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E6-48FE-BAA1-F64140DA5D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{A36CEBD8-0EA3-49CE-91BC-E21E253D52F3}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E6-48FE-BAA1-F64140DA5D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{684794DA-E467-4123-9E4D-558220FDC70D}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E6-48FE-BAA1-F64140DA5D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62.7</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E6-48FE-BAA1-F64140DA5D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{D884FEC8-8303-4FF4-AF9F-2363B522F8DC}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E6-48FE-BAA1-F64140DA5D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{1040E9BC-E2BC-442A-B133-68FB92133ED4}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E6-48FE-BAA1-F64140DA5D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{F35CC12A-0859-4251-B2DE-8288B318B74B}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E6-48FE-BAA1-F64140DA5D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{2758C7C5-85F4-443E-AC53-388599E0357C}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E6-48FE-BAA1-F64140DA5D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{C8008880-D08A-430E-813E-D2CE86DC8C80}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E6-48FE-BAA1-F64140DA5D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{C31CCA65-EF18-4AF9-8D7A-AFF9EB255DB5}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E6-48FE-BAA1-F64140DA5D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{1E70FFEC-C026-42D0-B0DE-C3A354CAEC9F}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E6-48FE-BAA1-F64140DA5D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{9451E2B8-A807-4EFD-B109-17ADF9342498}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E6-48FE-BAA1-F64140DA5D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{0B5E0590-2C4E-44D1-A8BC-D808FB65D6B3}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E6-48FE-BAA1-F64140DA5D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1E6-48FE-BAA1-F64140DA5D7E}"/>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{3E2B1BA5-E697-4E4B-A356-1B39D7AB252A}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898-4118-A016-D5CB1B38AF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{6BD6A1AA-7260-4EA2-A989-EFA02F01A3E5}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8-4118-A016-D5CB1B38AF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{D77AF06D-4FF1-4A47-9013-E57271CBDA14}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8-4118-A016-D5CB1B38AF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{02BFEC4F-45D8-41B4-9A22-54093225B8D7}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8-4118-A016-D5CB1B38AF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{920F8F64-37A1-44A1-8764-6065122439A6}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8-4118-A016-D5CB1B38AF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{87C30191-F810-4FF1-B4FD-58652D0AE937}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898-4118-A016-D5CB1B38AF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{AD348954-AA05-4F45-A731-0EA1975F02CA}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898-4118-A016-D5CB1B38AF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{67C73810-8F1C-4280-B9F5-9B52D150D4D6}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898-4118-A016-D5CB1B38AF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{FC8A14AE-AB63-47B2-AE16-10163838E17C}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898-4118-A016-D5CB1B38AF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c:v>
                </c:pt>
                <c:pt idx="16">
                  <c:v>7.7</c:v>
                </c:pt>
                <c:pt idx="24">
                  <c:v>6.9</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98-4118-A016-D5CB1B38AF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{751EC171-11FC-4805-B6C6-7044F046EB77}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898-4118-A016-D5CB1B38AF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{5FA731E3-5D17-46AE-92B8-BB9179A84BCD}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8-4118-A016-D5CB1B38AF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{EF7EA2D1-2175-4DCC-B1C1-BC8B64D89262}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8-4118-A016-D5CB1B38AF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{6B10E08F-9F86-4794-9F94-E72281F74D98}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8-4118-A016-D5CB1B38AF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{5205693B-CBF3-4549-9B70-3A861F03ABBE}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8-4118-A016-D5CB1B38AF2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{A0E46CCE-7EFE-4944-9A9D-8544D27113DD}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898-4118-A016-D5CB1B38AF2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{FA50E6D2-5123-407F-9DFB-ACCEB93088CC}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898-4118-A016-D5CB1B38AF2E}"/>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{3105B870-C93F-4C94-87A4-88474A627A69}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898-4118-A016-D5CB1B38AF2E}"/>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{C435CB5A-D34D-44AA-90F3-E7D4EA078819}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898-4118-A016-D5CB1B38AF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98-4118-A016-D5CB1B38AF2E}"/>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林業が主産業である本村において、主に林内路網・林業施設・椎茸生産施設等の生産基盤整備に財源確保のため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過疎対策事業債を発行し、生産維持に繋げてきたところである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その結果、ピーク時には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億円の地方債残高であった。近年は長期的な負担軽減のため、発行額を抑えたことにより、平成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年度元利償還金においては、ピーク時の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億円台まで減額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ただし、地方交付税等が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減額となっている現状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において、ここ数年来、地方債の発行額が増額となっており、今後の財政運営においては、これまで以上に需要と供給のバランスを調整していく必要がある。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地方債の新規発行の抑制効果により、現在高の減少とともにその他の将来への負担となる経費も減少傾向にある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近年の地方交付税の減額分の資源として地方債の発行額が増加していることにより、一般会計等に係る地方債の現在高が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現在、起債償還額の減額に伴い交付税基準財政需要算入見込み額も減少傾向となっているが、今まで積み増ししてきた充当可能基金により、将来負担比率分子は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年度以降、マイナス指数となっている。しかし、平成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年度には基金の取り崩しを行っており、今後は更なる補助事業等の活用等の財源確保を図りながら身の丈に合った財政運営を行う必要がある。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・地方交付税の減額の影響による資金不足分を補うため、財政調整基金から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千円の取り崩しを行った。農林業の振興等を目的とした資金として特定目的基金に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千円積み立て、果実である銀行利息及び国債等運用基金益を財政調整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千円、その他特定目基金に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・老朽化した施設の改修や建替等が予想されており、公共施設等整備基金を取り崩しての整備が予定されており、中長期的には減少傾向になると予想される。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・地方交付税が減少傾向にある現在、財政調整基金を活用した事業執行も予想されるところであるが、今後は基金の使途の明確化を図るために、特定目的基金への積み立てを推進していく。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中山間ふるさと農村活性化基金：土地改良施設の機能を適正に発揮させるための集落共同活動支援</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・社会福祉基金：社会福祉の推進と強化</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・地域福祉基金：地域の福祉の向上に資するために、社会福祉法人、個人等の民間事業者が実施する高齢者福祉事業等を支援</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・森林郷創生基金：豊で活力に満ちた新しい山村集落づくり事業にかかる経費充当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・農林業担い手対策基金：農林業従事者の労働安全衛生の充実、育英資金貸与、技術技能の向上、福利厚生の充実を図ることにより、農林業従事者の育成確保に資する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・椎茸振興基金：椎茸の原木受給対策、施設整備、生産・販売対策を図ることにより、椎茸生産農家の育成と椎茸産業の発展に寄与する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・公共施設等整備基金：公共施設等の整備資金の積み立て</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・災害見舞金等基金：村民の火災、風水害及びその他の災害による被害に対し、生活再建の一助として支給する見舞金の支給資金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・森林郷創生基金：農林業の振興等を目的とした資金として特定目的基金に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千円積み立て及び銀行利息及び国債等運用基金益を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39,717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・公共施設等整備基金：銀行利息及び国債等運用基金益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・森林郷創生基金：農林業の振興等を目的として、財政運営の状況をみながら積み立てを行っていく。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・公共施設等整備基金：老朽化そた公共施設の改修を目的に、公共施設等総合管理計画に則し、財政運営の状況をみながら積み立てを行っていく。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・地方交付税の減額の影響による資金不足分を補うため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千円の取り崩しを行った。銀行利息及び国債等運用基金益を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千円積み立てた。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・予想の難しい地方交付税減額分の事業執行及び災害への備えのため、現在並みの積立額を維持するとともに、有利な事業投資を行い運用果実による積み増しを行っていく。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・銀行利息である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・償還のピークは過ぎており、今後の積み立ては予定していないものの、一般会計予算の歳入全体の状況をみながら現在の積立額を維持していく。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275EC9-6E60-419E-B881-B7432951C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0D02B2-C591-40DA-9F86-E6BCE60D6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59641B9-AB9D-4133-8822-28E16BF0D007}"/>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AD23C2E8-F323-4C26-916C-ABA7DFB7685E}"/>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30682A5-7D4D-4821-9429-6387D2AD7084}"/>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1BD3C6E-D880-4394-ACFB-FD725C3355EC}"/>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8C38E7E5-B8F1-4F23-89CE-5D4FC86D8205}"/>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3BD3D25-4FF5-4DD7-B4FA-64BF68772009}"/>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B8F366CB-80DD-4F5B-A69D-022405F91FA1}"/>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E3E103E-2405-4CB8-B0C2-0443C1E27A67}"/>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1EAE4316-1714-4076-AAAB-6C5EEAB7601E}"/>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146D39D-0579-4BF7-8149-8A0C1520DB74}"/>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80A86837-A853-4B95-AED4-4EED1CC2EB04}"/>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DC625FE-D7EC-4C6B-8576-808FE54BEC5B}"/>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10EE1250-1412-43D7-A033-AD13398C6E2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3E47ABA-230E-41F6-87CF-399FAF431165}"/>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88A5405-0AFE-4840-BEB4-766C786A6A64}"/>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5E6CD00E-D4A5-4547-8B6E-05A980CE0162}"/>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3CC348A-8BC6-4A24-9664-48FF30B1E54F}"/>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CFB538E-6FEF-4AE3-9AF1-DD3D3EC9521E}"/>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A9ABED7C-012F-4851-889B-767E71FE1F9A}"/>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97D78854-EAF5-4967-9CC1-5EA1C4D2878E}"/>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D25D4F1-0403-4A55-AC9C-61F48E89C118}"/>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6CCB344-BC59-4CC2-8EEA-6476FF63A5C5}"/>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E9A0FF1-0FE7-45F1-8717-71E8D8ADC107}"/>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B26C9490-7FD7-42EF-AA74-184B2C67E95F}"/>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8E4A097-FBC0-4776-ADC1-8F55970473C8}"/>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3CE8F2F-3C59-4242-AD20-355D4A36AB56}"/>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0F59780-3491-4B0E-BD6D-9AE5D30DBA13}"/>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98F6DC3-954F-419A-A858-2A1EF84C4E6A}"/>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DCFF9C1-E846-4568-A540-ABAB4D3FA10D}"/>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BAE8B64-121E-4382-A576-A7B8357F57BD}"/>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538B0AA-D14E-4838-810F-61F92CC9B726}"/>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CD1AD32-DABA-4870-AA94-B08A25C1F984}"/>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FBCFD4C-CC88-47BD-BFEC-A487271F9EB4}"/>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9218E01-50FE-4998-B2A0-CB4030B7D858}"/>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8396838-93F1-4C84-9B42-23547FE8E13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E1F8E667-76C1-43BC-B296-C4052D516CC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D22D9FE3-52FE-4A8D-9EA2-0562E8ACE0A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EA2DDFC7-3DAA-4AF6-9129-F0083CB7020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AA926CD8-351F-4591-BA3B-DDA212DBB83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C16E2D5-7FB5-44D7-A6DF-FAB3CCD2F84B}"/>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07124D0-D67B-4CD1-8A46-5C2618D6FE23}"/>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59A49EC-BF7B-4AB6-B6B2-7669570A0A9E}"/>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D1CEB675-DD18-45BE-98B8-DB7287E45069}"/>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731A4BE0-4FB7-4AFE-9618-9D0F24A41995}"/>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AAB5632-0CDD-437F-83CD-A71E3D00D583}"/>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2A214EB-E96B-4957-8654-ACEB836DB4AE}"/>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2E5559A-84B7-4542-91B1-9EAB4F4BB0D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453CE46-D279-4389-B15F-F1829F1185D7}"/>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40250F63-9BF2-4C7C-A9F7-43ACC5CC1FD3}"/>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2E9E7A71-5695-4AE0-A022-464A942A5FC1}"/>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0DF46BB-3248-4424-8EC4-E46DDB7561A8}"/>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B286533-E452-447C-B72E-1A00E7E24016}"/>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老朽化が進んだ施設が多く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DE829413-F351-41A0-ACA8-C6DC7E79B8C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3CCFC1D-3C69-469D-9359-74913CFB4B42}"/>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71A7950B-8F61-4BEA-87EA-F71CAB003178}"/>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B91A64D8-1BA0-4DEE-8D9D-CB40BC3C2587}"/>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E19DC11C-178C-422D-BA9C-F06CC1E1C78D}"/>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56EF66D3-D1CD-4852-B460-FBC1ECD13145}"/>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D056C3A9-0902-4CE3-9DE9-BD59F8EB6953}"/>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5976F728-3BB2-4253-82B6-A6E2F22182BE}"/>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F5540CC2-76BA-4224-8DC0-74424E6C7742}"/>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61D8D2C-09CC-4119-8F1D-F629DD4441A2}"/>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EDE6BA14-991F-468B-AC94-8206CCA988E8}"/>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3DBCF2D7-061F-4B31-BBB6-B2739A0BA01D}"/>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892B34D2-2842-46B2-AAC5-E654EB5B3451}"/>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700F9BE-A8C2-46B5-BB45-B4553EA812E8}"/>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A8558613-8157-40E3-882B-E1A7573EFBD7}"/>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56FEA052-3CD2-44E9-BB07-8A8458E5816B}"/>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CF79768D-E68F-403A-9457-516EE5C5D1B3}"/>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53B60CF3-9566-4065-829A-A31AC987ED06}"/>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A7BCAA7A-345F-4CE5-9F83-2CF059E3FB22}"/>
            </a:ext>
          </a:extLst>
        </xdr:cNvPr>
        <xdr:cNvCxnSpPr/>
      </xdr:nvCxnSpPr>
      <xdr:spPr>
        <a:xfrm flipV="1">
          <a:off x="40747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6D9BB650-43B2-4701-A486-3E2F8DE01DC1}"/>
            </a:ext>
          </a:extLst>
        </xdr:cNvPr>
        <xdr:cNvSpPr txBox="1"/>
      </xdr:nvSpPr>
      <xdr:spPr>
        <a:xfrm>
          <a:off x="41275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68F79F82-9234-403B-9C83-FC7919AEDE51}"/>
            </a:ext>
          </a:extLst>
        </xdr:cNvPr>
        <xdr:cNvCxnSpPr/>
      </xdr:nvCxnSpPr>
      <xdr:spPr>
        <a:xfrm>
          <a:off x="3987800" y="68004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24F7DB32-D978-4C64-9C3B-6B609BB05E0B}"/>
            </a:ext>
          </a:extLst>
        </xdr:cNvPr>
        <xdr:cNvSpPr txBox="1"/>
      </xdr:nvSpPr>
      <xdr:spPr>
        <a:xfrm>
          <a:off x="41275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578AF5F3-90C9-4D72-BB73-8173EB21D473}"/>
            </a:ext>
          </a:extLst>
        </xdr:cNvPr>
        <xdr:cNvCxnSpPr/>
      </xdr:nvCxnSpPr>
      <xdr:spPr>
        <a:xfrm>
          <a:off x="3987800" y="54248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390C2630-E35E-4788-B1E1-36A1E53D9E77}"/>
            </a:ext>
          </a:extLst>
        </xdr:cNvPr>
        <xdr:cNvSpPr txBox="1"/>
      </xdr:nvSpPr>
      <xdr:spPr>
        <a:xfrm>
          <a:off x="41275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00C557EF-066A-4447-91B1-35133C014A9A}"/>
            </a:ext>
          </a:extLst>
        </xdr:cNvPr>
        <xdr:cNvSpPr/>
      </xdr:nvSpPr>
      <xdr:spPr>
        <a:xfrm>
          <a:off x="40259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314CFFA8-1E64-4AF6-A769-E84E692DB8D9}"/>
            </a:ext>
          </a:extLst>
        </xdr:cNvPr>
        <xdr:cNvSpPr/>
      </xdr:nvSpPr>
      <xdr:spPr>
        <a:xfrm>
          <a:off x="3429000" y="5901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B3DE0F4A-EBA2-449D-AD2F-2453D2CA76AE}"/>
            </a:ext>
          </a:extLst>
        </xdr:cNvPr>
        <xdr:cNvSpPr/>
      </xdr:nvSpPr>
      <xdr:spPr>
        <a:xfrm>
          <a:off x="2781300" y="59416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E85F631A-20BF-4763-A40E-D3829137427E}"/>
            </a:ext>
          </a:extLst>
        </xdr:cNvPr>
        <xdr:cNvSpPr/>
      </xdr:nvSpPr>
      <xdr:spPr>
        <a:xfrm>
          <a:off x="2133600" y="6006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FA9B3BF-1954-4EF2-A559-ED85D2933A59}"/>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0850345-97A6-4E5B-8C79-8ED02D45EE59}"/>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113BE95-1993-4541-8304-AB4B210C36D1}"/>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7B0CB7D-63FE-4877-AD57-51D0F84D0015}"/>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A338A69-CD18-41EC-A9FE-617A0B08892A}"/>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9" name="楕円 88">
          <a:extLst>
            <a:ext uri="{FF2B5EF4-FFF2-40B4-BE49-F238E27FC236}">
              <a16:creationId xmlns:a16="http://schemas.microsoft.com/office/drawing/2014/main" id="{66848DD2-24F4-4422-8B22-3A8D457F09DB}"/>
            </a:ext>
          </a:extLst>
        </xdr:cNvPr>
        <xdr:cNvSpPr/>
      </xdr:nvSpPr>
      <xdr:spPr>
        <a:xfrm>
          <a:off x="40259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90" name="有形固定資産減価償却率該当値テキスト">
          <a:extLst>
            <a:ext uri="{FF2B5EF4-FFF2-40B4-BE49-F238E27FC236}">
              <a16:creationId xmlns:a16="http://schemas.microsoft.com/office/drawing/2014/main" id="{8D8D06FA-8BD6-4F5E-B147-79895A63CF1C}"/>
            </a:ext>
          </a:extLst>
        </xdr:cNvPr>
        <xdr:cNvSpPr txBox="1"/>
      </xdr:nvSpPr>
      <xdr:spPr>
        <a:xfrm>
          <a:off x="41275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1" name="楕円 90">
          <a:extLst>
            <a:ext uri="{FF2B5EF4-FFF2-40B4-BE49-F238E27FC236}">
              <a16:creationId xmlns:a16="http://schemas.microsoft.com/office/drawing/2014/main" id="{1D664F48-66D5-46AA-97CC-4DFF50C9E7F0}"/>
            </a:ext>
          </a:extLst>
        </xdr:cNvPr>
        <xdr:cNvSpPr/>
      </xdr:nvSpPr>
      <xdr:spPr>
        <a:xfrm>
          <a:off x="3429000" y="5744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51435</xdr:rowOff>
    </xdr:to>
    <xdr:cxnSp macro="">
      <xdr:nvCxnSpPr>
        <xdr:cNvPr id="92" name="直線コネクタ 91">
          <a:extLst>
            <a:ext uri="{FF2B5EF4-FFF2-40B4-BE49-F238E27FC236}">
              <a16:creationId xmlns:a16="http://schemas.microsoft.com/office/drawing/2014/main" id="{2758C03E-5AD8-4898-88E8-FBA563EEA0BA}"/>
            </a:ext>
          </a:extLst>
        </xdr:cNvPr>
        <xdr:cNvCxnSpPr/>
      </xdr:nvCxnSpPr>
      <xdr:spPr>
        <a:xfrm flipV="1">
          <a:off x="3479800" y="5764167"/>
          <a:ext cx="5969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3" name="楕円 92">
          <a:extLst>
            <a:ext uri="{FF2B5EF4-FFF2-40B4-BE49-F238E27FC236}">
              <a16:creationId xmlns:a16="http://schemas.microsoft.com/office/drawing/2014/main" id="{831D3786-7DFE-4207-A585-47100A29215C}"/>
            </a:ext>
          </a:extLst>
        </xdr:cNvPr>
        <xdr:cNvSpPr/>
      </xdr:nvSpPr>
      <xdr:spPr>
        <a:xfrm>
          <a:off x="2781300" y="58398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147048</xdr:rowOff>
    </xdr:to>
    <xdr:cxnSp macro="">
      <xdr:nvCxnSpPr>
        <xdr:cNvPr id="94" name="直線コネクタ 93">
          <a:extLst>
            <a:ext uri="{FF2B5EF4-FFF2-40B4-BE49-F238E27FC236}">
              <a16:creationId xmlns:a16="http://schemas.microsoft.com/office/drawing/2014/main" id="{D1040115-2D12-4824-89DD-1B0CB801D343}"/>
            </a:ext>
          </a:extLst>
        </xdr:cNvPr>
        <xdr:cNvCxnSpPr/>
      </xdr:nvCxnSpPr>
      <xdr:spPr>
        <a:xfrm flipV="1">
          <a:off x="2832100" y="5795010"/>
          <a:ext cx="6477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43F7058C-331A-4AA6-857F-2947B391A2BE}"/>
            </a:ext>
          </a:extLst>
        </xdr:cNvPr>
        <xdr:cNvSpPr txBox="1"/>
      </xdr:nvSpPr>
      <xdr:spPr>
        <a:xfrm>
          <a:off x="3293119"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D34AF55D-74B8-4DB6-AF9A-4C209FFB5B01}"/>
            </a:ext>
          </a:extLst>
        </xdr:cNvPr>
        <xdr:cNvSpPr txBox="1"/>
      </xdr:nvSpPr>
      <xdr:spPr>
        <a:xfrm>
          <a:off x="2658119"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7023F911-8E88-49A5-8ED8-F5427780AED1}"/>
            </a:ext>
          </a:extLst>
        </xdr:cNvPr>
        <xdr:cNvSpPr txBox="1"/>
      </xdr:nvSpPr>
      <xdr:spPr>
        <a:xfrm>
          <a:off x="2010419"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8" name="n_1mainValue有形固定資産減価償却率">
          <a:extLst>
            <a:ext uri="{FF2B5EF4-FFF2-40B4-BE49-F238E27FC236}">
              <a16:creationId xmlns:a16="http://schemas.microsoft.com/office/drawing/2014/main" id="{C67BE53A-508E-4B06-B0D6-420BDC2AC8BE}"/>
            </a:ext>
          </a:extLst>
        </xdr:cNvPr>
        <xdr:cNvSpPr txBox="1"/>
      </xdr:nvSpPr>
      <xdr:spPr>
        <a:xfrm>
          <a:off x="32931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9" name="n_2mainValue有形固定資産減価償却率">
          <a:extLst>
            <a:ext uri="{FF2B5EF4-FFF2-40B4-BE49-F238E27FC236}">
              <a16:creationId xmlns:a16="http://schemas.microsoft.com/office/drawing/2014/main" id="{FB2D49E0-A03E-49D7-8FD5-F2FED8A75519}"/>
            </a:ext>
          </a:extLst>
        </xdr:cNvPr>
        <xdr:cNvSpPr txBox="1"/>
      </xdr:nvSpPr>
      <xdr:spPr>
        <a:xfrm>
          <a:off x="2658119"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55315D78-0710-4508-AD1D-40CDE562ABD5}"/>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1DEB9E76-4E81-45E8-AC68-EA591E188178}"/>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90DD0898-CB70-45FD-A498-85AC865C351F}"/>
            </a:ext>
          </a:extLst>
        </xdr:cNvPr>
        <xdr:cNvSpPr/>
      </xdr:nvSpPr>
      <xdr:spPr>
        <a:xfrm>
          <a:off x="11959087" y="4607971"/>
          <a:ext cx="42772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DACB13F4-94B9-490C-B44A-030AC23B26D2}"/>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D6B393BA-293C-49C7-8AD1-93CC348CA33B}"/>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302B13FC-C56C-4775-92B4-18EAD2880244}"/>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D01B1881-F071-4BA7-8065-6BC7C6BBDB3F}"/>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14FB2338-617A-4DBB-9F87-7DB54821A785}"/>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96B3A4C7-CFA9-4ADB-8B4E-F1D1372380AA}"/>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23B94FA2-43BB-4DF2-BBA4-7527D377C038}"/>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13E950A8-118F-4F18-8595-A133B1222271}"/>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20F37275-CA2E-4A58-8D0E-EA1EC1494FCD}"/>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35C41C67-EA5F-492F-BFAF-0C1796938D19}"/>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現状としては、地方債等の将来負担額より充当可能基金等の充当可能財源が上回っていることから、</a:t>
          </a:r>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a:t>
          </a:r>
          <a:r>
            <a:rPr kumimoji="1" lang="ja-JP" altLang="en-US" sz="1100">
              <a:latin typeface="ＭＳ Ｐゴシック" panose="020B0600070205080204" pitchFamily="50" charset="-128"/>
              <a:ea typeface="ＭＳ Ｐゴシック" panose="020B0600070205080204" pitchFamily="50" charset="-128"/>
            </a:rPr>
            <a:t>比率はマイナスとなっている。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今後は、公共施設等の改修などの財源を確保するため、基金の取り崩しや起債発行の増が予想される。収支バランスを考慮しながら適正な財政運営に努めていく。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EDE74412-5D16-4E7B-9855-5D902ED71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A59D5E4B-9A8B-42EC-98B8-1D92D7DDC303}"/>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D5A09D0-DF68-44A7-9D34-E507476D572B}"/>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6BA1C17C-B5DB-4752-B42F-BB35CA3AFA52}"/>
            </a:ext>
          </a:extLst>
        </xdr:cNvPr>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151B9F3-2217-43B1-AEC2-D7FB679CB3C5}"/>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F22CB75-C8EA-4737-93E0-48F63FB0FECE}"/>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437ACC6-9429-40E1-A2EC-2281B27F9E4E}"/>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8271F8A-6FFA-41F8-99BE-1E4F2BC3BC58}"/>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F7188DB-0087-418E-A611-C6C17AEFEE77}"/>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18DBBC2-9F48-4A85-B96C-19A624D4E26D}"/>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A14EC8F-9D45-45C8-B175-55A2613252A7}"/>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4E29BFF4-E36D-4C33-9E0A-1927CDAA8D9B}"/>
            </a:ext>
          </a:extLst>
        </xdr:cNvPr>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1EC9F71-0DB6-4884-862E-8B013B12D428}"/>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1B0B2FD9-69A0-4ADB-A4F4-DADBD55186C1}"/>
            </a:ext>
          </a:extLst>
        </xdr:cNvPr>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528BEAB-60A6-4283-B4EE-4B30A894473C}"/>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F26C5B60-0A49-43D9-91A6-9C7D6831D434}"/>
            </a:ext>
          </a:extLst>
        </xdr:cNvPr>
        <xdr:cNvCxnSpPr/>
      </xdr:nvCxnSpPr>
      <xdr:spPr>
        <a:xfrm flipV="1">
          <a:off x="12593320"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5B995B32-675D-45EB-902E-5561A2938849}"/>
            </a:ext>
          </a:extLst>
        </xdr:cNvPr>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4A8A2825-E3E6-43AD-A937-416CC97CEDEE}"/>
            </a:ext>
          </a:extLst>
        </xdr:cNvPr>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8A7C3C74-9C35-4571-B841-9D702502CF44}"/>
            </a:ext>
          </a:extLst>
        </xdr:cNvPr>
        <xdr:cNvSpPr txBox="1"/>
      </xdr:nvSpPr>
      <xdr:spPr>
        <a:xfrm>
          <a:off x="12646025"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33702026-2129-402F-9453-564AACBC0AB4}"/>
            </a:ext>
          </a:extLst>
        </xdr:cNvPr>
        <xdr:cNvCxnSpPr/>
      </xdr:nvCxnSpPr>
      <xdr:spPr>
        <a:xfrm>
          <a:off x="12534900" y="551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2BD2D4E4-60C2-4AA0-B9E3-D338B54F2625}"/>
            </a:ext>
          </a:extLst>
        </xdr:cNvPr>
        <xdr:cNvSpPr txBox="1"/>
      </xdr:nvSpPr>
      <xdr:spPr>
        <a:xfrm>
          <a:off x="12646025"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C312202B-3868-4263-9AB3-0560218FE002}"/>
            </a:ext>
          </a:extLst>
        </xdr:cNvPr>
        <xdr:cNvSpPr/>
      </xdr:nvSpPr>
      <xdr:spPr>
        <a:xfrm>
          <a:off x="12573000" y="637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71FECB19-FC70-4868-B15E-6032D67F10F9}"/>
            </a:ext>
          </a:extLst>
        </xdr:cNvPr>
        <xdr:cNvSpPr/>
      </xdr:nvSpPr>
      <xdr:spPr>
        <a:xfrm>
          <a:off x="11947525"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AE2D1B5-D5A5-4233-B148-7739C5182D7A}"/>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4487077-0C81-417C-8304-79B6D46C7D19}"/>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0ED99D0-56FC-4B88-BEF8-5C81CF419F92}"/>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14A2DAF-1A98-4BEC-91FB-E1F75FE4F477}"/>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DF735B3-A003-43F4-90B5-D6CDBAE8C859}"/>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1" name="n_1aveValue債務償還比率">
          <a:extLst>
            <a:ext uri="{FF2B5EF4-FFF2-40B4-BE49-F238E27FC236}">
              <a16:creationId xmlns:a16="http://schemas.microsoft.com/office/drawing/2014/main" id="{D76F5B1D-48F7-43AB-904D-C40176B8F7A6}"/>
            </a:ext>
          </a:extLst>
        </xdr:cNvPr>
        <xdr:cNvSpPr txBox="1"/>
      </xdr:nvSpPr>
      <xdr:spPr>
        <a:xfrm>
          <a:off x="117793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9C025980-5BF4-4FB0-AD1E-BC5896E7E4C8}"/>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871182B-63F9-4907-B11E-49D7E04A79E1}"/>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CE58F6C1-B5AD-4CA6-B0F1-7A642ECBA95D}"/>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91A0E48-8887-4EC0-8B08-C1236857F0BA}"/>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4C9F271E-ABF9-493D-8DF9-605879482D83}"/>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61724D3C-1D4A-4ABD-ADB4-9A71C98450FC}"/>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DDE440-9E0E-4ED0-8FDA-A340D749188E}"/>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51A774-026A-494F-9EEF-068C560386C7}"/>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857DF5-1723-49B2-B318-113BDF0B03CE}"/>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2B282C-71F8-4A30-9E64-746E55DABDC8}"/>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5EF0B3-202E-4DDD-8201-9F473BB80EF8}"/>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492BD7-C836-49D8-9AB0-77F40E183E45}"/>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E88BA5-4F57-4F76-B606-5EC0B58F19B5}"/>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997B44-F127-47F2-A3D2-79D79C7B690F}"/>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805699-A5B3-4A61-A1CA-1F553F9B1E8D}"/>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A44049-AAC4-476F-A25D-18D1C277C756}"/>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617358-12B2-4C44-810D-F59B42D161D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1DEDC9-5C57-42E2-9176-B549E32D9753}"/>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A5794A-4591-43C3-B723-7A1DD368F415}"/>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8237A5-5F38-4E47-8251-C9A21B5CAD45}"/>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67A531-36B6-443E-89C9-41C5F01E8FFA}"/>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B705E5-687E-43F7-95DD-5698D181DAC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CCA89B-93C8-417A-A9DD-DBBA652FDF9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D38471-D757-45C1-AE7D-C6ACF281899E}"/>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970C80-756F-4D90-A73D-1C98F401F1AC}"/>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635CC6-D425-4C97-9421-1262ECC206B7}"/>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1C59E1-B2B6-44E8-8AE6-B3ABBD6B7D4B}"/>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AC62A2-1EBD-4E68-8A4A-9877E76E6ED3}"/>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64C53A-6839-4098-A810-64E273711083}"/>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81A5D5-86AB-4FB7-AEA0-806499F7F9A9}"/>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32E850-632E-4FDC-AFFD-9BDF6C547FE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D0C9FF-74EB-4520-9F24-E72D52C5F307}"/>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DE5EA4-21C1-4F9D-93F4-6FE7BC51DB38}"/>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C949C6-C8FF-4632-B1E5-C8BBFB01B4B4}"/>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4BDC2A-5B69-4DDE-BDA3-9B0BE418DB29}"/>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95D3E9-0EAD-4E9E-B18C-C2D3609E435E}"/>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50F8BD3-5F03-4465-9FED-68C397FE8472}"/>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014C64B-B69D-4FD4-939D-87AB02AF2D7C}"/>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69C5D50-C536-46B2-89FB-72B8D9832F4A}"/>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707373-CFFC-40C0-A48C-C635D6596CF5}"/>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D4BADA4-D612-41E1-969B-25AB54922473}"/>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AA617B3-40F1-45AC-966C-F331BC23D621}"/>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6E60AD-69CB-4443-8314-661AF20C5BC6}"/>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7F2B753-07C6-4FFC-B0E3-750E211BB117}"/>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DCD57E0-4ED8-4C87-B998-C1798310954D}"/>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E8CCBE7-3B25-4460-8D16-288E6B0993E5}"/>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B468A66-DF2F-4040-A410-F0284B68B87F}"/>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3FE17CA-64A5-45F8-AA83-3F3CDB72017D}"/>
            </a:ext>
          </a:extLst>
        </xdr:cNvPr>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9CDF421-99E1-40C7-B8A0-1E11D94E8DC8}"/>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F109CC7-AE0A-4F60-AFB6-C3CB4461F99D}"/>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F5C9BC2-EE7D-47CF-A44C-93B24B8407F3}"/>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529CE64-2C2E-4A96-B7F9-1B2A3493144C}"/>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8FE07BD-6FB5-458F-8410-4FBD740A4A75}"/>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F81CC51-E840-44EE-8C09-A9189ACB1FB3}"/>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FE9AFC6-365D-45E6-9B01-5BC2C3847ADB}"/>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61BB0CA-EE16-4282-B719-C8A7DB22E151}"/>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5FA95F9-3DC6-46E1-9BDF-75262DEAF437}"/>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C7057FC-DC1C-4090-8547-165426060B3B}"/>
            </a:ext>
          </a:extLst>
        </xdr:cNvPr>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0B6BCC-6090-44C1-81FD-4F85953C3C05}"/>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A6E4FA3-47F1-4130-87AD-F93726DFB7D1}"/>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E5C6597-1360-4103-8518-E382271BBCA6}"/>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758728F-0DBF-463F-828C-92A3894491F3}"/>
            </a:ext>
          </a:extLst>
        </xdr:cNvPr>
        <xdr:cNvCxnSpPr/>
      </xdr:nvCxnSpPr>
      <xdr:spPr>
        <a:xfrm flipV="1">
          <a:off x="39490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DFC79CC2-533D-41AC-B3EC-F2C74DA5C0A1}"/>
            </a:ext>
          </a:extLst>
        </xdr:cNvPr>
        <xdr:cNvSpPr txBox="1"/>
      </xdr:nvSpPr>
      <xdr:spPr>
        <a:xfrm>
          <a:off x="39878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EC9E9D4F-964A-4865-817D-E228211E6F4D}"/>
            </a:ext>
          </a:extLst>
        </xdr:cNvPr>
        <xdr:cNvCxnSpPr/>
      </xdr:nvCxnSpPr>
      <xdr:spPr>
        <a:xfrm>
          <a:off x="3889375" y="71905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9B332A4D-DF32-49B4-9B7B-EE526831BB65}"/>
            </a:ext>
          </a:extLst>
        </xdr:cNvPr>
        <xdr:cNvSpPr txBox="1"/>
      </xdr:nvSpPr>
      <xdr:spPr>
        <a:xfrm>
          <a:off x="39878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DD5BAF36-7ADC-4840-A014-F8D7A408E294}"/>
            </a:ext>
          </a:extLst>
        </xdr:cNvPr>
        <xdr:cNvCxnSpPr/>
      </xdr:nvCxnSpPr>
      <xdr:spPr>
        <a:xfrm>
          <a:off x="3889375" y="56866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8201ED5D-A768-44E3-848B-B6492A32364D}"/>
            </a:ext>
          </a:extLst>
        </xdr:cNvPr>
        <xdr:cNvSpPr txBox="1"/>
      </xdr:nvSpPr>
      <xdr:spPr>
        <a:xfrm>
          <a:off x="39878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9F499E39-CB2C-4017-B52A-BCB6C7EC0254}"/>
            </a:ext>
          </a:extLst>
        </xdr:cNvPr>
        <xdr:cNvSpPr/>
      </xdr:nvSpPr>
      <xdr:spPr>
        <a:xfrm>
          <a:off x="38989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3F992DD5-5EA0-4480-9B9E-AF83075F3BC6}"/>
            </a:ext>
          </a:extLst>
        </xdr:cNvPr>
        <xdr:cNvSpPr/>
      </xdr:nvSpPr>
      <xdr:spPr>
        <a:xfrm>
          <a:off x="3203575" y="62825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2223ECF-81DB-410D-A09E-FF418AD72249}"/>
            </a:ext>
          </a:extLst>
        </xdr:cNvPr>
        <xdr:cNvSpPr/>
      </xdr:nvSpPr>
      <xdr:spPr>
        <a:xfrm>
          <a:off x="2428875"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1E60E872-4253-4CA9-95D8-C5B99BAF1A6C}"/>
            </a:ext>
          </a:extLst>
        </xdr:cNvPr>
        <xdr:cNvSpPr/>
      </xdr:nvSpPr>
      <xdr:spPr>
        <a:xfrm>
          <a:off x="168275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361ADB9-B908-48EB-B3EF-19EFAB42AE3E}"/>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113A4DA-A6F0-4821-97C8-E3DF667425E1}"/>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E291D2-0A34-4263-B35A-D7656313C258}"/>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EE5E87-12EF-466D-879F-33ACB7222C74}"/>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9C4380-28C6-46AE-840A-B39F24971FF3}"/>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2" name="楕円 71">
          <a:extLst>
            <a:ext uri="{FF2B5EF4-FFF2-40B4-BE49-F238E27FC236}">
              <a16:creationId xmlns:a16="http://schemas.microsoft.com/office/drawing/2014/main" id="{8B2BBC9E-DC3B-40BE-A2AC-8C7A77002DE8}"/>
            </a:ext>
          </a:extLst>
        </xdr:cNvPr>
        <xdr:cNvSpPr/>
      </xdr:nvSpPr>
      <xdr:spPr>
        <a:xfrm>
          <a:off x="38989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3" name="【道路】&#10;有形固定資産減価償却率該当値テキスト">
          <a:extLst>
            <a:ext uri="{FF2B5EF4-FFF2-40B4-BE49-F238E27FC236}">
              <a16:creationId xmlns:a16="http://schemas.microsoft.com/office/drawing/2014/main" id="{2F77E780-A423-42BD-898D-53C2FCFBBE29}"/>
            </a:ext>
          </a:extLst>
        </xdr:cNvPr>
        <xdr:cNvSpPr txBox="1"/>
      </xdr:nvSpPr>
      <xdr:spPr>
        <a:xfrm>
          <a:off x="39878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67854</xdr:rowOff>
    </xdr:from>
    <xdr:to>
      <xdr:col>20</xdr:col>
      <xdr:colOff>38100</xdr:colOff>
      <xdr:row>36</xdr:row>
      <xdr:rowOff>169454</xdr:rowOff>
    </xdr:to>
    <xdr:sp macro="" textlink="">
      <xdr:nvSpPr>
        <xdr:cNvPr id="74" name="楕円 73">
          <a:extLst>
            <a:ext uri="{FF2B5EF4-FFF2-40B4-BE49-F238E27FC236}">
              <a16:creationId xmlns:a16="http://schemas.microsoft.com/office/drawing/2014/main" id="{CB8B83E9-BDA5-481F-8E78-BD06BC0E5B21}"/>
            </a:ext>
          </a:extLst>
        </xdr:cNvPr>
        <xdr:cNvSpPr/>
      </xdr:nvSpPr>
      <xdr:spPr>
        <a:xfrm>
          <a:off x="3203575" y="62400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118654</xdr:rowOff>
    </xdr:to>
    <xdr:cxnSp macro="">
      <xdr:nvCxnSpPr>
        <xdr:cNvPr id="75" name="直線コネクタ 74">
          <a:extLst>
            <a:ext uri="{FF2B5EF4-FFF2-40B4-BE49-F238E27FC236}">
              <a16:creationId xmlns:a16="http://schemas.microsoft.com/office/drawing/2014/main" id="{9230BDE2-735E-4608-8326-282EB0B504C8}"/>
            </a:ext>
          </a:extLst>
        </xdr:cNvPr>
        <xdr:cNvCxnSpPr/>
      </xdr:nvCxnSpPr>
      <xdr:spPr>
        <a:xfrm flipV="1">
          <a:off x="3235325" y="6271260"/>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6" name="楕円 75">
          <a:extLst>
            <a:ext uri="{FF2B5EF4-FFF2-40B4-BE49-F238E27FC236}">
              <a16:creationId xmlns:a16="http://schemas.microsoft.com/office/drawing/2014/main" id="{9D20075F-2F88-471F-B010-0115D1C6EB87}"/>
            </a:ext>
          </a:extLst>
        </xdr:cNvPr>
        <xdr:cNvSpPr/>
      </xdr:nvSpPr>
      <xdr:spPr>
        <a:xfrm>
          <a:off x="2428875"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36</xdr:row>
      <xdr:rowOff>139881</xdr:rowOff>
    </xdr:to>
    <xdr:cxnSp macro="">
      <xdr:nvCxnSpPr>
        <xdr:cNvPr id="77" name="直線コネクタ 76">
          <a:extLst>
            <a:ext uri="{FF2B5EF4-FFF2-40B4-BE49-F238E27FC236}">
              <a16:creationId xmlns:a16="http://schemas.microsoft.com/office/drawing/2014/main" id="{A3279A1B-E96D-4CA0-BE9F-0C57BCF1EB33}"/>
            </a:ext>
          </a:extLst>
        </xdr:cNvPr>
        <xdr:cNvCxnSpPr/>
      </xdr:nvCxnSpPr>
      <xdr:spPr>
        <a:xfrm flipV="1">
          <a:off x="2479675" y="6290854"/>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E62A9AD7-44CC-4149-BDBE-BCA56ECDE983}"/>
            </a:ext>
          </a:extLst>
        </xdr:cNvPr>
        <xdr:cNvSpPr txBox="1"/>
      </xdr:nvSpPr>
      <xdr:spPr>
        <a:xfrm>
          <a:off x="306769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C575FCE5-9D3C-40F3-817E-E428286397EE}"/>
            </a:ext>
          </a:extLst>
        </xdr:cNvPr>
        <xdr:cNvSpPr txBox="1"/>
      </xdr:nvSpPr>
      <xdr:spPr>
        <a:xfrm>
          <a:off x="230569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9B5347A8-470B-43E8-A00A-0C3681FAE08C}"/>
            </a:ext>
          </a:extLst>
        </xdr:cNvPr>
        <xdr:cNvSpPr txBox="1"/>
      </xdr:nvSpPr>
      <xdr:spPr>
        <a:xfrm>
          <a:off x="1559569"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14531</xdr:rowOff>
    </xdr:from>
    <xdr:ext cx="405111" cy="259045"/>
    <xdr:sp macro="" textlink="">
      <xdr:nvSpPr>
        <xdr:cNvPr id="81" name="n_1mainValue【道路】&#10;有形固定資産減価償却率">
          <a:extLst>
            <a:ext uri="{FF2B5EF4-FFF2-40B4-BE49-F238E27FC236}">
              <a16:creationId xmlns:a16="http://schemas.microsoft.com/office/drawing/2014/main" id="{A9DC863E-903D-4A78-987D-937D042497BE}"/>
            </a:ext>
          </a:extLst>
        </xdr:cNvPr>
        <xdr:cNvSpPr txBox="1"/>
      </xdr:nvSpPr>
      <xdr:spPr>
        <a:xfrm>
          <a:off x="306769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2" name="n_2mainValue【道路】&#10;有形固定資産減価償却率">
          <a:extLst>
            <a:ext uri="{FF2B5EF4-FFF2-40B4-BE49-F238E27FC236}">
              <a16:creationId xmlns:a16="http://schemas.microsoft.com/office/drawing/2014/main" id="{CC4114BA-C02D-406F-812F-7944B368481E}"/>
            </a:ext>
          </a:extLst>
        </xdr:cNvPr>
        <xdr:cNvSpPr txBox="1"/>
      </xdr:nvSpPr>
      <xdr:spPr>
        <a:xfrm>
          <a:off x="230569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5899090-F0C4-4BC7-AC10-64172E7F1F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B265574-8E01-4A56-80B5-F06B1D344367}"/>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BCB5143-170E-4677-8810-926AA131308B}"/>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60BD802-19E4-454B-80F9-72847BF705B9}"/>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F2A06C51-2EB4-4760-A7A9-958541A6173C}"/>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BC34582-D604-4EC6-9037-58324ECBCB1F}"/>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F260411B-E319-4F41-A3E7-D524968584A7}"/>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E8E036F-ECF2-44F4-84CF-85ED0292CC81}"/>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6BD05FC2-35E2-4470-BA15-E118F7DBBD76}"/>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39CAAA0-E27F-47AE-9BE0-22E819365BBB}"/>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BE54864-FA8A-44C6-8E7B-A15F260608BB}"/>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9F5C782-B31A-45E9-83B3-F2E8306E94E3}"/>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58E77988-5495-4E87-9737-57C1C9DFF8F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498FD4E0-16A8-4BD4-B107-487C2DF88360}"/>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F977268-C830-45C9-A1F8-1DF8404A7018}"/>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7AA0043A-92A9-4E7B-8C71-E58138784566}"/>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85526DF-5352-4D23-88A3-3FA6BD338027}"/>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C75843B1-E326-4B2D-93AF-DB062844E1B9}"/>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43BE80B6-FC3E-44D7-B5FE-580D2BA0C23A}"/>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AA44B80D-6539-455B-9223-9FBB1125CBBE}"/>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B0588B2-959D-44D1-8F04-109976852228}"/>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F4B02782-E44A-4B1E-A5B1-FC346B69B907}"/>
            </a:ext>
          </a:extLst>
        </xdr:cNvPr>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8436A8D9-F7D9-414D-A070-D2E668EA0C72}"/>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D6B42975-455D-48CB-8E71-1463B4D4CAA0}"/>
            </a:ext>
          </a:extLst>
        </xdr:cNvPr>
        <xdr:cNvCxnSpPr/>
      </xdr:nvCxnSpPr>
      <xdr:spPr>
        <a:xfrm flipV="1">
          <a:off x="8905240"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6F1F3BE1-59D6-4A9E-A935-1A40F54DAA01}"/>
            </a:ext>
          </a:extLst>
        </xdr:cNvPr>
        <xdr:cNvSpPr txBox="1"/>
      </xdr:nvSpPr>
      <xdr:spPr>
        <a:xfrm>
          <a:off x="8943975"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6BD1B401-F000-42D8-948B-D8CC91437459}"/>
            </a:ext>
          </a:extLst>
        </xdr:cNvPr>
        <xdr:cNvCxnSpPr/>
      </xdr:nvCxnSpPr>
      <xdr:spPr>
        <a:xfrm>
          <a:off x="8845550" y="72380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9568E988-374C-4AB1-BF3E-D4D963B5C865}"/>
            </a:ext>
          </a:extLst>
        </xdr:cNvPr>
        <xdr:cNvSpPr txBox="1"/>
      </xdr:nvSpPr>
      <xdr:spPr>
        <a:xfrm>
          <a:off x="8943975"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F1FB3606-A72C-4EFA-87F5-93C205873F38}"/>
            </a:ext>
          </a:extLst>
        </xdr:cNvPr>
        <xdr:cNvCxnSpPr/>
      </xdr:nvCxnSpPr>
      <xdr:spPr>
        <a:xfrm>
          <a:off x="8845550" y="5768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ABED491C-3B19-4327-8ADF-2E8771F831CF}"/>
            </a:ext>
          </a:extLst>
        </xdr:cNvPr>
        <xdr:cNvSpPr txBox="1"/>
      </xdr:nvSpPr>
      <xdr:spPr>
        <a:xfrm>
          <a:off x="8943975"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6583F515-ECDA-493E-9C35-55EDC700788C}"/>
            </a:ext>
          </a:extLst>
        </xdr:cNvPr>
        <xdr:cNvSpPr/>
      </xdr:nvSpPr>
      <xdr:spPr>
        <a:xfrm>
          <a:off x="8883650" y="7028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D8BEC89F-CDEC-4675-A140-264D9AAA71D1}"/>
            </a:ext>
          </a:extLst>
        </xdr:cNvPr>
        <xdr:cNvSpPr/>
      </xdr:nvSpPr>
      <xdr:spPr>
        <a:xfrm>
          <a:off x="815975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CE6E024E-65F0-4C97-AB43-64AF4B9CFA82}"/>
            </a:ext>
          </a:extLst>
        </xdr:cNvPr>
        <xdr:cNvSpPr/>
      </xdr:nvSpPr>
      <xdr:spPr>
        <a:xfrm>
          <a:off x="7413625" y="70268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ABFC49F2-F0C2-4265-9AC1-5D2D82B9AF57}"/>
            </a:ext>
          </a:extLst>
        </xdr:cNvPr>
        <xdr:cNvSpPr/>
      </xdr:nvSpPr>
      <xdr:spPr>
        <a:xfrm>
          <a:off x="6638925"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E881625-A695-4943-93C7-24DF31C1CDF2}"/>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76B1A4F-402C-4853-A6E3-7A5E8BDA745A}"/>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1C750E9-4FC2-4236-8F66-7EADBEAB1727}"/>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2CAC65A-491E-497E-A540-DEC9257C8822}"/>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EDAA6F5-8B47-4728-A0DF-0E88364C4B6A}"/>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52468</xdr:rowOff>
    </xdr:from>
    <xdr:to>
      <xdr:col>55</xdr:col>
      <xdr:colOff>50800</xdr:colOff>
      <xdr:row>37</xdr:row>
      <xdr:rowOff>154068</xdr:rowOff>
    </xdr:to>
    <xdr:sp macro="" textlink="">
      <xdr:nvSpPr>
        <xdr:cNvPr id="121" name="楕円 120">
          <a:extLst>
            <a:ext uri="{FF2B5EF4-FFF2-40B4-BE49-F238E27FC236}">
              <a16:creationId xmlns:a16="http://schemas.microsoft.com/office/drawing/2014/main" id="{FD19D768-FD74-4ADF-8D6E-E88627988CD0}"/>
            </a:ext>
          </a:extLst>
        </xdr:cNvPr>
        <xdr:cNvSpPr/>
      </xdr:nvSpPr>
      <xdr:spPr>
        <a:xfrm>
          <a:off x="8883650" y="6396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75345</xdr:rowOff>
    </xdr:from>
    <xdr:ext cx="599010" cy="259045"/>
    <xdr:sp macro="" textlink="">
      <xdr:nvSpPr>
        <xdr:cNvPr id="122" name="【道路】&#10;一人当たり延長該当値テキスト">
          <a:extLst>
            <a:ext uri="{FF2B5EF4-FFF2-40B4-BE49-F238E27FC236}">
              <a16:creationId xmlns:a16="http://schemas.microsoft.com/office/drawing/2014/main" id="{2A4B2084-5B71-4719-8708-7724EFC3D740}"/>
            </a:ext>
          </a:extLst>
        </xdr:cNvPr>
        <xdr:cNvSpPr txBox="1"/>
      </xdr:nvSpPr>
      <xdr:spPr>
        <a:xfrm>
          <a:off x="8943975" y="624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83908</xdr:rowOff>
    </xdr:from>
    <xdr:to>
      <xdr:col>50</xdr:col>
      <xdr:colOff>165100</xdr:colOff>
      <xdr:row>38</xdr:row>
      <xdr:rowOff>14058</xdr:rowOff>
    </xdr:to>
    <xdr:sp macro="" textlink="">
      <xdr:nvSpPr>
        <xdr:cNvPr id="123" name="楕円 122">
          <a:extLst>
            <a:ext uri="{FF2B5EF4-FFF2-40B4-BE49-F238E27FC236}">
              <a16:creationId xmlns:a16="http://schemas.microsoft.com/office/drawing/2014/main" id="{4A2AEC88-BD2C-49E6-9C29-D54B36F9D55C}"/>
            </a:ext>
          </a:extLst>
        </xdr:cNvPr>
        <xdr:cNvSpPr/>
      </xdr:nvSpPr>
      <xdr:spPr>
        <a:xfrm>
          <a:off x="8159750" y="64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103268</xdr:rowOff>
    </xdr:from>
    <xdr:to>
      <xdr:col>55</xdr:col>
      <xdr:colOff>0</xdr:colOff>
      <xdr:row>37</xdr:row>
      <xdr:rowOff>134708</xdr:rowOff>
    </xdr:to>
    <xdr:cxnSp macro="">
      <xdr:nvCxnSpPr>
        <xdr:cNvPr id="124" name="直線コネクタ 123">
          <a:extLst>
            <a:ext uri="{FF2B5EF4-FFF2-40B4-BE49-F238E27FC236}">
              <a16:creationId xmlns:a16="http://schemas.microsoft.com/office/drawing/2014/main" id="{9B8F06BC-C604-4F4E-BC26-3882F2EAA45E}"/>
            </a:ext>
          </a:extLst>
        </xdr:cNvPr>
        <xdr:cNvCxnSpPr/>
      </xdr:nvCxnSpPr>
      <xdr:spPr>
        <a:xfrm flipV="1">
          <a:off x="8210550" y="6446918"/>
          <a:ext cx="695325"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58574</xdr:rowOff>
    </xdr:from>
    <xdr:to>
      <xdr:col>46</xdr:col>
      <xdr:colOff>38100</xdr:colOff>
      <xdr:row>36</xdr:row>
      <xdr:rowOff>160174</xdr:rowOff>
    </xdr:to>
    <xdr:sp macro="" textlink="">
      <xdr:nvSpPr>
        <xdr:cNvPr id="125" name="楕円 124">
          <a:extLst>
            <a:ext uri="{FF2B5EF4-FFF2-40B4-BE49-F238E27FC236}">
              <a16:creationId xmlns:a16="http://schemas.microsoft.com/office/drawing/2014/main" id="{BCB9687D-91B2-430C-9282-4303269FC4BD}"/>
            </a:ext>
          </a:extLst>
        </xdr:cNvPr>
        <xdr:cNvSpPr/>
      </xdr:nvSpPr>
      <xdr:spPr>
        <a:xfrm>
          <a:off x="7413625" y="62307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109374</xdr:rowOff>
    </xdr:from>
    <xdr:to>
      <xdr:col>50</xdr:col>
      <xdr:colOff>114300</xdr:colOff>
      <xdr:row>37</xdr:row>
      <xdr:rowOff>134708</xdr:rowOff>
    </xdr:to>
    <xdr:cxnSp macro="">
      <xdr:nvCxnSpPr>
        <xdr:cNvPr id="126" name="直線コネクタ 125">
          <a:extLst>
            <a:ext uri="{FF2B5EF4-FFF2-40B4-BE49-F238E27FC236}">
              <a16:creationId xmlns:a16="http://schemas.microsoft.com/office/drawing/2014/main" id="{F27E6387-BFB5-4686-A8A3-9A509D4F16CB}"/>
            </a:ext>
          </a:extLst>
        </xdr:cNvPr>
        <xdr:cNvCxnSpPr/>
      </xdr:nvCxnSpPr>
      <xdr:spPr>
        <a:xfrm>
          <a:off x="7445375" y="6281574"/>
          <a:ext cx="765175" cy="1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DAD3CA14-EC27-4A0C-8868-5D338407D47B}"/>
            </a:ext>
          </a:extLst>
        </xdr:cNvPr>
        <xdr:cNvSpPr txBox="1"/>
      </xdr:nvSpPr>
      <xdr:spPr>
        <a:xfrm>
          <a:off x="7959236"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3D5DB985-8A5B-4108-9E1E-644996D7B374}"/>
            </a:ext>
          </a:extLst>
        </xdr:cNvPr>
        <xdr:cNvSpPr txBox="1"/>
      </xdr:nvSpPr>
      <xdr:spPr>
        <a:xfrm>
          <a:off x="72258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61E10913-4D81-4F7D-BA72-3453F1E95016}"/>
            </a:ext>
          </a:extLst>
        </xdr:cNvPr>
        <xdr:cNvSpPr txBox="1"/>
      </xdr:nvSpPr>
      <xdr:spPr>
        <a:xfrm>
          <a:off x="6479686"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30585</xdr:rowOff>
    </xdr:from>
    <xdr:ext cx="599010" cy="259045"/>
    <xdr:sp macro="" textlink="">
      <xdr:nvSpPr>
        <xdr:cNvPr id="130" name="n_1mainValue【道路】&#10;一人当たり延長">
          <a:extLst>
            <a:ext uri="{FF2B5EF4-FFF2-40B4-BE49-F238E27FC236}">
              <a16:creationId xmlns:a16="http://schemas.microsoft.com/office/drawing/2014/main" id="{9C48D308-D56D-4965-B1F2-4D44E1AAA8D5}"/>
            </a:ext>
          </a:extLst>
        </xdr:cNvPr>
        <xdr:cNvSpPr txBox="1"/>
      </xdr:nvSpPr>
      <xdr:spPr>
        <a:xfrm>
          <a:off x="7936444" y="620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5251</xdr:rowOff>
    </xdr:from>
    <xdr:ext cx="599010" cy="259045"/>
    <xdr:sp macro="" textlink="">
      <xdr:nvSpPr>
        <xdr:cNvPr id="131" name="n_2mainValue【道路】&#10;一人当たり延長">
          <a:extLst>
            <a:ext uri="{FF2B5EF4-FFF2-40B4-BE49-F238E27FC236}">
              <a16:creationId xmlns:a16="http://schemas.microsoft.com/office/drawing/2014/main" id="{103291F5-0A2C-4143-9F69-3B6789A51757}"/>
            </a:ext>
          </a:extLst>
        </xdr:cNvPr>
        <xdr:cNvSpPr txBox="1"/>
      </xdr:nvSpPr>
      <xdr:spPr>
        <a:xfrm>
          <a:off x="7193494" y="60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D326FE25-1A8F-4533-8DD8-4FE134FE818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4D60409-7466-405A-8865-B2C1F845ED34}"/>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98CF502-3A2B-4BEC-BA0B-AB3037AB7C19}"/>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D6328DB-42AE-4CD9-958B-C995E90C059D}"/>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266F6FD-CE16-4647-836D-41B21CC49CB5}"/>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E1917126-2B30-4708-9BFA-98116151B463}"/>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B85B399A-7C52-4DB2-A894-C7D24504FB57}"/>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7D15D96-406D-423E-B2B3-3E947C64625B}"/>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A91B7FA-1860-4E13-8B0D-EC75D4EA7D3B}"/>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48DE3EC4-62A5-451D-B38B-A25F3A74B7E1}"/>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6CA2F3B3-801F-454F-BAC1-7B9EDD9B8346}"/>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4C3AB743-E923-48B7-BAEF-FBF7179F7291}"/>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F3DDBC8D-56A7-455A-9B1F-252524EAAB9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429D0088-7E5A-4CB0-91FC-1FCB2DFD4BF7}"/>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F9F7E758-95F7-4852-9B89-F9E497B76677}"/>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85CE6559-A0D8-418B-BDFE-43537E98B15A}"/>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F12BA5C-A745-4428-B9E0-60A7557C07B8}"/>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D6F0788-426D-4CC7-83B1-8012037515C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ECAF011D-BEC1-4A7F-9613-A7726751AB1A}"/>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6F7EB520-5AAB-458E-9816-99E959D10A6E}"/>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C8B51797-2E41-4722-B3BC-FF1395909983}"/>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FB04EC2-A43C-431C-840F-AC1E4A674B2A}"/>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812BE9A0-06CD-4BA0-8FED-69508C422ACC}"/>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6BE97681-B9B8-44CA-8A9D-AD2774BC3957}"/>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3C1F0E14-12E1-4E09-9ACE-775944166FC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484E7CDA-4A35-4378-8BC8-FEBF6E9AC66C}"/>
            </a:ext>
          </a:extLst>
        </xdr:cNvPr>
        <xdr:cNvCxnSpPr/>
      </xdr:nvCxnSpPr>
      <xdr:spPr>
        <a:xfrm flipV="1">
          <a:off x="39490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993E640A-EA42-42DD-9E86-9473556B4746}"/>
            </a:ext>
          </a:extLst>
        </xdr:cNvPr>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BCB27C72-CFEC-4BF0-9131-65A4BCDD9D42}"/>
            </a:ext>
          </a:extLst>
        </xdr:cNvPr>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F04BB644-A014-462D-B508-4E53983E6AC1}"/>
            </a:ext>
          </a:extLst>
        </xdr:cNvPr>
        <xdr:cNvSpPr txBox="1"/>
      </xdr:nvSpPr>
      <xdr:spPr>
        <a:xfrm>
          <a:off x="39878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94303810-F760-4660-BFF8-96D3D2EF1162}"/>
            </a:ext>
          </a:extLst>
        </xdr:cNvPr>
        <xdr:cNvCxnSpPr/>
      </xdr:nvCxnSpPr>
      <xdr:spPr>
        <a:xfrm>
          <a:off x="3889375" y="95603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B8210ABB-A2B2-4A0A-A604-7E44501FFD4F}"/>
            </a:ext>
          </a:extLst>
        </xdr:cNvPr>
        <xdr:cNvSpPr txBox="1"/>
      </xdr:nvSpPr>
      <xdr:spPr>
        <a:xfrm>
          <a:off x="39878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B4DA70E-8509-4F0E-9006-167FD6BE3D09}"/>
            </a:ext>
          </a:extLst>
        </xdr:cNvPr>
        <xdr:cNvSpPr/>
      </xdr:nvSpPr>
      <xdr:spPr>
        <a:xfrm>
          <a:off x="38989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4887CF94-9D74-4FB5-B801-292BBBF884EB}"/>
            </a:ext>
          </a:extLst>
        </xdr:cNvPr>
        <xdr:cNvSpPr/>
      </xdr:nvSpPr>
      <xdr:spPr>
        <a:xfrm>
          <a:off x="3203575" y="10094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94BD9C36-7DBE-4A6A-B6E6-0C158E7BF846}"/>
            </a:ext>
          </a:extLst>
        </xdr:cNvPr>
        <xdr:cNvSpPr/>
      </xdr:nvSpPr>
      <xdr:spPr>
        <a:xfrm>
          <a:off x="2428875"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CB481BC7-14FA-4BCB-ACE7-03A72F126D00}"/>
            </a:ext>
          </a:extLst>
        </xdr:cNvPr>
        <xdr:cNvSpPr/>
      </xdr:nvSpPr>
      <xdr:spPr>
        <a:xfrm>
          <a:off x="168275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2CE52D6-5704-42EF-8C2C-BAFD2BA7073F}"/>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99E791E-DDDC-4F5B-8EEF-8C7371F33F6C}"/>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5E44F0C-0E74-4F8B-94BC-661A2F120AA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DE63EE2-021F-4554-A152-E66673BBBDBE}"/>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CE7FC37-825D-4CF5-8E64-B67A82D52FFD}"/>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172" name="楕円 171">
          <a:extLst>
            <a:ext uri="{FF2B5EF4-FFF2-40B4-BE49-F238E27FC236}">
              <a16:creationId xmlns:a16="http://schemas.microsoft.com/office/drawing/2014/main" id="{0A536F62-84C9-4317-98AB-579170AAFCBB}"/>
            </a:ext>
          </a:extLst>
        </xdr:cNvPr>
        <xdr:cNvSpPr/>
      </xdr:nvSpPr>
      <xdr:spPr>
        <a:xfrm>
          <a:off x="38989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47548CF3-E5D0-427E-A203-AB31B26413DC}"/>
            </a:ext>
          </a:extLst>
        </xdr:cNvPr>
        <xdr:cNvSpPr txBox="1"/>
      </xdr:nvSpPr>
      <xdr:spPr>
        <a:xfrm>
          <a:off x="39878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74" name="楕円 173">
          <a:extLst>
            <a:ext uri="{FF2B5EF4-FFF2-40B4-BE49-F238E27FC236}">
              <a16:creationId xmlns:a16="http://schemas.microsoft.com/office/drawing/2014/main" id="{5DD96232-6648-49CC-93BD-1BD7C70EEBB1}"/>
            </a:ext>
          </a:extLst>
        </xdr:cNvPr>
        <xdr:cNvSpPr/>
      </xdr:nvSpPr>
      <xdr:spPr>
        <a:xfrm>
          <a:off x="3203575" y="99651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71846</xdr:rowOff>
    </xdr:from>
    <xdr:to>
      <xdr:col>24</xdr:col>
      <xdr:colOff>63500</xdr:colOff>
      <xdr:row>58</xdr:row>
      <xdr:rowOff>84909</xdr:rowOff>
    </xdr:to>
    <xdr:cxnSp macro="">
      <xdr:nvCxnSpPr>
        <xdr:cNvPr id="175" name="直線コネクタ 174">
          <a:extLst>
            <a:ext uri="{FF2B5EF4-FFF2-40B4-BE49-F238E27FC236}">
              <a16:creationId xmlns:a16="http://schemas.microsoft.com/office/drawing/2014/main" id="{6E682F12-D1BF-40FE-A6CF-DC9171AF6A27}"/>
            </a:ext>
          </a:extLst>
        </xdr:cNvPr>
        <xdr:cNvCxnSpPr/>
      </xdr:nvCxnSpPr>
      <xdr:spPr>
        <a:xfrm>
          <a:off x="3235325" y="10015946"/>
          <a:ext cx="714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19413</xdr:rowOff>
    </xdr:from>
    <xdr:to>
      <xdr:col>15</xdr:col>
      <xdr:colOff>101600</xdr:colOff>
      <xdr:row>58</xdr:row>
      <xdr:rowOff>121013</xdr:rowOff>
    </xdr:to>
    <xdr:sp macro="" textlink="">
      <xdr:nvSpPr>
        <xdr:cNvPr id="176" name="楕円 175">
          <a:extLst>
            <a:ext uri="{FF2B5EF4-FFF2-40B4-BE49-F238E27FC236}">
              <a16:creationId xmlns:a16="http://schemas.microsoft.com/office/drawing/2014/main" id="{9DAFD2F0-2900-48E5-A637-14284EB45A34}"/>
            </a:ext>
          </a:extLst>
        </xdr:cNvPr>
        <xdr:cNvSpPr/>
      </xdr:nvSpPr>
      <xdr:spPr>
        <a:xfrm>
          <a:off x="2428875"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70213</xdr:rowOff>
    </xdr:from>
    <xdr:to>
      <xdr:col>19</xdr:col>
      <xdr:colOff>177800</xdr:colOff>
      <xdr:row>58</xdr:row>
      <xdr:rowOff>71846</xdr:rowOff>
    </xdr:to>
    <xdr:cxnSp macro="">
      <xdr:nvCxnSpPr>
        <xdr:cNvPr id="177" name="直線コネクタ 176">
          <a:extLst>
            <a:ext uri="{FF2B5EF4-FFF2-40B4-BE49-F238E27FC236}">
              <a16:creationId xmlns:a16="http://schemas.microsoft.com/office/drawing/2014/main" id="{D2327E93-AA92-48F2-B97A-6C1E3833D484}"/>
            </a:ext>
          </a:extLst>
        </xdr:cNvPr>
        <xdr:cNvCxnSpPr/>
      </xdr:nvCxnSpPr>
      <xdr:spPr>
        <a:xfrm>
          <a:off x="2479675" y="10014313"/>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DFAE9ED5-98A6-4E65-967F-072C4C5E8141}"/>
            </a:ext>
          </a:extLst>
        </xdr:cNvPr>
        <xdr:cNvSpPr txBox="1"/>
      </xdr:nvSpPr>
      <xdr:spPr>
        <a:xfrm>
          <a:off x="306769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60986DC6-DFC4-4775-928E-BA9B1423DE62}"/>
            </a:ext>
          </a:extLst>
        </xdr:cNvPr>
        <xdr:cNvSpPr txBox="1"/>
      </xdr:nvSpPr>
      <xdr:spPr>
        <a:xfrm>
          <a:off x="230569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C896D82-4E1D-43FF-AF46-84342DFFD68B}"/>
            </a:ext>
          </a:extLst>
        </xdr:cNvPr>
        <xdr:cNvSpPr txBox="1"/>
      </xdr:nvSpPr>
      <xdr:spPr>
        <a:xfrm>
          <a:off x="1559569"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766C2061-A27B-49E5-B055-30E78F47E56A}"/>
            </a:ext>
          </a:extLst>
        </xdr:cNvPr>
        <xdr:cNvSpPr txBox="1"/>
      </xdr:nvSpPr>
      <xdr:spPr>
        <a:xfrm>
          <a:off x="306769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137540</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C17B9FF-802D-48BF-B569-18D4B5C7A685}"/>
            </a:ext>
          </a:extLst>
        </xdr:cNvPr>
        <xdr:cNvSpPr txBox="1"/>
      </xdr:nvSpPr>
      <xdr:spPr>
        <a:xfrm>
          <a:off x="230569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68EC5CE8-DCC7-402C-B5F2-C45DAB1B31DF}"/>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D69A98C-A1B2-451C-8C5F-913F87411F24}"/>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334BFE2D-6F87-456C-A19A-E6907E58D45A}"/>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EA1142D4-4637-4693-A682-46B8E70D0D56}"/>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E5CD176E-58DD-4D62-A9BA-C95769407735}"/>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68598F2F-54C6-4A03-A726-F1414A9761B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36658C4A-E71F-4ADA-B497-76C80D0265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C7A17F6-D37A-4C27-883D-638A8123E282}"/>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FD0CF4DD-215A-4E1E-A443-4B42CF23676D}"/>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B53E1D7A-7CBE-4E11-B120-8B50BDD4FD7A}"/>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AC64A692-C026-4820-8F12-47875BCEEE68}"/>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4A5D345-3B82-4E5A-A9DC-E0D271C60018}"/>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1F94641B-705E-4358-8A28-32B386A52655}"/>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E1234D44-67E7-4B22-A850-AAA9BAF72650}"/>
            </a:ext>
          </a:extLst>
        </xdr:cNvPr>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17BE21D8-E32E-4003-9B7C-040E9B916A61}"/>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3A304472-2DA0-4BD1-8267-978933A38DB4}"/>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12461883-CE5D-4450-AEB2-A0F2DA7C2ADF}"/>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79AFC0B5-8617-4C1C-B60F-A0FFD3B3FCEF}"/>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895A86C-E894-4133-957F-ED3DC5A2A82A}"/>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3FE66FCF-94BB-49DC-BCEE-3DE7168F1ABF}"/>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7D37F151-6ABF-4ED6-B739-C529BF311026}"/>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D21DFA0A-7A26-4797-AA44-F580F7CF14DA}"/>
            </a:ext>
          </a:extLst>
        </xdr:cNvPr>
        <xdr:cNvCxnSpPr/>
      </xdr:nvCxnSpPr>
      <xdr:spPr>
        <a:xfrm flipV="1">
          <a:off x="8905240"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A03A24EE-64A7-421C-ADD8-29689F5F9528}"/>
            </a:ext>
          </a:extLst>
        </xdr:cNvPr>
        <xdr:cNvSpPr txBox="1"/>
      </xdr:nvSpPr>
      <xdr:spPr>
        <a:xfrm>
          <a:off x="8943975"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B580FCB5-5407-4D97-BE1F-D2D352BD1158}"/>
            </a:ext>
          </a:extLst>
        </xdr:cNvPr>
        <xdr:cNvCxnSpPr/>
      </xdr:nvCxnSpPr>
      <xdr:spPr>
        <a:xfrm>
          <a:off x="8845550" y="109713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E80F542F-6CF8-4767-AB59-E84B1F1767CB}"/>
            </a:ext>
          </a:extLst>
        </xdr:cNvPr>
        <xdr:cNvSpPr txBox="1"/>
      </xdr:nvSpPr>
      <xdr:spPr>
        <a:xfrm>
          <a:off x="8943975"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414A1451-6EB4-4D6E-96B2-803044F48346}"/>
            </a:ext>
          </a:extLst>
        </xdr:cNvPr>
        <xdr:cNvCxnSpPr/>
      </xdr:nvCxnSpPr>
      <xdr:spPr>
        <a:xfrm>
          <a:off x="8845550" y="9704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61C5AAEE-9657-48C6-B475-A05F4FEC5597}"/>
            </a:ext>
          </a:extLst>
        </xdr:cNvPr>
        <xdr:cNvSpPr txBox="1"/>
      </xdr:nvSpPr>
      <xdr:spPr>
        <a:xfrm>
          <a:off x="8943975"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1A0B4190-DC17-401C-803D-2F6A60A36EB9}"/>
            </a:ext>
          </a:extLst>
        </xdr:cNvPr>
        <xdr:cNvSpPr/>
      </xdr:nvSpPr>
      <xdr:spPr>
        <a:xfrm>
          <a:off x="8883650" y="106780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4B2D4C8A-1D64-45A0-A944-E53AB4645080}"/>
            </a:ext>
          </a:extLst>
        </xdr:cNvPr>
        <xdr:cNvSpPr/>
      </xdr:nvSpPr>
      <xdr:spPr>
        <a:xfrm>
          <a:off x="815975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4F82D162-923D-4CEA-BAEF-1B8B10354B2C}"/>
            </a:ext>
          </a:extLst>
        </xdr:cNvPr>
        <xdr:cNvSpPr/>
      </xdr:nvSpPr>
      <xdr:spPr>
        <a:xfrm>
          <a:off x="7413625" y="106848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644ACF4A-D0F9-4F2A-9F6D-A2139E90EB54}"/>
            </a:ext>
          </a:extLst>
        </xdr:cNvPr>
        <xdr:cNvSpPr/>
      </xdr:nvSpPr>
      <xdr:spPr>
        <a:xfrm>
          <a:off x="6638925"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0F444FE-3628-433A-8ACF-9040513A427C}"/>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4664D3C-A707-459D-AFD4-E9B4A22315DF}"/>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B55954C-246F-40E3-A5D4-B90E86F5565F}"/>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6249EF9-1292-447D-9522-7D6F4A058B12}"/>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EDF3321E-48EA-474D-82D1-F2FE87A5D4D4}"/>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165833</xdr:rowOff>
    </xdr:from>
    <xdr:to>
      <xdr:col>55</xdr:col>
      <xdr:colOff>50800</xdr:colOff>
      <xdr:row>63</xdr:row>
      <xdr:rowOff>95983</xdr:rowOff>
    </xdr:to>
    <xdr:sp macro="" textlink="">
      <xdr:nvSpPr>
        <xdr:cNvPr id="219" name="楕円 218">
          <a:extLst>
            <a:ext uri="{FF2B5EF4-FFF2-40B4-BE49-F238E27FC236}">
              <a16:creationId xmlns:a16="http://schemas.microsoft.com/office/drawing/2014/main" id="{C11A2FED-60A9-4BE5-BF5C-E492061B6A56}"/>
            </a:ext>
          </a:extLst>
        </xdr:cNvPr>
        <xdr:cNvSpPr/>
      </xdr:nvSpPr>
      <xdr:spPr>
        <a:xfrm>
          <a:off x="8883650" y="107957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80760</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B9BE24B-4C80-47C0-A987-4297ADAA8EC1}"/>
            </a:ext>
          </a:extLst>
        </xdr:cNvPr>
        <xdr:cNvSpPr txBox="1"/>
      </xdr:nvSpPr>
      <xdr:spPr>
        <a:xfrm>
          <a:off x="8943975" y="107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2822</xdr:rowOff>
    </xdr:from>
    <xdr:to>
      <xdr:col>50</xdr:col>
      <xdr:colOff>165100</xdr:colOff>
      <xdr:row>63</xdr:row>
      <xdr:rowOff>104422</xdr:rowOff>
    </xdr:to>
    <xdr:sp macro="" textlink="">
      <xdr:nvSpPr>
        <xdr:cNvPr id="221" name="楕円 220">
          <a:extLst>
            <a:ext uri="{FF2B5EF4-FFF2-40B4-BE49-F238E27FC236}">
              <a16:creationId xmlns:a16="http://schemas.microsoft.com/office/drawing/2014/main" id="{CDC51693-27C2-4D76-982A-AC12B2ED50CF}"/>
            </a:ext>
          </a:extLst>
        </xdr:cNvPr>
        <xdr:cNvSpPr/>
      </xdr:nvSpPr>
      <xdr:spPr>
        <a:xfrm>
          <a:off x="8159750" y="108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45183</xdr:rowOff>
    </xdr:from>
    <xdr:to>
      <xdr:col>55</xdr:col>
      <xdr:colOff>0</xdr:colOff>
      <xdr:row>63</xdr:row>
      <xdr:rowOff>53622</xdr:rowOff>
    </xdr:to>
    <xdr:cxnSp macro="">
      <xdr:nvCxnSpPr>
        <xdr:cNvPr id="222" name="直線コネクタ 221">
          <a:extLst>
            <a:ext uri="{FF2B5EF4-FFF2-40B4-BE49-F238E27FC236}">
              <a16:creationId xmlns:a16="http://schemas.microsoft.com/office/drawing/2014/main" id="{A5FD5372-0EED-469F-BE0D-FB33A7B95104}"/>
            </a:ext>
          </a:extLst>
        </xdr:cNvPr>
        <xdr:cNvCxnSpPr/>
      </xdr:nvCxnSpPr>
      <xdr:spPr>
        <a:xfrm flipV="1">
          <a:off x="8210550" y="10846533"/>
          <a:ext cx="695325"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10154</xdr:rowOff>
    </xdr:from>
    <xdr:to>
      <xdr:col>46</xdr:col>
      <xdr:colOff>38100</xdr:colOff>
      <xdr:row>63</xdr:row>
      <xdr:rowOff>111754</xdr:rowOff>
    </xdr:to>
    <xdr:sp macro="" textlink="">
      <xdr:nvSpPr>
        <xdr:cNvPr id="223" name="楕円 222">
          <a:extLst>
            <a:ext uri="{FF2B5EF4-FFF2-40B4-BE49-F238E27FC236}">
              <a16:creationId xmlns:a16="http://schemas.microsoft.com/office/drawing/2014/main" id="{F505E2D4-4D71-41B9-8420-7D048BF9B612}"/>
            </a:ext>
          </a:extLst>
        </xdr:cNvPr>
        <xdr:cNvSpPr/>
      </xdr:nvSpPr>
      <xdr:spPr>
        <a:xfrm>
          <a:off x="7413625" y="108115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53622</xdr:rowOff>
    </xdr:from>
    <xdr:to>
      <xdr:col>50</xdr:col>
      <xdr:colOff>114300</xdr:colOff>
      <xdr:row>63</xdr:row>
      <xdr:rowOff>60954</xdr:rowOff>
    </xdr:to>
    <xdr:cxnSp macro="">
      <xdr:nvCxnSpPr>
        <xdr:cNvPr id="224" name="直線コネクタ 223">
          <a:extLst>
            <a:ext uri="{FF2B5EF4-FFF2-40B4-BE49-F238E27FC236}">
              <a16:creationId xmlns:a16="http://schemas.microsoft.com/office/drawing/2014/main" id="{21670A6F-BFC0-4470-BBB9-B9E728A94F12}"/>
            </a:ext>
          </a:extLst>
        </xdr:cNvPr>
        <xdr:cNvCxnSpPr/>
      </xdr:nvCxnSpPr>
      <xdr:spPr>
        <a:xfrm flipV="1">
          <a:off x="7445375" y="10854972"/>
          <a:ext cx="765175"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160D4357-CD5E-4A03-AF3D-6D1F97F8F9ED}"/>
            </a:ext>
          </a:extLst>
        </xdr:cNvPr>
        <xdr:cNvSpPr txBox="1"/>
      </xdr:nvSpPr>
      <xdr:spPr>
        <a:xfrm>
          <a:off x="79099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622209D9-8BDC-4CF1-B2E1-BE7AD159AB3A}"/>
            </a:ext>
          </a:extLst>
        </xdr:cNvPr>
        <xdr:cNvSpPr txBox="1"/>
      </xdr:nvSpPr>
      <xdr:spPr>
        <a:xfrm>
          <a:off x="71479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54096A61-FD1B-4AFF-80DF-AC9D982CD7D2}"/>
            </a:ext>
          </a:extLst>
        </xdr:cNvPr>
        <xdr:cNvSpPr txBox="1"/>
      </xdr:nvSpPr>
      <xdr:spPr>
        <a:xfrm>
          <a:off x="6447370"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95549</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7AE7AA0F-67E1-4F15-9B89-9491003CB42F}"/>
            </a:ext>
          </a:extLst>
        </xdr:cNvPr>
        <xdr:cNvSpPr txBox="1"/>
      </xdr:nvSpPr>
      <xdr:spPr>
        <a:xfrm>
          <a:off x="7936445" y="108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102881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B05C3DE3-8A42-4907-9ED8-94AB6A2F0E3D}"/>
            </a:ext>
          </a:extLst>
        </xdr:cNvPr>
        <xdr:cNvSpPr txBox="1"/>
      </xdr:nvSpPr>
      <xdr:spPr>
        <a:xfrm>
          <a:off x="7193495" y="10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6BCB9ECB-130F-4DBB-9F59-CDF062D62E18}"/>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BA1F516-953F-44B3-B674-07E401E0DF6C}"/>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44DB2BC0-9FF2-4445-88B5-F71E35628055}"/>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DB9EA12E-5B15-4301-B05D-BFE591134122}"/>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386B87E7-151E-4458-985E-1306DF87FBA7}"/>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40375A94-7B05-4C3C-BD30-22EA8791776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C8A12F8D-1A02-4B5C-80F1-67366CADE5B1}"/>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1028CE1E-C2AE-4FE7-960D-794ABA757565}"/>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7C7E0FA4-09A8-4E49-85C3-ABD34EB3FF5D}"/>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8209F2AD-807B-400A-8036-1C2C51AA804D}"/>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5E3AC1FA-7496-436C-813F-40392D87A1C7}"/>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18E706CB-7CFD-413A-87D1-4735104175CA}"/>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373F3238-DE50-4015-9B0B-00038C41FB4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6DD67FC9-3988-4C48-87E5-EE6DD6898A4E}"/>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EF68E69A-4BDB-456B-A712-E816EF51B879}"/>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EFB3BF3F-961B-4C88-9F8D-5008024943FF}"/>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8BEE9566-442B-4664-9CBA-9762763A49B4}"/>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7DEA43A9-D0A1-468F-90A8-C35314460173}"/>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99E37228-1AD3-48DD-A201-5A69EECCC70C}"/>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3E0C4B67-D4F3-4293-88D7-F9A66C4844AE}"/>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B31A8A49-276F-49F3-A6A6-7E964DD57C72}"/>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1A2F1CB4-2C19-46FB-8D9D-9949F5C8632B}"/>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11D813DE-DD8A-4EDF-B5A5-8767C90B191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8D3F29A-FC88-4848-9009-104587FD597A}"/>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CAC54D67-4E5E-4CD1-BFFD-82EB5C3F86ED}"/>
            </a:ext>
          </a:extLst>
        </xdr:cNvPr>
        <xdr:cNvCxnSpPr/>
      </xdr:nvCxnSpPr>
      <xdr:spPr>
        <a:xfrm flipV="1">
          <a:off x="39490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44660E07-F450-4825-A29B-8F85E18D4228}"/>
            </a:ext>
          </a:extLst>
        </xdr:cNvPr>
        <xdr:cNvSpPr txBox="1"/>
      </xdr:nvSpPr>
      <xdr:spPr>
        <a:xfrm>
          <a:off x="39878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610A7990-CBC6-4C86-B924-3CF02F2D8D49}"/>
            </a:ext>
          </a:extLst>
        </xdr:cNvPr>
        <xdr:cNvCxnSpPr/>
      </xdr:nvCxnSpPr>
      <xdr:spPr>
        <a:xfrm>
          <a:off x="388937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77ED70CE-E068-4488-8713-BA409DA8E067}"/>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69B0699F-7C9A-4AEF-A594-6455A4D08EF7}"/>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D936D233-A230-441A-B604-8F61930D37ED}"/>
            </a:ext>
          </a:extLst>
        </xdr:cNvPr>
        <xdr:cNvSpPr txBox="1"/>
      </xdr:nvSpPr>
      <xdr:spPr>
        <a:xfrm>
          <a:off x="39878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3699FCA1-3D6F-413F-9F74-5D182FD976AD}"/>
            </a:ext>
          </a:extLst>
        </xdr:cNvPr>
        <xdr:cNvSpPr/>
      </xdr:nvSpPr>
      <xdr:spPr>
        <a:xfrm>
          <a:off x="38989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C77D6CE-BDE1-4A26-B554-348449F8F69F}"/>
            </a:ext>
          </a:extLst>
        </xdr:cNvPr>
        <xdr:cNvSpPr/>
      </xdr:nvSpPr>
      <xdr:spPr>
        <a:xfrm>
          <a:off x="3203575" y="1407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85255AE9-23EC-4B1B-AEA9-4DE0AB32F204}"/>
            </a:ext>
          </a:extLst>
        </xdr:cNvPr>
        <xdr:cNvSpPr/>
      </xdr:nvSpPr>
      <xdr:spPr>
        <a:xfrm>
          <a:off x="2428875"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36C3B9A3-E305-4DD2-B5AE-E33A32732AE5}"/>
            </a:ext>
          </a:extLst>
        </xdr:cNvPr>
        <xdr:cNvSpPr/>
      </xdr:nvSpPr>
      <xdr:spPr>
        <a:xfrm>
          <a:off x="168275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67E0362-7654-4085-9AFC-E6F30EBC72C8}"/>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A1A57D4-546B-4A35-BDA9-2CC94D9416F5}"/>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5342496-11CC-4B29-A497-D633B6E8A285}"/>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0155E35-B0CA-4C97-ADAF-FE6A8B99B7B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205317F-C8BE-40AA-8052-6D39E1A50A21}"/>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269" name="楕円 268">
          <a:extLst>
            <a:ext uri="{FF2B5EF4-FFF2-40B4-BE49-F238E27FC236}">
              <a16:creationId xmlns:a16="http://schemas.microsoft.com/office/drawing/2014/main" id="{82BE5CCF-B6B2-4630-A4E6-DF1208D41850}"/>
            </a:ext>
          </a:extLst>
        </xdr:cNvPr>
        <xdr:cNvSpPr/>
      </xdr:nvSpPr>
      <xdr:spPr>
        <a:xfrm>
          <a:off x="38989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5ED50CD7-80E2-4B93-9CBD-CBBCE2B601E4}"/>
            </a:ext>
          </a:extLst>
        </xdr:cNvPr>
        <xdr:cNvSpPr txBox="1"/>
      </xdr:nvSpPr>
      <xdr:spPr>
        <a:xfrm>
          <a:off x="39878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71" name="楕円 270">
          <a:extLst>
            <a:ext uri="{FF2B5EF4-FFF2-40B4-BE49-F238E27FC236}">
              <a16:creationId xmlns:a16="http://schemas.microsoft.com/office/drawing/2014/main" id="{9476ABA3-F7E2-4278-9F8B-F989197CA94B}"/>
            </a:ext>
          </a:extLst>
        </xdr:cNvPr>
        <xdr:cNvSpPr/>
      </xdr:nvSpPr>
      <xdr:spPr>
        <a:xfrm>
          <a:off x="3203575" y="13531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142875</xdr:rowOff>
    </xdr:to>
    <xdr:cxnSp macro="">
      <xdr:nvCxnSpPr>
        <xdr:cNvPr id="272" name="直線コネクタ 271">
          <a:extLst>
            <a:ext uri="{FF2B5EF4-FFF2-40B4-BE49-F238E27FC236}">
              <a16:creationId xmlns:a16="http://schemas.microsoft.com/office/drawing/2014/main" id="{0BA12AA6-8DFC-4D0A-B667-F9DE952CC986}"/>
            </a:ext>
          </a:extLst>
        </xdr:cNvPr>
        <xdr:cNvCxnSpPr/>
      </xdr:nvCxnSpPr>
      <xdr:spPr>
        <a:xfrm>
          <a:off x="3235325" y="13582650"/>
          <a:ext cx="7143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273" name="楕円 272">
          <a:extLst>
            <a:ext uri="{FF2B5EF4-FFF2-40B4-BE49-F238E27FC236}">
              <a16:creationId xmlns:a16="http://schemas.microsoft.com/office/drawing/2014/main" id="{8428F9B5-AED2-4441-82B9-1AD62EDEEC1E}"/>
            </a:ext>
          </a:extLst>
        </xdr:cNvPr>
        <xdr:cNvSpPr/>
      </xdr:nvSpPr>
      <xdr:spPr>
        <a:xfrm>
          <a:off x="2428875"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83820</xdr:rowOff>
    </xdr:to>
    <xdr:cxnSp macro="">
      <xdr:nvCxnSpPr>
        <xdr:cNvPr id="274" name="直線コネクタ 273">
          <a:extLst>
            <a:ext uri="{FF2B5EF4-FFF2-40B4-BE49-F238E27FC236}">
              <a16:creationId xmlns:a16="http://schemas.microsoft.com/office/drawing/2014/main" id="{54A101DA-1E42-427E-AFD0-A3858458C3D7}"/>
            </a:ext>
          </a:extLst>
        </xdr:cNvPr>
        <xdr:cNvCxnSpPr/>
      </xdr:nvCxnSpPr>
      <xdr:spPr>
        <a:xfrm flipV="1">
          <a:off x="2479675" y="1358265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B2EC21F-81ED-47B4-95FB-5A2728281BD0}"/>
            </a:ext>
          </a:extLst>
        </xdr:cNvPr>
        <xdr:cNvSpPr txBox="1"/>
      </xdr:nvSpPr>
      <xdr:spPr>
        <a:xfrm>
          <a:off x="306769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D26A53BB-57F6-455C-8964-EF7E2658C848}"/>
            </a:ext>
          </a:extLst>
        </xdr:cNvPr>
        <xdr:cNvSpPr txBox="1"/>
      </xdr:nvSpPr>
      <xdr:spPr>
        <a:xfrm>
          <a:off x="230569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7165CFC1-447A-4097-B63E-C7C3C47F0F68}"/>
            </a:ext>
          </a:extLst>
        </xdr:cNvPr>
        <xdr:cNvSpPr txBox="1"/>
      </xdr:nvSpPr>
      <xdr:spPr>
        <a:xfrm>
          <a:off x="1559569"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278" name="n_1mainValue【公営住宅】&#10;有形固定資産減価償却率">
          <a:extLst>
            <a:ext uri="{FF2B5EF4-FFF2-40B4-BE49-F238E27FC236}">
              <a16:creationId xmlns:a16="http://schemas.microsoft.com/office/drawing/2014/main" id="{A709EDD2-48BF-4B47-9728-63F78BD22F1C}"/>
            </a:ext>
          </a:extLst>
        </xdr:cNvPr>
        <xdr:cNvSpPr txBox="1"/>
      </xdr:nvSpPr>
      <xdr:spPr>
        <a:xfrm>
          <a:off x="306769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279" name="n_2mainValue【公営住宅】&#10;有形固定資産減価償却率">
          <a:extLst>
            <a:ext uri="{FF2B5EF4-FFF2-40B4-BE49-F238E27FC236}">
              <a16:creationId xmlns:a16="http://schemas.microsoft.com/office/drawing/2014/main" id="{3DEC1080-561C-4415-A9BA-1483AF98C5A5}"/>
            </a:ext>
          </a:extLst>
        </xdr:cNvPr>
        <xdr:cNvSpPr txBox="1"/>
      </xdr:nvSpPr>
      <xdr:spPr>
        <a:xfrm>
          <a:off x="230569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8F167CC3-3FF3-4048-8AB9-3EF9F132056C}"/>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90386C54-D344-406A-872C-83130C1208F3}"/>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87DECC9B-EB55-45B0-B5D2-F2F378333AD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7E760B1F-AEC4-45AA-AE80-3E898588F9FB}"/>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99D101AF-9658-4310-8C5B-9972428046F9}"/>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732AB7F8-05ED-466C-BE0C-7EC2959A0288}"/>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23CF7EE6-C394-426B-BE66-237864084722}"/>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3200B2F8-6999-4A8D-9403-4D036972A196}"/>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EE40A95F-0DDF-4E45-85DB-ED7361A0C10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90B9E749-097C-41FF-B72D-493601F3A09B}"/>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D1B33DE9-A525-4EC5-8C17-E955ABC896DB}"/>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C7096177-E9F0-48D2-8350-A5D1A26162C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777384EA-C8E1-4C8E-A281-393203695B12}"/>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AEAC3C83-781A-4382-9806-EB3C59043C20}"/>
            </a:ext>
          </a:extLst>
        </xdr:cNvPr>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1467B713-F3E2-403E-BEF6-3626BF6A6538}"/>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B4CFA173-1849-4224-81B8-F45A083E38D0}"/>
            </a:ext>
          </a:extLst>
        </xdr:cNvPr>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268A585C-36F3-4F06-A62D-3D51B5FC02A9}"/>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ABF587EE-8A39-4735-A012-D6CF290F130A}"/>
            </a:ext>
          </a:extLst>
        </xdr:cNvPr>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524EA893-8196-4943-BCD0-BEB023406BA6}"/>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44F4C010-AD5E-4E94-B689-89A4C741576A}"/>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24944383-0EE5-4BF5-A737-B9C4532BF502}"/>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C77F4F81-8B7E-4B8C-BA66-2F3C93890256}"/>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3C4A26FF-1EF3-4E37-B775-E2AD858816EF}"/>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6CB88FD3-9489-432D-B0FF-1250C73AD2E6}"/>
            </a:ext>
          </a:extLst>
        </xdr:cNvPr>
        <xdr:cNvCxnSpPr/>
      </xdr:nvCxnSpPr>
      <xdr:spPr>
        <a:xfrm flipV="1">
          <a:off x="8905240"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B7691DD8-64BE-4A00-A6ED-2F284B998357}"/>
            </a:ext>
          </a:extLst>
        </xdr:cNvPr>
        <xdr:cNvSpPr txBox="1"/>
      </xdr:nvSpPr>
      <xdr:spPr>
        <a:xfrm>
          <a:off x="8943975"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E9755358-EEC8-4260-BA9A-D384EAA5FF93}"/>
            </a:ext>
          </a:extLst>
        </xdr:cNvPr>
        <xdr:cNvCxnSpPr/>
      </xdr:nvCxnSpPr>
      <xdr:spPr>
        <a:xfrm>
          <a:off x="8845550" y="14854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A9CBECBD-BB29-4C71-A99B-CC61FF70AA39}"/>
            </a:ext>
          </a:extLst>
        </xdr:cNvPr>
        <xdr:cNvSpPr txBox="1"/>
      </xdr:nvSpPr>
      <xdr:spPr>
        <a:xfrm>
          <a:off x="8943975"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327D8CA1-DE2E-45CF-898E-AD90133420DC}"/>
            </a:ext>
          </a:extLst>
        </xdr:cNvPr>
        <xdr:cNvCxnSpPr/>
      </xdr:nvCxnSpPr>
      <xdr:spPr>
        <a:xfrm>
          <a:off x="8845550" y="134081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DD179961-24D1-4F2C-B506-17CB38D41309}"/>
            </a:ext>
          </a:extLst>
        </xdr:cNvPr>
        <xdr:cNvSpPr txBox="1"/>
      </xdr:nvSpPr>
      <xdr:spPr>
        <a:xfrm>
          <a:off x="8943975"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8F597683-332E-47D8-A078-3C1BABB5D555}"/>
            </a:ext>
          </a:extLst>
        </xdr:cNvPr>
        <xdr:cNvSpPr/>
      </xdr:nvSpPr>
      <xdr:spPr>
        <a:xfrm>
          <a:off x="8883650" y="14637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96E04987-3827-4D61-B3CD-27FCBC908CE2}"/>
            </a:ext>
          </a:extLst>
        </xdr:cNvPr>
        <xdr:cNvSpPr/>
      </xdr:nvSpPr>
      <xdr:spPr>
        <a:xfrm>
          <a:off x="815975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52AA04CE-A171-4BEF-89D9-1740146587EC}"/>
            </a:ext>
          </a:extLst>
        </xdr:cNvPr>
        <xdr:cNvSpPr/>
      </xdr:nvSpPr>
      <xdr:spPr>
        <a:xfrm>
          <a:off x="7413625" y="146369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FC6E0F3C-EC77-46B0-AEF1-AE6485E8B5F6}"/>
            </a:ext>
          </a:extLst>
        </xdr:cNvPr>
        <xdr:cNvSpPr/>
      </xdr:nvSpPr>
      <xdr:spPr>
        <a:xfrm>
          <a:off x="6638925"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B6B5065-33B8-4ED3-B35F-39C12463A7CD}"/>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8EFD1697-79A8-4AB2-87A3-1C680A2D9A29}"/>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6FADE9F-33A6-4EF7-91B9-0D899E6ACAA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20C045E-A491-42B9-987D-9A3E6958772A}"/>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1E2AFD7-043D-44AF-9C26-114567EAB918}"/>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161913</xdr:rowOff>
    </xdr:from>
    <xdr:to>
      <xdr:col>55</xdr:col>
      <xdr:colOff>50800</xdr:colOff>
      <xdr:row>85</xdr:row>
      <xdr:rowOff>92063</xdr:rowOff>
    </xdr:to>
    <xdr:sp macro="" textlink="">
      <xdr:nvSpPr>
        <xdr:cNvPr id="318" name="楕円 317">
          <a:extLst>
            <a:ext uri="{FF2B5EF4-FFF2-40B4-BE49-F238E27FC236}">
              <a16:creationId xmlns:a16="http://schemas.microsoft.com/office/drawing/2014/main" id="{0E3F294D-7DFB-4CAB-9354-3089B9DEFC88}"/>
            </a:ext>
          </a:extLst>
        </xdr:cNvPr>
        <xdr:cNvSpPr/>
      </xdr:nvSpPr>
      <xdr:spPr>
        <a:xfrm>
          <a:off x="8883650" y="145637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13340</xdr:rowOff>
    </xdr:from>
    <xdr:ext cx="469744" cy="259045"/>
    <xdr:sp macro="" textlink="">
      <xdr:nvSpPr>
        <xdr:cNvPr id="319" name="【公営住宅】&#10;一人当たり面積該当値テキスト">
          <a:extLst>
            <a:ext uri="{FF2B5EF4-FFF2-40B4-BE49-F238E27FC236}">
              <a16:creationId xmlns:a16="http://schemas.microsoft.com/office/drawing/2014/main" id="{E38712D1-878D-4305-AAF0-C81E81246EC9}"/>
            </a:ext>
          </a:extLst>
        </xdr:cNvPr>
        <xdr:cNvSpPr txBox="1"/>
      </xdr:nvSpPr>
      <xdr:spPr>
        <a:xfrm>
          <a:off x="8943975" y="1441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18466</xdr:rowOff>
    </xdr:from>
    <xdr:to>
      <xdr:col>50</xdr:col>
      <xdr:colOff>165100</xdr:colOff>
      <xdr:row>85</xdr:row>
      <xdr:rowOff>120066</xdr:rowOff>
    </xdr:to>
    <xdr:sp macro="" textlink="">
      <xdr:nvSpPr>
        <xdr:cNvPr id="320" name="楕円 319">
          <a:extLst>
            <a:ext uri="{FF2B5EF4-FFF2-40B4-BE49-F238E27FC236}">
              <a16:creationId xmlns:a16="http://schemas.microsoft.com/office/drawing/2014/main" id="{F66FDD49-0B23-4DDF-9205-DB5A75EBCF3D}"/>
            </a:ext>
          </a:extLst>
        </xdr:cNvPr>
        <xdr:cNvSpPr/>
      </xdr:nvSpPr>
      <xdr:spPr>
        <a:xfrm>
          <a:off x="8159750" y="145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41263</xdr:rowOff>
    </xdr:from>
    <xdr:to>
      <xdr:col>55</xdr:col>
      <xdr:colOff>0</xdr:colOff>
      <xdr:row>85</xdr:row>
      <xdr:rowOff>69266</xdr:rowOff>
    </xdr:to>
    <xdr:cxnSp macro="">
      <xdr:nvCxnSpPr>
        <xdr:cNvPr id="321" name="直線コネクタ 320">
          <a:extLst>
            <a:ext uri="{FF2B5EF4-FFF2-40B4-BE49-F238E27FC236}">
              <a16:creationId xmlns:a16="http://schemas.microsoft.com/office/drawing/2014/main" id="{347D893D-E5F0-41B3-8D81-EA9077B7D9CE}"/>
            </a:ext>
          </a:extLst>
        </xdr:cNvPr>
        <xdr:cNvCxnSpPr/>
      </xdr:nvCxnSpPr>
      <xdr:spPr>
        <a:xfrm flipV="1">
          <a:off x="8210550" y="14614513"/>
          <a:ext cx="695325"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26619</xdr:rowOff>
    </xdr:from>
    <xdr:to>
      <xdr:col>46</xdr:col>
      <xdr:colOff>38100</xdr:colOff>
      <xdr:row>85</xdr:row>
      <xdr:rowOff>128219</xdr:rowOff>
    </xdr:to>
    <xdr:sp macro="" textlink="">
      <xdr:nvSpPr>
        <xdr:cNvPr id="322" name="楕円 321">
          <a:extLst>
            <a:ext uri="{FF2B5EF4-FFF2-40B4-BE49-F238E27FC236}">
              <a16:creationId xmlns:a16="http://schemas.microsoft.com/office/drawing/2014/main" id="{ED491A89-8C46-47E6-9FE6-FDFD4325CBC2}"/>
            </a:ext>
          </a:extLst>
        </xdr:cNvPr>
        <xdr:cNvSpPr/>
      </xdr:nvSpPr>
      <xdr:spPr>
        <a:xfrm>
          <a:off x="7413625" y="14599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69266</xdr:rowOff>
    </xdr:from>
    <xdr:to>
      <xdr:col>50</xdr:col>
      <xdr:colOff>114300</xdr:colOff>
      <xdr:row>85</xdr:row>
      <xdr:rowOff>77419</xdr:rowOff>
    </xdr:to>
    <xdr:cxnSp macro="">
      <xdr:nvCxnSpPr>
        <xdr:cNvPr id="323" name="直線コネクタ 322">
          <a:extLst>
            <a:ext uri="{FF2B5EF4-FFF2-40B4-BE49-F238E27FC236}">
              <a16:creationId xmlns:a16="http://schemas.microsoft.com/office/drawing/2014/main" id="{2E385A24-B3EB-49A6-8B2F-53AE617A6530}"/>
            </a:ext>
          </a:extLst>
        </xdr:cNvPr>
        <xdr:cNvCxnSpPr/>
      </xdr:nvCxnSpPr>
      <xdr:spPr>
        <a:xfrm flipV="1">
          <a:off x="7445375" y="14642516"/>
          <a:ext cx="765175"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8E39436A-E6E5-4DE9-8EEB-B87B6C45767B}"/>
            </a:ext>
          </a:extLst>
        </xdr:cNvPr>
        <xdr:cNvSpPr txBox="1"/>
      </xdr:nvSpPr>
      <xdr:spPr>
        <a:xfrm>
          <a:off x="7991552"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EA61BC53-1F65-4318-8524-E001A99AE567}"/>
            </a:ext>
          </a:extLst>
        </xdr:cNvPr>
        <xdr:cNvSpPr txBox="1"/>
      </xdr:nvSpPr>
      <xdr:spPr>
        <a:xfrm>
          <a:off x="72581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C9DCA280-4666-447A-B30A-61748FECE2AD}"/>
            </a:ext>
          </a:extLst>
        </xdr:cNvPr>
        <xdr:cNvSpPr txBox="1"/>
      </xdr:nvSpPr>
      <xdr:spPr>
        <a:xfrm>
          <a:off x="6483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136593</xdr:rowOff>
    </xdr:from>
    <xdr:ext cx="469744" cy="259045"/>
    <xdr:sp macro="" textlink="">
      <xdr:nvSpPr>
        <xdr:cNvPr id="327" name="n_1mainValue【公営住宅】&#10;一人当たり面積">
          <a:extLst>
            <a:ext uri="{FF2B5EF4-FFF2-40B4-BE49-F238E27FC236}">
              <a16:creationId xmlns:a16="http://schemas.microsoft.com/office/drawing/2014/main" id="{BE2118B0-C656-493A-A08F-AA720A620DF1}"/>
            </a:ext>
          </a:extLst>
        </xdr:cNvPr>
        <xdr:cNvSpPr txBox="1"/>
      </xdr:nvSpPr>
      <xdr:spPr>
        <a:xfrm>
          <a:off x="7991552" y="1436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144746</xdr:rowOff>
    </xdr:from>
    <xdr:ext cx="469744" cy="259045"/>
    <xdr:sp macro="" textlink="">
      <xdr:nvSpPr>
        <xdr:cNvPr id="328" name="n_2mainValue【公営住宅】&#10;一人当たり面積">
          <a:extLst>
            <a:ext uri="{FF2B5EF4-FFF2-40B4-BE49-F238E27FC236}">
              <a16:creationId xmlns:a16="http://schemas.microsoft.com/office/drawing/2014/main" id="{2EEB70FA-6802-4E30-92B1-CF98E748D8DE}"/>
            </a:ext>
          </a:extLst>
        </xdr:cNvPr>
        <xdr:cNvSpPr txBox="1"/>
      </xdr:nvSpPr>
      <xdr:spPr>
        <a:xfrm>
          <a:off x="7258127" y="143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2795D607-753C-4725-9DDB-19BC15226976}"/>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E1E7E68B-EDAA-4AD9-89AD-6D9FAD985BFF}"/>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93540288-46F4-4E7C-BAEC-222B73D9883E}"/>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52CC36F4-6318-4771-8C99-1DFC8065A8A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FD263EA-706C-42BF-A0F0-BE578BA6E472}"/>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43374242-4479-416E-858D-19046E552D65}"/>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F101DED5-0E5D-4261-8C56-E3FB6128C22E}"/>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5A268DAF-4B0B-4375-812A-D94413A48A4B}"/>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4E0E506B-E348-418C-8E3B-809BFEC43791}"/>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F8E7B99F-E87D-46CE-96FF-C9FF5362A3A6}"/>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62A18845-2BDF-4B22-93A0-47FD9EA2B91D}"/>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1AB985D1-96BF-4B7E-9B55-AA3A7605AA46}"/>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B107DA55-3C1C-4E58-9BB5-1F05369220DA}"/>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C657636C-ACDF-4CEB-99E6-B9790DAF6702}"/>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394B7A5C-26F0-4DCB-B22C-F2A17D9E2788}"/>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E053708E-8F57-4C7D-9BEF-D1ADA4DD6D5F}"/>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C477B329-7BB1-4770-975B-1728C6B9B5B5}"/>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B88B0CB9-D948-4D11-BC82-8F2BBED8CC9A}"/>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B57F8199-055B-4FC9-8F72-C32E1E5CBA4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1253CEF-463C-4D39-9B73-828CBE824C6B}"/>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B3F4D40A-6333-461F-BF90-F265A7E7B828}"/>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77251DDD-558A-4E67-9A36-F40350FD301D}"/>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E2E63D22-B527-453C-991E-FE87B063690B}"/>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3B809737-843C-42C6-9188-C0C999CDA4A7}"/>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8B3FEB07-9667-4BC1-B9FA-0694CBA7FBFF}"/>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74B38626-E3CD-41B2-BB9F-4EA56CB4994F}"/>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230DFE3E-E0F1-43D3-9929-CBF672BB8C17}"/>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F07ED225-8F76-40B9-AAAE-B59908C245B1}"/>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C0805557-A153-4EB0-B3BE-1DA89DE23A4B}"/>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D3DD339E-8B72-47C1-9F3F-F79E06AF0833}"/>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D37F574E-4B84-4A14-988E-0EA725FA12CF}"/>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7E76534C-8AE6-438D-8B6C-A2C318CCA136}"/>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1580DD9F-B282-4D7D-A5EF-345402EEA55A}"/>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D521E184-810A-4D32-A49B-B167BB360C14}"/>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40931D91-A50C-4317-907C-D5F5510C9121}"/>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133C37E-2D2D-4C38-BCED-4E8E0E7E88D6}"/>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32540007-BBDA-4617-A836-0822F73C7D98}"/>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ADD8C4B9-58FF-44CD-8431-B86A61DCE1C0}"/>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74B4DC0-F2C3-48F0-A96F-E1496EDA11E1}"/>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9071EFA3-58D4-470C-81D5-130163BE938A}"/>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3722864-073C-4700-9F6C-2022BDB8BA7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F5DCC2A6-7A83-4530-A2C3-B80A00A960A2}"/>
            </a:ext>
          </a:extLst>
        </xdr:cNvPr>
        <xdr:cNvCxnSpPr/>
      </xdr:nvCxnSpPr>
      <xdr:spPr>
        <a:xfrm flipV="1">
          <a:off x="13889989"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C881127A-787B-4317-8542-A1AABEF017ED}"/>
            </a:ext>
          </a:extLst>
        </xdr:cNvPr>
        <xdr:cNvSpPr txBox="1"/>
      </xdr:nvSpPr>
      <xdr:spPr>
        <a:xfrm>
          <a:off x="13928725"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C19F4437-AD52-4C87-A0E2-1EDA885B7D93}"/>
            </a:ext>
          </a:extLst>
        </xdr:cNvPr>
        <xdr:cNvCxnSpPr/>
      </xdr:nvCxnSpPr>
      <xdr:spPr>
        <a:xfrm>
          <a:off x="13801725" y="72264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9587F2EA-5AC5-452F-8737-B067B966A5CB}"/>
            </a:ext>
          </a:extLst>
        </xdr:cNvPr>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D5A90832-8540-4CD6-86FC-D128EF9E3549}"/>
            </a:ext>
          </a:extLst>
        </xdr:cNvPr>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83C3DD68-FA6C-494D-A790-DCBB4AE5A99D}"/>
            </a:ext>
          </a:extLst>
        </xdr:cNvPr>
        <xdr:cNvSpPr txBox="1"/>
      </xdr:nvSpPr>
      <xdr:spPr>
        <a:xfrm>
          <a:off x="13928725"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F49B11AB-8790-4028-8958-CDF1B7444AEA}"/>
            </a:ext>
          </a:extLst>
        </xdr:cNvPr>
        <xdr:cNvSpPr/>
      </xdr:nvSpPr>
      <xdr:spPr>
        <a:xfrm>
          <a:off x="13839825" y="63559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AACF4198-D4FF-4F85-975F-31B9B4280FD9}"/>
            </a:ext>
          </a:extLst>
        </xdr:cNvPr>
        <xdr:cNvSpPr/>
      </xdr:nvSpPr>
      <xdr:spPr>
        <a:xfrm>
          <a:off x="13115925"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C2652307-3DCB-437C-8D88-82BD9A038A38}"/>
            </a:ext>
          </a:extLst>
        </xdr:cNvPr>
        <xdr:cNvSpPr/>
      </xdr:nvSpPr>
      <xdr:spPr>
        <a:xfrm>
          <a:off x="123698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4C5194F0-B19A-4069-8B51-E7BB4CDEFAAA}"/>
            </a:ext>
          </a:extLst>
        </xdr:cNvPr>
        <xdr:cNvSpPr/>
      </xdr:nvSpPr>
      <xdr:spPr>
        <a:xfrm>
          <a:off x="11623675" y="633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D1E188AA-8103-4A08-B70E-84F968FF7AC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E30C34B8-617C-4CF4-8CE4-415076E44D6D}"/>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834CA84-A2E8-4AF1-B0A5-8A08AECCE7F9}"/>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D761FA45-30FD-4A2B-8996-FDEFD12D29E2}"/>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65327A1-2E73-48FC-A95D-9C8DB704AAA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85" name="楕円 384">
          <a:extLst>
            <a:ext uri="{FF2B5EF4-FFF2-40B4-BE49-F238E27FC236}">
              <a16:creationId xmlns:a16="http://schemas.microsoft.com/office/drawing/2014/main" id="{6DD1A09E-0FFC-458E-917F-4BDB06BE031A}"/>
            </a:ext>
          </a:extLst>
        </xdr:cNvPr>
        <xdr:cNvSpPr/>
      </xdr:nvSpPr>
      <xdr:spPr>
        <a:xfrm>
          <a:off x="13839825" y="65078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142620</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6EFD500C-A64E-453F-B893-F5AC8F511EAD}"/>
            </a:ext>
          </a:extLst>
        </xdr:cNvPr>
        <xdr:cNvSpPr txBox="1"/>
      </xdr:nvSpPr>
      <xdr:spPr>
        <a:xfrm>
          <a:off x="13928725"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387" name="楕円 386">
          <a:extLst>
            <a:ext uri="{FF2B5EF4-FFF2-40B4-BE49-F238E27FC236}">
              <a16:creationId xmlns:a16="http://schemas.microsoft.com/office/drawing/2014/main" id="{1E527DF8-05D8-453C-898A-BAD9B027389B}"/>
            </a:ext>
          </a:extLst>
        </xdr:cNvPr>
        <xdr:cNvSpPr/>
      </xdr:nvSpPr>
      <xdr:spPr>
        <a:xfrm>
          <a:off x="13115925"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38</xdr:row>
      <xdr:rowOff>43543</xdr:rowOff>
    </xdr:to>
    <xdr:cxnSp macro="">
      <xdr:nvCxnSpPr>
        <xdr:cNvPr id="388" name="直線コネクタ 387">
          <a:extLst>
            <a:ext uri="{FF2B5EF4-FFF2-40B4-BE49-F238E27FC236}">
              <a16:creationId xmlns:a16="http://schemas.microsoft.com/office/drawing/2014/main" id="{F3A17B5F-AE6D-40E6-84E3-C67F9CB35EB2}"/>
            </a:ext>
          </a:extLst>
        </xdr:cNvPr>
        <xdr:cNvCxnSpPr/>
      </xdr:nvCxnSpPr>
      <xdr:spPr>
        <a:xfrm>
          <a:off x="13166725" y="6379028"/>
          <a:ext cx="7239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5806</xdr:rowOff>
    </xdr:from>
    <xdr:to>
      <xdr:col>76</xdr:col>
      <xdr:colOff>165100</xdr:colOff>
      <xdr:row>37</xdr:row>
      <xdr:rowOff>107406</xdr:rowOff>
    </xdr:to>
    <xdr:sp macro="" textlink="">
      <xdr:nvSpPr>
        <xdr:cNvPr id="389" name="楕円 388">
          <a:extLst>
            <a:ext uri="{FF2B5EF4-FFF2-40B4-BE49-F238E27FC236}">
              <a16:creationId xmlns:a16="http://schemas.microsoft.com/office/drawing/2014/main" id="{41FBD73B-1B46-45AE-9664-D0A0D73FFD62}"/>
            </a:ext>
          </a:extLst>
        </xdr:cNvPr>
        <xdr:cNvSpPr/>
      </xdr:nvSpPr>
      <xdr:spPr>
        <a:xfrm>
          <a:off x="123698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35378</xdr:rowOff>
    </xdr:from>
    <xdr:to>
      <xdr:col>81</xdr:col>
      <xdr:colOff>50800</xdr:colOff>
      <xdr:row>37</xdr:row>
      <xdr:rowOff>56606</xdr:rowOff>
    </xdr:to>
    <xdr:cxnSp macro="">
      <xdr:nvCxnSpPr>
        <xdr:cNvPr id="390" name="直線コネクタ 389">
          <a:extLst>
            <a:ext uri="{FF2B5EF4-FFF2-40B4-BE49-F238E27FC236}">
              <a16:creationId xmlns:a16="http://schemas.microsoft.com/office/drawing/2014/main" id="{C4D1BE36-F0F1-49CB-9C72-6B3F53D163BE}"/>
            </a:ext>
          </a:extLst>
        </xdr:cNvPr>
        <xdr:cNvCxnSpPr/>
      </xdr:nvCxnSpPr>
      <xdr:spPr>
        <a:xfrm flipV="1">
          <a:off x="12420600" y="6379028"/>
          <a:ext cx="74612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1107FF21-5EF3-4208-BC17-949F04873152}"/>
            </a:ext>
          </a:extLst>
        </xdr:cNvPr>
        <xdr:cNvSpPr txBox="1"/>
      </xdr:nvSpPr>
      <xdr:spPr>
        <a:xfrm>
          <a:off x="12980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CDF27D7-5B88-4E3A-B96D-6B0FDC26394A}"/>
            </a:ext>
          </a:extLst>
        </xdr:cNvPr>
        <xdr:cNvSpPr txBox="1"/>
      </xdr:nvSpPr>
      <xdr:spPr>
        <a:xfrm>
          <a:off x="12246619"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54A18813-A12A-4C0E-88B5-C95071EC9C76}"/>
            </a:ext>
          </a:extLst>
        </xdr:cNvPr>
        <xdr:cNvSpPr txBox="1"/>
      </xdr:nvSpPr>
      <xdr:spPr>
        <a:xfrm>
          <a:off x="1150049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102705</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24987985-AA2D-40DE-ADED-14603A19560E}"/>
            </a:ext>
          </a:extLst>
        </xdr:cNvPr>
        <xdr:cNvSpPr txBox="1"/>
      </xdr:nvSpPr>
      <xdr:spPr>
        <a:xfrm>
          <a:off x="12980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98533</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4AE92B0C-0179-4E19-BA6D-9CFE4C054670}"/>
            </a:ext>
          </a:extLst>
        </xdr:cNvPr>
        <xdr:cNvSpPr txBox="1"/>
      </xdr:nvSpPr>
      <xdr:spPr>
        <a:xfrm>
          <a:off x="12246619"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EFDB8BE8-F770-4558-A1F1-32FA7129ABD7}"/>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565521B6-0F1C-467F-ADF0-B71F290D3424}"/>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EF5C8F35-1327-4D27-BEF7-25C457117EB1}"/>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D6D0FAF8-2EC6-4269-8C09-1BE02A7C82CC}"/>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65C5246C-B457-4EBD-8102-32D26EC05ACB}"/>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2FD670EF-D668-4C65-97DA-42170E13BB59}"/>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B5CF033C-6B74-4999-AF5A-9414FD253927}"/>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EE6A6310-E142-4151-A9B9-4D60F7AF89B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256D93F5-F107-45D0-8629-134D156420F7}"/>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535777F5-ADED-4ACD-98AB-AAE702FF1251}"/>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50FA8E76-58B1-4E19-B8A6-F2A62FE11E46}"/>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2D9516B-BF4A-4EF2-9161-03DFA362F62F}"/>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46563FC8-40C0-4C95-9FC4-C69190DCB717}"/>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6C633193-68F8-45BB-946A-9C0354D55529}"/>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10DAB95-6B5A-411B-8E49-889E466683DC}"/>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8EFF1ECD-3D5B-4429-9BFA-C5DA896B1FE1}"/>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5B174065-05F3-4351-A177-EB4B7BEF8DC9}"/>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91E4EB11-5C6F-4CFC-95FF-E883B06F4EFE}"/>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CAD1D86B-8112-4496-8049-19F5F64C9AB2}"/>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69948DEE-3B82-410F-9A94-FAAA85200352}"/>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8231ED8F-4AB3-4C8A-92F7-ED39AB0943AD}"/>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1A1CC35D-4BD8-489C-94F8-2AC0EB340453}"/>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2C007C6C-8CF4-4216-A542-F65DA7B4A89A}"/>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D2BBD861-8B7E-4770-879C-D938DC525676}"/>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F3EAACCE-0C46-4F79-A300-29EDC444D6F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5CB60222-B192-4F75-8D34-440541F79B2B}"/>
            </a:ext>
          </a:extLst>
        </xdr:cNvPr>
        <xdr:cNvCxnSpPr/>
      </xdr:nvCxnSpPr>
      <xdr:spPr>
        <a:xfrm flipV="1">
          <a:off x="188461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71EDF41F-326B-48B4-A831-4EEE45E17383}"/>
            </a:ext>
          </a:extLst>
        </xdr:cNvPr>
        <xdr:cNvSpPr txBox="1"/>
      </xdr:nvSpPr>
      <xdr:spPr>
        <a:xfrm>
          <a:off x="188849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6326C53A-C3A7-45D6-977E-6BDB3E2AD364}"/>
            </a:ext>
          </a:extLst>
        </xdr:cNvPr>
        <xdr:cNvCxnSpPr/>
      </xdr:nvCxnSpPr>
      <xdr:spPr>
        <a:xfrm>
          <a:off x="18786475" y="71921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6221512E-97FC-4724-96FB-A52ED55490BD}"/>
            </a:ext>
          </a:extLst>
        </xdr:cNvPr>
        <xdr:cNvSpPr txBox="1"/>
      </xdr:nvSpPr>
      <xdr:spPr>
        <a:xfrm>
          <a:off x="188849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C0CD23B6-5488-4F99-A2C9-B26481A3FAE3}"/>
            </a:ext>
          </a:extLst>
        </xdr:cNvPr>
        <xdr:cNvCxnSpPr/>
      </xdr:nvCxnSpPr>
      <xdr:spPr>
        <a:xfrm>
          <a:off x="18786475" y="56551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2E22A565-D9E0-4FC0-B627-68B37F700480}"/>
            </a:ext>
          </a:extLst>
        </xdr:cNvPr>
        <xdr:cNvSpPr txBox="1"/>
      </xdr:nvSpPr>
      <xdr:spPr>
        <a:xfrm>
          <a:off x="188849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A3BFEBF2-5F94-4EF5-9BF9-C796A9FF99A9}"/>
            </a:ext>
          </a:extLst>
        </xdr:cNvPr>
        <xdr:cNvSpPr/>
      </xdr:nvSpPr>
      <xdr:spPr>
        <a:xfrm>
          <a:off x="187960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B12CD0A7-BC31-43AB-A6E7-24BC0B4B96FC}"/>
            </a:ext>
          </a:extLst>
        </xdr:cNvPr>
        <xdr:cNvSpPr/>
      </xdr:nvSpPr>
      <xdr:spPr>
        <a:xfrm>
          <a:off x="18100675" y="679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15A20DB1-278D-46DE-A5E3-AED5F54FDD03}"/>
            </a:ext>
          </a:extLst>
        </xdr:cNvPr>
        <xdr:cNvSpPr/>
      </xdr:nvSpPr>
      <xdr:spPr>
        <a:xfrm>
          <a:off x="17325975"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3D339EAC-D782-42FA-867E-23213C89EF9B}"/>
            </a:ext>
          </a:extLst>
        </xdr:cNvPr>
        <xdr:cNvSpPr/>
      </xdr:nvSpPr>
      <xdr:spPr>
        <a:xfrm>
          <a:off x="1657985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46D9D50-E5CC-4DBE-918C-337C33417B94}"/>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F4AE173-1707-4BAE-9715-59FC413282B5}"/>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9CB9C1B-E592-49B4-9AA9-1A5C313FD2E8}"/>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E8F1214-89CB-4B6D-9D1A-E39D36B457C9}"/>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43CA8B2-4790-41F2-847D-7B2227DFB94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49893</xdr:rowOff>
    </xdr:from>
    <xdr:to>
      <xdr:col>116</xdr:col>
      <xdr:colOff>114300</xdr:colOff>
      <xdr:row>39</xdr:row>
      <xdr:rowOff>151493</xdr:rowOff>
    </xdr:to>
    <xdr:sp macro="" textlink="">
      <xdr:nvSpPr>
        <xdr:cNvPr id="436" name="楕円 435">
          <a:extLst>
            <a:ext uri="{FF2B5EF4-FFF2-40B4-BE49-F238E27FC236}">
              <a16:creationId xmlns:a16="http://schemas.microsoft.com/office/drawing/2014/main" id="{E81BE651-8B5A-45DD-8877-C2EE86806E90}"/>
            </a:ext>
          </a:extLst>
        </xdr:cNvPr>
        <xdr:cNvSpPr/>
      </xdr:nvSpPr>
      <xdr:spPr>
        <a:xfrm>
          <a:off x="187960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72770</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8FF5AE3B-E6F7-4463-A86D-C596B0871455}"/>
            </a:ext>
          </a:extLst>
        </xdr:cNvPr>
        <xdr:cNvSpPr txBox="1"/>
      </xdr:nvSpPr>
      <xdr:spPr>
        <a:xfrm>
          <a:off x="18884900"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38" name="楕円 437">
          <a:extLst>
            <a:ext uri="{FF2B5EF4-FFF2-40B4-BE49-F238E27FC236}">
              <a16:creationId xmlns:a16="http://schemas.microsoft.com/office/drawing/2014/main" id="{5FEACC8C-FD47-4DC8-9001-C87C73C3E5A0}"/>
            </a:ext>
          </a:extLst>
        </xdr:cNvPr>
        <xdr:cNvSpPr/>
      </xdr:nvSpPr>
      <xdr:spPr>
        <a:xfrm>
          <a:off x="18100675" y="6692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100693</xdr:rowOff>
    </xdr:to>
    <xdr:cxnSp macro="">
      <xdr:nvCxnSpPr>
        <xdr:cNvPr id="439" name="直線コネクタ 438">
          <a:extLst>
            <a:ext uri="{FF2B5EF4-FFF2-40B4-BE49-F238E27FC236}">
              <a16:creationId xmlns:a16="http://schemas.microsoft.com/office/drawing/2014/main" id="{8FED5E4A-BCD6-4206-B73B-8B77D3D4CA47}"/>
            </a:ext>
          </a:extLst>
        </xdr:cNvPr>
        <xdr:cNvCxnSpPr/>
      </xdr:nvCxnSpPr>
      <xdr:spPr>
        <a:xfrm>
          <a:off x="18132425" y="6743700"/>
          <a:ext cx="714375"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27033</xdr:rowOff>
    </xdr:from>
    <xdr:to>
      <xdr:col>107</xdr:col>
      <xdr:colOff>101600</xdr:colOff>
      <xdr:row>39</xdr:row>
      <xdr:rowOff>128633</xdr:rowOff>
    </xdr:to>
    <xdr:sp macro="" textlink="">
      <xdr:nvSpPr>
        <xdr:cNvPr id="440" name="楕円 439">
          <a:extLst>
            <a:ext uri="{FF2B5EF4-FFF2-40B4-BE49-F238E27FC236}">
              <a16:creationId xmlns:a16="http://schemas.microsoft.com/office/drawing/2014/main" id="{06F6C3EF-8A9B-4C54-87B1-E58904E3AA05}"/>
            </a:ext>
          </a:extLst>
        </xdr:cNvPr>
        <xdr:cNvSpPr/>
      </xdr:nvSpPr>
      <xdr:spPr>
        <a:xfrm>
          <a:off x="17325975"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77833</xdr:rowOff>
    </xdr:to>
    <xdr:cxnSp macro="">
      <xdr:nvCxnSpPr>
        <xdr:cNvPr id="441" name="直線コネクタ 440">
          <a:extLst>
            <a:ext uri="{FF2B5EF4-FFF2-40B4-BE49-F238E27FC236}">
              <a16:creationId xmlns:a16="http://schemas.microsoft.com/office/drawing/2014/main" id="{AA8E828E-7DCE-4766-9DAD-7D8E94395F99}"/>
            </a:ext>
          </a:extLst>
        </xdr:cNvPr>
        <xdr:cNvCxnSpPr/>
      </xdr:nvCxnSpPr>
      <xdr:spPr>
        <a:xfrm flipV="1">
          <a:off x="17376775" y="6743700"/>
          <a:ext cx="75565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FE02EF4A-C3B1-4643-B4CC-A8DAC9EA7469}"/>
            </a:ext>
          </a:extLst>
        </xdr:cNvPr>
        <xdr:cNvSpPr txBox="1"/>
      </xdr:nvSpPr>
      <xdr:spPr>
        <a:xfrm>
          <a:off x="1793247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7F764E30-C6A0-4929-AD04-373F6AD7649D}"/>
            </a:ext>
          </a:extLst>
        </xdr:cNvPr>
        <xdr:cNvSpPr txBox="1"/>
      </xdr:nvSpPr>
      <xdr:spPr>
        <a:xfrm>
          <a:off x="1717047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4A4570B6-1C3D-4AA6-A448-FDECDF188D6A}"/>
            </a:ext>
          </a:extLst>
        </xdr:cNvPr>
        <xdr:cNvSpPr txBox="1"/>
      </xdr:nvSpPr>
      <xdr:spPr>
        <a:xfrm>
          <a:off x="16424352"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5A6514CF-3BD8-4D02-9ACB-02FE958D77B3}"/>
            </a:ext>
          </a:extLst>
        </xdr:cNvPr>
        <xdr:cNvSpPr txBox="1"/>
      </xdr:nvSpPr>
      <xdr:spPr>
        <a:xfrm>
          <a:off x="1793247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145160</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ABDE5E8E-8D28-4459-BA62-096F9114E748}"/>
            </a:ext>
          </a:extLst>
        </xdr:cNvPr>
        <xdr:cNvSpPr txBox="1"/>
      </xdr:nvSpPr>
      <xdr:spPr>
        <a:xfrm>
          <a:off x="1717047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32619D79-8EB1-4C3E-9D6F-285358F90F4F}"/>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2B34DD1A-FBCE-4FCE-8028-D8ED8ED6D33A}"/>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AEAF6C08-3DF7-4C5C-8CF2-06EB3670BE54}"/>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7D6CFCA6-F36F-4EAA-919D-6581FCF4938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977019F3-3CB6-45D9-AABF-50F4716D47C2}"/>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C6230345-F537-4ABA-B403-4C6503AE305D}"/>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F6988A8F-7E18-46FF-B5D4-0CD0D3E6E45D}"/>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B7F244EB-FD04-4AA6-9212-573B6BF55FEF}"/>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C396E1F5-1AE6-4481-84A4-D657C0514FAA}"/>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455C77B9-5574-4C70-8E5D-19D0E462123A}"/>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374CCEC0-7B0C-4F2D-9114-405136EBB77D}"/>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5B99E8AB-41A3-4F90-83EC-F4C8A6E1C061}"/>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96B93210-E141-4198-BC23-A799A8FBF672}"/>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D61A2BA9-845B-4678-92AB-6809264CD985}"/>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9860ABFC-6C93-4F00-851C-5D9EF1FDB6DA}"/>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4182C524-52BA-4DD4-B692-0C1BEBA6040A}"/>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D6A28A33-805F-4F3D-8F04-CD7DB589F995}"/>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860E7D39-5882-4DD4-992D-9A6552A3A6E4}"/>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B9954BCC-ECB0-4532-AE19-CAC417618FC9}"/>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38709777-BDB6-4300-A3D4-150FACA6A94D}"/>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42AC367C-6BDA-4B56-9A14-D95BCD3015E6}"/>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57AC2C30-11C0-4826-9694-23F505ABD8C4}"/>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8B3CA983-A2DF-40A6-8C83-3DC6B73FD2C3}"/>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37F6337E-C09B-409B-813B-DB60BDE6DFD6}"/>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9D0A17BC-F4E5-43F8-84CA-01405227946A}"/>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A07C8732-6F4F-4CB3-96A9-990A7E66EDBE}"/>
            </a:ext>
          </a:extLst>
        </xdr:cNvPr>
        <xdr:cNvCxnSpPr/>
      </xdr:nvCxnSpPr>
      <xdr:spPr>
        <a:xfrm flipV="1">
          <a:off x="13889989"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59E469FA-C340-4A13-9B50-740D6B71C84C}"/>
            </a:ext>
          </a:extLst>
        </xdr:cNvPr>
        <xdr:cNvSpPr txBox="1"/>
      </xdr:nvSpPr>
      <xdr:spPr>
        <a:xfrm>
          <a:off x="13928725"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767C883A-0F2B-4B9D-8023-F30374AA0613}"/>
            </a:ext>
          </a:extLst>
        </xdr:cNvPr>
        <xdr:cNvCxnSpPr/>
      </xdr:nvCxnSpPr>
      <xdr:spPr>
        <a:xfrm>
          <a:off x="13801725" y="1092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3A9BA90F-4E85-40B6-8EE4-11F1412BF239}"/>
            </a:ext>
          </a:extLst>
        </xdr:cNvPr>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DE974A31-42B3-43BE-936E-05A96E73F258}"/>
            </a:ext>
          </a:extLst>
        </xdr:cNvPr>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CF06A3E2-CBB3-426A-8C57-92833079EB8B}"/>
            </a:ext>
          </a:extLst>
        </xdr:cNvPr>
        <xdr:cNvSpPr txBox="1"/>
      </xdr:nvSpPr>
      <xdr:spPr>
        <a:xfrm>
          <a:off x="13928725"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E985528D-3C29-4E24-8C72-549C1DF54CDB}"/>
            </a:ext>
          </a:extLst>
        </xdr:cNvPr>
        <xdr:cNvSpPr/>
      </xdr:nvSpPr>
      <xdr:spPr>
        <a:xfrm>
          <a:off x="13839825" y="10102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8CCB516-C530-4DDA-BC2B-42CA4B36A915}"/>
            </a:ext>
          </a:extLst>
        </xdr:cNvPr>
        <xdr:cNvSpPr/>
      </xdr:nvSpPr>
      <xdr:spPr>
        <a:xfrm>
          <a:off x="13115925"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42934C7D-B248-4294-BD92-3D7C8C460A7D}"/>
            </a:ext>
          </a:extLst>
        </xdr:cNvPr>
        <xdr:cNvSpPr/>
      </xdr:nvSpPr>
      <xdr:spPr>
        <a:xfrm>
          <a:off x="123698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98543440-A055-4F5D-ADFC-8B68663191D9}"/>
            </a:ext>
          </a:extLst>
        </xdr:cNvPr>
        <xdr:cNvSpPr/>
      </xdr:nvSpPr>
      <xdr:spPr>
        <a:xfrm>
          <a:off x="11623675" y="1013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F7764C3-D0CA-4F97-B76C-4C24DC44181E}"/>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C3529AF4-EA33-407E-83B2-2EE6849F1D79}"/>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50770FE-9D5E-4744-BE13-2A8491E08F1E}"/>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F096AACE-E67B-4872-B293-25CF8E668367}"/>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054D23F-E923-40B2-A753-DC08A515CB6A}"/>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115751</xdr:rowOff>
    </xdr:from>
    <xdr:to>
      <xdr:col>85</xdr:col>
      <xdr:colOff>177800</xdr:colOff>
      <xdr:row>57</xdr:row>
      <xdr:rowOff>45901</xdr:rowOff>
    </xdr:to>
    <xdr:sp macro="" textlink="">
      <xdr:nvSpPr>
        <xdr:cNvPr id="487" name="楕円 486">
          <a:extLst>
            <a:ext uri="{FF2B5EF4-FFF2-40B4-BE49-F238E27FC236}">
              <a16:creationId xmlns:a16="http://schemas.microsoft.com/office/drawing/2014/main" id="{9B8EBC56-9C26-48AF-9F39-8343B05F8561}"/>
            </a:ext>
          </a:extLst>
        </xdr:cNvPr>
        <xdr:cNvSpPr/>
      </xdr:nvSpPr>
      <xdr:spPr>
        <a:xfrm>
          <a:off x="13839825" y="97169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138628</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2A296264-29FE-451A-9E3A-61C2400BAF8E}"/>
            </a:ext>
          </a:extLst>
        </xdr:cNvPr>
        <xdr:cNvSpPr txBox="1"/>
      </xdr:nvSpPr>
      <xdr:spPr>
        <a:xfrm>
          <a:off x="13928725" y="956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122283</xdr:rowOff>
    </xdr:from>
    <xdr:to>
      <xdr:col>81</xdr:col>
      <xdr:colOff>101600</xdr:colOff>
      <xdr:row>57</xdr:row>
      <xdr:rowOff>52433</xdr:rowOff>
    </xdr:to>
    <xdr:sp macro="" textlink="">
      <xdr:nvSpPr>
        <xdr:cNvPr id="489" name="楕円 488">
          <a:extLst>
            <a:ext uri="{FF2B5EF4-FFF2-40B4-BE49-F238E27FC236}">
              <a16:creationId xmlns:a16="http://schemas.microsoft.com/office/drawing/2014/main" id="{D05117EC-057C-40D1-95A6-CBA12CAF4539}"/>
            </a:ext>
          </a:extLst>
        </xdr:cNvPr>
        <xdr:cNvSpPr/>
      </xdr:nvSpPr>
      <xdr:spPr>
        <a:xfrm>
          <a:off x="13115925"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166551</xdr:rowOff>
    </xdr:from>
    <xdr:to>
      <xdr:col>85</xdr:col>
      <xdr:colOff>127000</xdr:colOff>
      <xdr:row>57</xdr:row>
      <xdr:rowOff>1633</xdr:rowOff>
    </xdr:to>
    <xdr:cxnSp macro="">
      <xdr:nvCxnSpPr>
        <xdr:cNvPr id="490" name="直線コネクタ 489">
          <a:extLst>
            <a:ext uri="{FF2B5EF4-FFF2-40B4-BE49-F238E27FC236}">
              <a16:creationId xmlns:a16="http://schemas.microsoft.com/office/drawing/2014/main" id="{686A0B9A-549C-4650-8150-4B332D4A0E6E}"/>
            </a:ext>
          </a:extLst>
        </xdr:cNvPr>
        <xdr:cNvCxnSpPr/>
      </xdr:nvCxnSpPr>
      <xdr:spPr>
        <a:xfrm flipV="1">
          <a:off x="13166725" y="9767751"/>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491" name="楕円 490">
          <a:extLst>
            <a:ext uri="{FF2B5EF4-FFF2-40B4-BE49-F238E27FC236}">
              <a16:creationId xmlns:a16="http://schemas.microsoft.com/office/drawing/2014/main" id="{44DFC87D-AC69-4060-A179-6A08A8A1EC59}"/>
            </a:ext>
          </a:extLst>
        </xdr:cNvPr>
        <xdr:cNvSpPr/>
      </xdr:nvSpPr>
      <xdr:spPr>
        <a:xfrm>
          <a:off x="123698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11430</xdr:rowOff>
    </xdr:to>
    <xdr:cxnSp macro="">
      <xdr:nvCxnSpPr>
        <xdr:cNvPr id="492" name="直線コネクタ 491">
          <a:extLst>
            <a:ext uri="{FF2B5EF4-FFF2-40B4-BE49-F238E27FC236}">
              <a16:creationId xmlns:a16="http://schemas.microsoft.com/office/drawing/2014/main" id="{F12FE7F0-893B-422E-9757-4EA364AA542D}"/>
            </a:ext>
          </a:extLst>
        </xdr:cNvPr>
        <xdr:cNvCxnSpPr/>
      </xdr:nvCxnSpPr>
      <xdr:spPr>
        <a:xfrm flipV="1">
          <a:off x="12420600" y="9774283"/>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7F308686-8FDF-4ABE-94D1-FF5D2B97D8FF}"/>
            </a:ext>
          </a:extLst>
        </xdr:cNvPr>
        <xdr:cNvSpPr txBox="1"/>
      </xdr:nvSpPr>
      <xdr:spPr>
        <a:xfrm>
          <a:off x="12980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1D4F7F81-3D89-4672-8F5E-C0D3D4C55E4C}"/>
            </a:ext>
          </a:extLst>
        </xdr:cNvPr>
        <xdr:cNvSpPr txBox="1"/>
      </xdr:nvSpPr>
      <xdr:spPr>
        <a:xfrm>
          <a:off x="12246619"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74D685EA-7AD2-40E9-98F5-451308C6F3F6}"/>
            </a:ext>
          </a:extLst>
        </xdr:cNvPr>
        <xdr:cNvSpPr txBox="1"/>
      </xdr:nvSpPr>
      <xdr:spPr>
        <a:xfrm>
          <a:off x="1150049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68960</xdr:rowOff>
    </xdr:from>
    <xdr:ext cx="405111" cy="259045"/>
    <xdr:sp macro="" textlink="">
      <xdr:nvSpPr>
        <xdr:cNvPr id="496" name="n_1mainValue【学校施設】&#10;有形固定資産減価償却率">
          <a:extLst>
            <a:ext uri="{FF2B5EF4-FFF2-40B4-BE49-F238E27FC236}">
              <a16:creationId xmlns:a16="http://schemas.microsoft.com/office/drawing/2014/main" id="{6205DD21-2411-420F-9E06-A0CFC0010CEA}"/>
            </a:ext>
          </a:extLst>
        </xdr:cNvPr>
        <xdr:cNvSpPr txBox="1"/>
      </xdr:nvSpPr>
      <xdr:spPr>
        <a:xfrm>
          <a:off x="129800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497" name="n_2mainValue【学校施設】&#10;有形固定資産減価償却率">
          <a:extLst>
            <a:ext uri="{FF2B5EF4-FFF2-40B4-BE49-F238E27FC236}">
              <a16:creationId xmlns:a16="http://schemas.microsoft.com/office/drawing/2014/main" id="{FEFE0A20-2116-42BD-BCA3-F1ED9BA62811}"/>
            </a:ext>
          </a:extLst>
        </xdr:cNvPr>
        <xdr:cNvSpPr txBox="1"/>
      </xdr:nvSpPr>
      <xdr:spPr>
        <a:xfrm>
          <a:off x="12246619"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D09B7177-A620-453B-A13D-3277059F2FF8}"/>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688C2593-53F7-4979-8B47-8BC95141AB5D}"/>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75509454-7522-40A3-B5C6-AEE77BADDB73}"/>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953A62C5-5A5E-44B5-83CA-60AF3D25CB9C}"/>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E5EBE3A3-653F-43AE-8A9B-A63420AF168E}"/>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95230E3-7980-4309-B9F3-F10D4FE283EC}"/>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52397BC3-7989-4459-8C2C-27FF17D8BECC}"/>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77DFB857-A35A-42E5-BC6C-2490C8142E68}"/>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48F95FC0-A687-4705-A6AF-8466128191E9}"/>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5BE00C4B-C4B9-4EB7-94D1-704598B3B4F3}"/>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C93A3F02-CEFD-4598-95B7-A79BAC3C1224}"/>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FBA04A84-10EB-4BD6-A4AA-C94ABC02A4A6}"/>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6B5B5303-3D7B-4635-9AED-B7ED931D2F05}"/>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2F474C7A-8323-484B-B2E0-C65183FD08AC}"/>
            </a:ext>
          </a:extLst>
        </xdr:cNvPr>
        <xdr:cNvSpPr txBox="1"/>
      </xdr:nvSpPr>
      <xdr:spPr>
        <a:xfrm>
          <a:off x="15099226"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42B578EC-FDE4-494B-8CEF-18C7E4FC5BEE}"/>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2B706C6F-0947-4FD7-A664-ABFE8C4C7F26}"/>
            </a:ext>
          </a:extLst>
        </xdr:cNvPr>
        <xdr:cNvSpPr txBox="1"/>
      </xdr:nvSpPr>
      <xdr:spPr>
        <a:xfrm>
          <a:off x="15099226"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D9C730B5-97F5-403D-9894-5D3F4AD38DBD}"/>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EF8DA756-4C10-4CD4-8F6D-13E56323CC2C}"/>
            </a:ext>
          </a:extLst>
        </xdr:cNvPr>
        <xdr:cNvSpPr txBox="1"/>
      </xdr:nvSpPr>
      <xdr:spPr>
        <a:xfrm>
          <a:off x="15099226"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7BD071D0-DAF7-45E4-B975-609E3C5E7248}"/>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846A4B8C-1495-4C44-A61C-EF1AB00DC9AA}"/>
            </a:ext>
          </a:extLst>
        </xdr:cNvPr>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9FDBADBB-3CC1-4973-90DB-ED373A721758}"/>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91EF5302-B05C-4C47-9DED-FA9516125AE5}"/>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140089C5-E5CB-48BD-8E03-6757C22AA0A4}"/>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5D4D917D-0737-4218-8E97-CCF3BCC8BCE8}"/>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D6E116F2-0DD6-45E0-8737-517A6FD9C074}"/>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561CA01F-804F-406B-B1C0-6BB2E29096ED}"/>
            </a:ext>
          </a:extLst>
        </xdr:cNvPr>
        <xdr:cNvCxnSpPr/>
      </xdr:nvCxnSpPr>
      <xdr:spPr>
        <a:xfrm flipV="1">
          <a:off x="188461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65522F23-BF62-4F34-A73C-28C250FCF631}"/>
            </a:ext>
          </a:extLst>
        </xdr:cNvPr>
        <xdr:cNvSpPr txBox="1"/>
      </xdr:nvSpPr>
      <xdr:spPr>
        <a:xfrm>
          <a:off x="188849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63EC2863-D58E-460B-B1C8-BE1ADA106D44}"/>
            </a:ext>
          </a:extLst>
        </xdr:cNvPr>
        <xdr:cNvCxnSpPr/>
      </xdr:nvCxnSpPr>
      <xdr:spPr>
        <a:xfrm>
          <a:off x="18786475" y="110989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D0BF9C53-CD52-4A78-B90F-426A99DA9496}"/>
            </a:ext>
          </a:extLst>
        </xdr:cNvPr>
        <xdr:cNvSpPr txBox="1"/>
      </xdr:nvSpPr>
      <xdr:spPr>
        <a:xfrm>
          <a:off x="188849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35EB36C7-824B-464F-8D67-D7DFE6F85E01}"/>
            </a:ext>
          </a:extLst>
        </xdr:cNvPr>
        <xdr:cNvCxnSpPr/>
      </xdr:nvCxnSpPr>
      <xdr:spPr>
        <a:xfrm>
          <a:off x="18786475" y="96448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B55026F6-69D0-476D-A29E-C2666CF48A57}"/>
            </a:ext>
          </a:extLst>
        </xdr:cNvPr>
        <xdr:cNvSpPr txBox="1"/>
      </xdr:nvSpPr>
      <xdr:spPr>
        <a:xfrm>
          <a:off x="188849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9FF87305-A120-4FC7-A3E8-A99C73B72F11}"/>
            </a:ext>
          </a:extLst>
        </xdr:cNvPr>
        <xdr:cNvSpPr/>
      </xdr:nvSpPr>
      <xdr:spPr>
        <a:xfrm>
          <a:off x="187960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537BEFD9-D8DE-488D-AA46-913D01A038A2}"/>
            </a:ext>
          </a:extLst>
        </xdr:cNvPr>
        <xdr:cNvSpPr/>
      </xdr:nvSpPr>
      <xdr:spPr>
        <a:xfrm>
          <a:off x="18100675" y="109091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126B2A8E-2553-4C43-85CB-D262AB4EF46A}"/>
            </a:ext>
          </a:extLst>
        </xdr:cNvPr>
        <xdr:cNvSpPr/>
      </xdr:nvSpPr>
      <xdr:spPr>
        <a:xfrm>
          <a:off x="17325975"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E7D0D5BD-ECD7-4D4F-B0FB-0F0367148A48}"/>
            </a:ext>
          </a:extLst>
        </xdr:cNvPr>
        <xdr:cNvSpPr/>
      </xdr:nvSpPr>
      <xdr:spPr>
        <a:xfrm>
          <a:off x="1657985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E06F96D-B238-4BFC-8F27-1407A37AEEFB}"/>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ADEF1E5E-B9C8-46B4-AE7E-3106635F494F}"/>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2A599209-3764-4FB5-B5F2-D02C5C17D95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FB36571-6AC2-4CDF-9FD8-48DEF6655425}"/>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CE80948-BF7A-494F-B9F7-97FD369C479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63990</xdr:rowOff>
    </xdr:from>
    <xdr:to>
      <xdr:col>116</xdr:col>
      <xdr:colOff>114300</xdr:colOff>
      <xdr:row>63</xdr:row>
      <xdr:rowOff>165590</xdr:rowOff>
    </xdr:to>
    <xdr:sp macro="" textlink="">
      <xdr:nvSpPr>
        <xdr:cNvPr id="538" name="楕円 537">
          <a:extLst>
            <a:ext uri="{FF2B5EF4-FFF2-40B4-BE49-F238E27FC236}">
              <a16:creationId xmlns:a16="http://schemas.microsoft.com/office/drawing/2014/main" id="{A1479716-C8AF-43D9-8777-FB3773D1C155}"/>
            </a:ext>
          </a:extLst>
        </xdr:cNvPr>
        <xdr:cNvSpPr/>
      </xdr:nvSpPr>
      <xdr:spPr>
        <a:xfrm>
          <a:off x="18796000" y="10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86867</xdr:rowOff>
    </xdr:from>
    <xdr:ext cx="469744" cy="259045"/>
    <xdr:sp macro="" textlink="">
      <xdr:nvSpPr>
        <xdr:cNvPr id="539" name="【学校施設】&#10;一人当たり面積該当値テキスト">
          <a:extLst>
            <a:ext uri="{FF2B5EF4-FFF2-40B4-BE49-F238E27FC236}">
              <a16:creationId xmlns:a16="http://schemas.microsoft.com/office/drawing/2014/main" id="{E5A803D0-6CAF-41F2-A0D1-610E35653A9D}"/>
            </a:ext>
          </a:extLst>
        </xdr:cNvPr>
        <xdr:cNvSpPr txBox="1"/>
      </xdr:nvSpPr>
      <xdr:spPr>
        <a:xfrm>
          <a:off x="18884900" y="107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70227</xdr:rowOff>
    </xdr:from>
    <xdr:to>
      <xdr:col>112</xdr:col>
      <xdr:colOff>38100</xdr:colOff>
      <xdr:row>64</xdr:row>
      <xdr:rowOff>377</xdr:rowOff>
    </xdr:to>
    <xdr:sp macro="" textlink="">
      <xdr:nvSpPr>
        <xdr:cNvPr id="540" name="楕円 539">
          <a:extLst>
            <a:ext uri="{FF2B5EF4-FFF2-40B4-BE49-F238E27FC236}">
              <a16:creationId xmlns:a16="http://schemas.microsoft.com/office/drawing/2014/main" id="{D555D01A-B689-4E4D-B9CC-AF2B24AED6EA}"/>
            </a:ext>
          </a:extLst>
        </xdr:cNvPr>
        <xdr:cNvSpPr/>
      </xdr:nvSpPr>
      <xdr:spPr>
        <a:xfrm>
          <a:off x="18100675" y="108715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114790</xdr:rowOff>
    </xdr:from>
    <xdr:to>
      <xdr:col>116</xdr:col>
      <xdr:colOff>63500</xdr:colOff>
      <xdr:row>63</xdr:row>
      <xdr:rowOff>121027</xdr:rowOff>
    </xdr:to>
    <xdr:cxnSp macro="">
      <xdr:nvCxnSpPr>
        <xdr:cNvPr id="541" name="直線コネクタ 540">
          <a:extLst>
            <a:ext uri="{FF2B5EF4-FFF2-40B4-BE49-F238E27FC236}">
              <a16:creationId xmlns:a16="http://schemas.microsoft.com/office/drawing/2014/main" id="{B18FB0AE-8780-4390-B1F3-60FA39C5791D}"/>
            </a:ext>
          </a:extLst>
        </xdr:cNvPr>
        <xdr:cNvCxnSpPr/>
      </xdr:nvCxnSpPr>
      <xdr:spPr>
        <a:xfrm flipV="1">
          <a:off x="18132425" y="10916140"/>
          <a:ext cx="714375"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77053</xdr:rowOff>
    </xdr:from>
    <xdr:to>
      <xdr:col>107</xdr:col>
      <xdr:colOff>101600</xdr:colOff>
      <xdr:row>64</xdr:row>
      <xdr:rowOff>7203</xdr:rowOff>
    </xdr:to>
    <xdr:sp macro="" textlink="">
      <xdr:nvSpPr>
        <xdr:cNvPr id="542" name="楕円 541">
          <a:extLst>
            <a:ext uri="{FF2B5EF4-FFF2-40B4-BE49-F238E27FC236}">
              <a16:creationId xmlns:a16="http://schemas.microsoft.com/office/drawing/2014/main" id="{48E5DFA9-FACA-4E48-B638-EF3F27D5C56B}"/>
            </a:ext>
          </a:extLst>
        </xdr:cNvPr>
        <xdr:cNvSpPr/>
      </xdr:nvSpPr>
      <xdr:spPr>
        <a:xfrm>
          <a:off x="17325975" y="108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121027</xdr:rowOff>
    </xdr:from>
    <xdr:to>
      <xdr:col>111</xdr:col>
      <xdr:colOff>177800</xdr:colOff>
      <xdr:row>63</xdr:row>
      <xdr:rowOff>127853</xdr:rowOff>
    </xdr:to>
    <xdr:cxnSp macro="">
      <xdr:nvCxnSpPr>
        <xdr:cNvPr id="543" name="直線コネクタ 542">
          <a:extLst>
            <a:ext uri="{FF2B5EF4-FFF2-40B4-BE49-F238E27FC236}">
              <a16:creationId xmlns:a16="http://schemas.microsoft.com/office/drawing/2014/main" id="{419BE823-7688-4CBC-9210-DE2713183C4B}"/>
            </a:ext>
          </a:extLst>
        </xdr:cNvPr>
        <xdr:cNvCxnSpPr/>
      </xdr:nvCxnSpPr>
      <xdr:spPr>
        <a:xfrm flipV="1">
          <a:off x="17376775" y="10922377"/>
          <a:ext cx="75565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816ECD70-112C-46EB-9FCE-663AB227916A}"/>
            </a:ext>
          </a:extLst>
        </xdr:cNvPr>
        <xdr:cNvSpPr txBox="1"/>
      </xdr:nvSpPr>
      <xdr:spPr>
        <a:xfrm>
          <a:off x="1793247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4BE5073A-D7E1-4CBB-AC4D-82D5C650E8A5}"/>
            </a:ext>
          </a:extLst>
        </xdr:cNvPr>
        <xdr:cNvSpPr txBox="1"/>
      </xdr:nvSpPr>
      <xdr:spPr>
        <a:xfrm>
          <a:off x="1717047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A1872DE9-C04E-4C83-AFB0-7C56ADE204C7}"/>
            </a:ext>
          </a:extLst>
        </xdr:cNvPr>
        <xdr:cNvSpPr txBox="1"/>
      </xdr:nvSpPr>
      <xdr:spPr>
        <a:xfrm>
          <a:off x="16424352"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16904</xdr:rowOff>
    </xdr:from>
    <xdr:ext cx="469744" cy="259045"/>
    <xdr:sp macro="" textlink="">
      <xdr:nvSpPr>
        <xdr:cNvPr id="547" name="n_1mainValue【学校施設】&#10;一人当たり面積">
          <a:extLst>
            <a:ext uri="{FF2B5EF4-FFF2-40B4-BE49-F238E27FC236}">
              <a16:creationId xmlns:a16="http://schemas.microsoft.com/office/drawing/2014/main" id="{7AFAD866-6E05-4250-AFFE-36CE488B446B}"/>
            </a:ext>
          </a:extLst>
        </xdr:cNvPr>
        <xdr:cNvSpPr txBox="1"/>
      </xdr:nvSpPr>
      <xdr:spPr>
        <a:xfrm>
          <a:off x="17932477" y="10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23730</xdr:rowOff>
    </xdr:from>
    <xdr:ext cx="469744" cy="259045"/>
    <xdr:sp macro="" textlink="">
      <xdr:nvSpPr>
        <xdr:cNvPr id="548" name="n_2mainValue【学校施設】&#10;一人当たり面積">
          <a:extLst>
            <a:ext uri="{FF2B5EF4-FFF2-40B4-BE49-F238E27FC236}">
              <a16:creationId xmlns:a16="http://schemas.microsoft.com/office/drawing/2014/main" id="{CDC620EF-C128-4DD2-BAC8-C830EAC9085B}"/>
            </a:ext>
          </a:extLst>
        </xdr:cNvPr>
        <xdr:cNvSpPr txBox="1"/>
      </xdr:nvSpPr>
      <xdr:spPr>
        <a:xfrm>
          <a:off x="17170477" y="106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C437BF42-B852-4D47-990D-046EF3898EE9}"/>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459D50A2-B2FA-447D-BD38-364FD6AFD9A7}"/>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4BB3BECF-8500-431D-82B0-72D12666F3A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B87424AF-7821-4111-911E-8E0D496C4F58}"/>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FD988416-EBEB-4A13-A50A-EFCB7EE4C167}"/>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A1E4CF1-A337-4144-B534-8E55F20A7256}"/>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F94A5CC9-1D88-49A2-8C3C-29999C2F5D5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61A5EACD-A82C-46A8-A40D-405C9A70099F}"/>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F940F7A9-E018-4E34-8E6D-E267EAA43BEB}"/>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AEAE3B06-1C9A-442D-AD29-85AB873C8903}"/>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93B30CA6-6DAC-41EF-878C-14F48380632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56AC86D5-40C1-4763-A0EB-55094696DC07}"/>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B23AAF75-802D-4827-942C-9A7922AC7FF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DFCD2DDB-705F-489A-90B0-E59CCA8AA49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5176DA28-12C8-46E9-9610-84BF7BF07A1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F86F86A3-669F-4EC2-866A-45E1DC83922B}"/>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FFF67753-C77D-405C-BD20-09FBDE0B3DDD}"/>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9C7CC15A-C83D-4D4E-B6ED-1ABC20569A8C}"/>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FE211F21-6E7D-4D93-8AE2-F03F32C3DA05}"/>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188B2D6E-D27D-444A-A02A-AF9BF1F490C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90379E34-E9CE-4355-8BFC-4A149329096D}"/>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09F8B93F-E5FE-42D7-B2DE-E0CBF422ED36}"/>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95D57A7D-EAE8-414B-94DE-45FB7B076709}"/>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3A74450E-0849-4A0D-BB25-75DF683F8601}"/>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331618D1-B5D0-4524-9B34-BB12590CE3D9}"/>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B25DA638-34B3-4E4B-B1D8-A8202AC15627}"/>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12ED2052-5540-4DD9-8798-3526F826893A}"/>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0C225A2B-8076-4136-B16C-23D756D3F937}"/>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7D255FC1-3333-4FBB-998B-D0C3BC0E9FE3}"/>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30BB93F5-3E3D-4C09-AA74-B935784376B7}"/>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1BDCFBB1-63DD-44EB-9790-68FACDA3D90F}"/>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EDE13EBC-B6A4-41FC-B631-D6EC543F075B}"/>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59387165-0EF3-47B0-AF22-AB98E7F0C874}"/>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DD4BEEE8-9D2F-42F0-9CC4-B935CE98D9D8}"/>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DD531F20-1B00-4698-AFA5-1736E9AC8D55}"/>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DA3C6F0B-F984-4D90-ABBE-75C1A46D7DA8}"/>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C8210F1C-00D6-4840-8472-85FA2F32C62F}"/>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97C48DE0-84EE-419E-970B-0A9314F69A37}"/>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C3DCF74C-2C4F-4BC9-887E-8067C3758513}"/>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DD0AA003-630D-471A-9D5B-D1D1DBE9AA3A}"/>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5DB41EAD-3311-40DD-9C13-2D71FD1F1DA7}"/>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6D9A3ADB-05F0-4A0F-90CF-A76A768DC364}"/>
            </a:ext>
          </a:extLst>
        </xdr:cNvPr>
        <xdr:cNvCxnSpPr/>
      </xdr:nvCxnSpPr>
      <xdr:spPr>
        <a:xfrm flipV="1">
          <a:off x="13889989"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3D9BAADA-6DEE-4DFD-9FAF-E9B27D5F342A}"/>
            </a:ext>
          </a:extLst>
        </xdr:cNvPr>
        <xdr:cNvSpPr txBox="1"/>
      </xdr:nvSpPr>
      <xdr:spPr>
        <a:xfrm>
          <a:off x="13928725"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86B31D4C-C432-4721-B1D4-2FEFA4C6FDBF}"/>
            </a:ext>
          </a:extLst>
        </xdr:cNvPr>
        <xdr:cNvCxnSpPr/>
      </xdr:nvCxnSpPr>
      <xdr:spPr>
        <a:xfrm>
          <a:off x="13801725" y="186532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0CFFB33B-B4AA-4761-9ABC-BDC1DC27E270}"/>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7B65BCE7-1AAD-457A-9C24-C46E682294E3}"/>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A82BBA8F-8B16-4A57-BCF4-6283830513F5}"/>
            </a:ext>
          </a:extLst>
        </xdr:cNvPr>
        <xdr:cNvSpPr txBox="1"/>
      </xdr:nvSpPr>
      <xdr:spPr>
        <a:xfrm>
          <a:off x="13928725"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9831ADF3-29DC-407E-BB4E-CCD2E77F218A}"/>
            </a:ext>
          </a:extLst>
        </xdr:cNvPr>
        <xdr:cNvSpPr/>
      </xdr:nvSpPr>
      <xdr:spPr>
        <a:xfrm>
          <a:off x="13839825" y="176292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12D4E50F-A8A0-4F93-BFF2-C7E559558373}"/>
            </a:ext>
          </a:extLst>
        </xdr:cNvPr>
        <xdr:cNvSpPr/>
      </xdr:nvSpPr>
      <xdr:spPr>
        <a:xfrm>
          <a:off x="13115925"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222A9E01-9C34-4D92-BDF4-1E6DD38A3C62}"/>
            </a:ext>
          </a:extLst>
        </xdr:cNvPr>
        <xdr:cNvSpPr/>
      </xdr:nvSpPr>
      <xdr:spPr>
        <a:xfrm>
          <a:off x="123698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04E6362E-6795-4CDE-B3D7-F98F25154E74}"/>
            </a:ext>
          </a:extLst>
        </xdr:cNvPr>
        <xdr:cNvSpPr/>
      </xdr:nvSpPr>
      <xdr:spPr>
        <a:xfrm>
          <a:off x="11623675" y="177386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C9683962-4449-41CF-ADC1-A92C2386793A}"/>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B8169C55-99BF-4F3A-BBDE-F5508ADAA5D3}"/>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6D0693FE-4AD3-4804-AF4D-CB7B69E455E3}"/>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9ED16FFE-7297-4A42-8608-2194D91C6642}"/>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4E5270D6-8A5B-4D86-AFCA-1BC91ED06265}"/>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xdr:rowOff>
    </xdr:from>
    <xdr:to>
      <xdr:col>85</xdr:col>
      <xdr:colOff>177800</xdr:colOff>
      <xdr:row>100</xdr:row>
      <xdr:rowOff>113937</xdr:rowOff>
    </xdr:to>
    <xdr:sp macro="" textlink="">
      <xdr:nvSpPr>
        <xdr:cNvPr id="605" name="楕円 604">
          <a:extLst>
            <a:ext uri="{FF2B5EF4-FFF2-40B4-BE49-F238E27FC236}">
              <a16:creationId xmlns:a16="http://schemas.microsoft.com/office/drawing/2014/main" id="{24FB07DB-95A6-4B78-ABF4-3F199B154343}"/>
            </a:ext>
          </a:extLst>
        </xdr:cNvPr>
        <xdr:cNvSpPr/>
      </xdr:nvSpPr>
      <xdr:spPr>
        <a:xfrm>
          <a:off x="13839825" y="17157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98714</xdr:rowOff>
    </xdr:from>
    <xdr:ext cx="405111" cy="259045"/>
    <xdr:sp macro="" textlink="">
      <xdr:nvSpPr>
        <xdr:cNvPr id="606" name="【公民館】&#10;有形固定資産減価償却率該当値テキスト">
          <a:extLst>
            <a:ext uri="{FF2B5EF4-FFF2-40B4-BE49-F238E27FC236}">
              <a16:creationId xmlns:a16="http://schemas.microsoft.com/office/drawing/2014/main" id="{FF7F5C8D-C983-4235-BE65-1F5D0DA1A476}"/>
            </a:ext>
          </a:extLst>
        </xdr:cNvPr>
        <xdr:cNvSpPr txBox="1"/>
      </xdr:nvSpPr>
      <xdr:spPr>
        <a:xfrm>
          <a:off x="13928725" y="1707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xdr:rowOff>
    </xdr:from>
    <xdr:to>
      <xdr:col>81</xdr:col>
      <xdr:colOff>101600</xdr:colOff>
      <xdr:row>100</xdr:row>
      <xdr:rowOff>102507</xdr:rowOff>
    </xdr:to>
    <xdr:sp macro="" textlink="">
      <xdr:nvSpPr>
        <xdr:cNvPr id="607" name="楕円 606">
          <a:extLst>
            <a:ext uri="{FF2B5EF4-FFF2-40B4-BE49-F238E27FC236}">
              <a16:creationId xmlns:a16="http://schemas.microsoft.com/office/drawing/2014/main" id="{8512C7FD-F90B-4BDB-A1CF-96B46304C705}"/>
            </a:ext>
          </a:extLst>
        </xdr:cNvPr>
        <xdr:cNvSpPr/>
      </xdr:nvSpPr>
      <xdr:spPr>
        <a:xfrm>
          <a:off x="13115925"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63137</xdr:rowOff>
    </xdr:to>
    <xdr:cxnSp macro="">
      <xdr:nvCxnSpPr>
        <xdr:cNvPr id="608" name="直線コネクタ 607">
          <a:extLst>
            <a:ext uri="{FF2B5EF4-FFF2-40B4-BE49-F238E27FC236}">
              <a16:creationId xmlns:a16="http://schemas.microsoft.com/office/drawing/2014/main" id="{9FB94D0E-9D29-4267-8681-D019E3F3C92A}"/>
            </a:ext>
          </a:extLst>
        </xdr:cNvPr>
        <xdr:cNvCxnSpPr/>
      </xdr:nvCxnSpPr>
      <xdr:spPr>
        <a:xfrm>
          <a:off x="13166725" y="17196707"/>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09" name="楕円 608">
          <a:extLst>
            <a:ext uri="{FF2B5EF4-FFF2-40B4-BE49-F238E27FC236}">
              <a16:creationId xmlns:a16="http://schemas.microsoft.com/office/drawing/2014/main" id="{7D01C8DF-163E-45F1-9123-3E97EFDD9836}"/>
            </a:ext>
          </a:extLst>
        </xdr:cNvPr>
        <xdr:cNvSpPr/>
      </xdr:nvSpPr>
      <xdr:spPr>
        <a:xfrm>
          <a:off x="123698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51707</xdr:rowOff>
    </xdr:to>
    <xdr:cxnSp macro="">
      <xdr:nvCxnSpPr>
        <xdr:cNvPr id="610" name="直線コネクタ 609">
          <a:extLst>
            <a:ext uri="{FF2B5EF4-FFF2-40B4-BE49-F238E27FC236}">
              <a16:creationId xmlns:a16="http://schemas.microsoft.com/office/drawing/2014/main" id="{5BF7C55F-3283-4C12-A6B5-9C4C9B1FE571}"/>
            </a:ext>
          </a:extLst>
        </xdr:cNvPr>
        <xdr:cNvCxnSpPr/>
      </xdr:nvCxnSpPr>
      <xdr:spPr>
        <a:xfrm>
          <a:off x="12420600" y="17090571"/>
          <a:ext cx="746125"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1F308F94-ECD4-4D89-9316-66BAAAD3A549}"/>
            </a:ext>
          </a:extLst>
        </xdr:cNvPr>
        <xdr:cNvSpPr txBox="1"/>
      </xdr:nvSpPr>
      <xdr:spPr>
        <a:xfrm>
          <a:off x="12980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864714C0-2CAD-4239-A493-E0D658997121}"/>
            </a:ext>
          </a:extLst>
        </xdr:cNvPr>
        <xdr:cNvSpPr txBox="1"/>
      </xdr:nvSpPr>
      <xdr:spPr>
        <a:xfrm>
          <a:off x="12246619"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A34864E1-6936-468B-A3D1-2810CEA1C6F1}"/>
            </a:ext>
          </a:extLst>
        </xdr:cNvPr>
        <xdr:cNvSpPr txBox="1"/>
      </xdr:nvSpPr>
      <xdr:spPr>
        <a:xfrm>
          <a:off x="1150049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119034</xdr:rowOff>
    </xdr:from>
    <xdr:ext cx="405111" cy="259045"/>
    <xdr:sp macro="" textlink="">
      <xdr:nvSpPr>
        <xdr:cNvPr id="614" name="n_1mainValue【公民館】&#10;有形固定資産減価償却率">
          <a:extLst>
            <a:ext uri="{FF2B5EF4-FFF2-40B4-BE49-F238E27FC236}">
              <a16:creationId xmlns:a16="http://schemas.microsoft.com/office/drawing/2014/main" id="{75AA3BB9-751B-43F4-A9D2-3D90F3A52718}"/>
            </a:ext>
          </a:extLst>
        </xdr:cNvPr>
        <xdr:cNvSpPr txBox="1"/>
      </xdr:nvSpPr>
      <xdr:spPr>
        <a:xfrm>
          <a:off x="1298004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15" name="n_2mainValue【公民館】&#10;有形固定資産減価償却率">
          <a:extLst>
            <a:ext uri="{FF2B5EF4-FFF2-40B4-BE49-F238E27FC236}">
              <a16:creationId xmlns:a16="http://schemas.microsoft.com/office/drawing/2014/main" id="{66164FE5-8460-41E8-933C-361E5DEF9658}"/>
            </a:ext>
          </a:extLst>
        </xdr:cNvPr>
        <xdr:cNvSpPr txBox="1"/>
      </xdr:nvSpPr>
      <xdr:spPr>
        <a:xfrm>
          <a:off x="12214302"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6F47544A-59B5-4875-9F2A-73AB9E463A4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7EE8FF74-E3B5-4EBF-B9B8-211A33EEAC1A}"/>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1BBFD6E2-258C-41C8-942A-3EC91F8B989C}"/>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27B65BE8-9BCE-4E40-AC00-0864CD85CCC8}"/>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FCE7FB47-3784-4833-845C-3543AC1C5898}"/>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5EC58713-3589-47B7-A5E1-28BBA8390729}"/>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39F04950-003C-490C-80A0-546525CF66D5}"/>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030BEB28-F42C-4658-8341-0E7762EC3FF5}"/>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49325672-5063-4966-A9A1-693E62B8B19E}"/>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27C3BF87-48EE-49C5-B427-B90EB7090B71}"/>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F0233F1C-0EA4-429D-9916-F1056EE5D59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8E0A9670-6547-49AE-A17A-79EB7227A6C5}"/>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E685F651-07E4-46C6-9A49-11CC869E7B6B}"/>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C3FD0051-CA4A-4058-BD8D-C662147A3F57}"/>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8E24CC8A-E29A-42B3-B68B-2D143D01392E}"/>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270F86AC-25DE-486C-B478-3A3E0F50E9E0}"/>
            </a:ext>
          </a:extLst>
        </xdr:cNvPr>
        <xdr:cNvSpPr txBox="1"/>
      </xdr:nvSpPr>
      <xdr:spPr>
        <a:xfrm>
          <a:off x="15099226"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53D145E3-EAC9-4FFE-8301-04B6EA058C64}"/>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9E378A0E-15A0-4918-BAA6-790449CDC436}"/>
            </a:ext>
          </a:extLst>
        </xdr:cNvPr>
        <xdr:cNvSpPr txBox="1"/>
      </xdr:nvSpPr>
      <xdr:spPr>
        <a:xfrm>
          <a:off x="15099226"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5F1D7C75-492C-4905-AFCB-970ADD602A4C}"/>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7C007B37-FD48-4F3B-84DB-C1067239C2F6}"/>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55100F06-3B43-4996-AB8D-021D7E41FF08}"/>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7527B585-3982-437B-8D6E-99895743C5AE}"/>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E6722140-845A-4D25-9F11-BEB60517C8C8}"/>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854B0B04-E69E-4B31-81D8-3E6CF4AD874E}"/>
            </a:ext>
          </a:extLst>
        </xdr:cNvPr>
        <xdr:cNvCxnSpPr/>
      </xdr:nvCxnSpPr>
      <xdr:spPr>
        <a:xfrm flipV="1">
          <a:off x="188461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4190BAF4-4906-4F13-9B66-90EACF10816B}"/>
            </a:ext>
          </a:extLst>
        </xdr:cNvPr>
        <xdr:cNvSpPr txBox="1"/>
      </xdr:nvSpPr>
      <xdr:spPr>
        <a:xfrm>
          <a:off x="188849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99695EE3-E29F-4578-B74F-E94EA6C77CFD}"/>
            </a:ext>
          </a:extLst>
        </xdr:cNvPr>
        <xdr:cNvCxnSpPr/>
      </xdr:nvCxnSpPr>
      <xdr:spPr>
        <a:xfrm>
          <a:off x="18786475" y="186670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DFC83943-6F07-4437-A281-644380211D85}"/>
            </a:ext>
          </a:extLst>
        </xdr:cNvPr>
        <xdr:cNvSpPr txBox="1"/>
      </xdr:nvSpPr>
      <xdr:spPr>
        <a:xfrm>
          <a:off x="188849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0E9E7914-0A97-45B5-943C-619B1A600CBA}"/>
            </a:ext>
          </a:extLst>
        </xdr:cNvPr>
        <xdr:cNvCxnSpPr/>
      </xdr:nvCxnSpPr>
      <xdr:spPr>
        <a:xfrm>
          <a:off x="18786475" y="173851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44" name="【公民館】&#10;一人当たり面積平均値テキスト">
          <a:extLst>
            <a:ext uri="{FF2B5EF4-FFF2-40B4-BE49-F238E27FC236}">
              <a16:creationId xmlns:a16="http://schemas.microsoft.com/office/drawing/2014/main" id="{C81469DD-376F-4778-A989-9D1B343AD64D}"/>
            </a:ext>
          </a:extLst>
        </xdr:cNvPr>
        <xdr:cNvSpPr txBox="1"/>
      </xdr:nvSpPr>
      <xdr:spPr>
        <a:xfrm>
          <a:off x="188849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2567B8A3-CA11-4436-82A5-E97247308D8F}"/>
            </a:ext>
          </a:extLst>
        </xdr:cNvPr>
        <xdr:cNvSpPr/>
      </xdr:nvSpPr>
      <xdr:spPr>
        <a:xfrm>
          <a:off x="187960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37FFAC07-2ACC-406E-B55F-572E1E6ED5BF}"/>
            </a:ext>
          </a:extLst>
        </xdr:cNvPr>
        <xdr:cNvSpPr/>
      </xdr:nvSpPr>
      <xdr:spPr>
        <a:xfrm>
          <a:off x="18100675" y="185426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5E81DCDA-F81D-4ED1-9BD6-74F74DC58405}"/>
            </a:ext>
          </a:extLst>
        </xdr:cNvPr>
        <xdr:cNvSpPr/>
      </xdr:nvSpPr>
      <xdr:spPr>
        <a:xfrm>
          <a:off x="17325975"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3FD011D0-B182-4750-B4B2-2250F5250FA2}"/>
            </a:ext>
          </a:extLst>
        </xdr:cNvPr>
        <xdr:cNvSpPr/>
      </xdr:nvSpPr>
      <xdr:spPr>
        <a:xfrm>
          <a:off x="1657985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50B445AB-8D2E-47BF-886C-BAD9ED55D767}"/>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5C6DD51-C981-481D-8550-E8173AF8FC68}"/>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6CB31A9-BB22-4238-8B2B-5F99C64177A8}"/>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F00419D5-89C4-45DE-97FD-111C1E67BA2C}"/>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9A27001-B6F7-4E86-8CA2-6630B12B033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11988</xdr:rowOff>
    </xdr:from>
    <xdr:to>
      <xdr:col>116</xdr:col>
      <xdr:colOff>114300</xdr:colOff>
      <xdr:row>108</xdr:row>
      <xdr:rowOff>113588</xdr:rowOff>
    </xdr:to>
    <xdr:sp macro="" textlink="">
      <xdr:nvSpPr>
        <xdr:cNvPr id="654" name="楕円 653">
          <a:extLst>
            <a:ext uri="{FF2B5EF4-FFF2-40B4-BE49-F238E27FC236}">
              <a16:creationId xmlns:a16="http://schemas.microsoft.com/office/drawing/2014/main" id="{C7CFA11A-8A20-4F34-826D-83E8933355B2}"/>
            </a:ext>
          </a:extLst>
        </xdr:cNvPr>
        <xdr:cNvSpPr/>
      </xdr:nvSpPr>
      <xdr:spPr>
        <a:xfrm>
          <a:off x="18796000" y="18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142815</xdr:rowOff>
    </xdr:from>
    <xdr:ext cx="469744" cy="259045"/>
    <xdr:sp macro="" textlink="">
      <xdr:nvSpPr>
        <xdr:cNvPr id="655" name="【公民館】&#10;一人当たり面積該当値テキスト">
          <a:extLst>
            <a:ext uri="{FF2B5EF4-FFF2-40B4-BE49-F238E27FC236}">
              <a16:creationId xmlns:a16="http://schemas.microsoft.com/office/drawing/2014/main" id="{EB36FF04-83AF-4715-86B3-6B65B795F767}"/>
            </a:ext>
          </a:extLst>
        </xdr:cNvPr>
        <xdr:cNvSpPr txBox="1"/>
      </xdr:nvSpPr>
      <xdr:spPr>
        <a:xfrm>
          <a:off x="18884900" y="183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10540</xdr:rowOff>
    </xdr:from>
    <xdr:to>
      <xdr:col>112</xdr:col>
      <xdr:colOff>38100</xdr:colOff>
      <xdr:row>108</xdr:row>
      <xdr:rowOff>112140</xdr:rowOff>
    </xdr:to>
    <xdr:sp macro="" textlink="">
      <xdr:nvSpPr>
        <xdr:cNvPr id="656" name="楕円 655">
          <a:extLst>
            <a:ext uri="{FF2B5EF4-FFF2-40B4-BE49-F238E27FC236}">
              <a16:creationId xmlns:a16="http://schemas.microsoft.com/office/drawing/2014/main" id="{40A4FE51-B8B4-46B9-89FB-838E1B42AF91}"/>
            </a:ext>
          </a:extLst>
        </xdr:cNvPr>
        <xdr:cNvSpPr/>
      </xdr:nvSpPr>
      <xdr:spPr>
        <a:xfrm>
          <a:off x="18100675" y="18527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61340</xdr:rowOff>
    </xdr:from>
    <xdr:to>
      <xdr:col>116</xdr:col>
      <xdr:colOff>63500</xdr:colOff>
      <xdr:row>108</xdr:row>
      <xdr:rowOff>62788</xdr:rowOff>
    </xdr:to>
    <xdr:cxnSp macro="">
      <xdr:nvCxnSpPr>
        <xdr:cNvPr id="657" name="直線コネクタ 656">
          <a:extLst>
            <a:ext uri="{FF2B5EF4-FFF2-40B4-BE49-F238E27FC236}">
              <a16:creationId xmlns:a16="http://schemas.microsoft.com/office/drawing/2014/main" id="{BE6E249F-A4A4-4DD2-879A-D4126A76CA27}"/>
            </a:ext>
          </a:extLst>
        </xdr:cNvPr>
        <xdr:cNvCxnSpPr/>
      </xdr:nvCxnSpPr>
      <xdr:spPr>
        <a:xfrm>
          <a:off x="18132425" y="18577940"/>
          <a:ext cx="714375"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31572</xdr:rowOff>
    </xdr:from>
    <xdr:to>
      <xdr:col>107</xdr:col>
      <xdr:colOff>101600</xdr:colOff>
      <xdr:row>108</xdr:row>
      <xdr:rowOff>133172</xdr:rowOff>
    </xdr:to>
    <xdr:sp macro="" textlink="">
      <xdr:nvSpPr>
        <xdr:cNvPr id="658" name="楕円 657">
          <a:extLst>
            <a:ext uri="{FF2B5EF4-FFF2-40B4-BE49-F238E27FC236}">
              <a16:creationId xmlns:a16="http://schemas.microsoft.com/office/drawing/2014/main" id="{26D09526-A112-4806-B1F0-561779EF53D3}"/>
            </a:ext>
          </a:extLst>
        </xdr:cNvPr>
        <xdr:cNvSpPr/>
      </xdr:nvSpPr>
      <xdr:spPr>
        <a:xfrm>
          <a:off x="17325975" y="185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61340</xdr:rowOff>
    </xdr:from>
    <xdr:to>
      <xdr:col>111</xdr:col>
      <xdr:colOff>177800</xdr:colOff>
      <xdr:row>108</xdr:row>
      <xdr:rowOff>82372</xdr:rowOff>
    </xdr:to>
    <xdr:cxnSp macro="">
      <xdr:nvCxnSpPr>
        <xdr:cNvPr id="659" name="直線コネクタ 658">
          <a:extLst>
            <a:ext uri="{FF2B5EF4-FFF2-40B4-BE49-F238E27FC236}">
              <a16:creationId xmlns:a16="http://schemas.microsoft.com/office/drawing/2014/main" id="{544811A9-F60E-4E6E-9131-C2BA9212344A}"/>
            </a:ext>
          </a:extLst>
        </xdr:cNvPr>
        <xdr:cNvCxnSpPr/>
      </xdr:nvCxnSpPr>
      <xdr:spPr>
        <a:xfrm flipV="1">
          <a:off x="17376775" y="18577940"/>
          <a:ext cx="75565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60" name="n_1aveValue【公民館】&#10;一人当たり面積">
          <a:extLst>
            <a:ext uri="{FF2B5EF4-FFF2-40B4-BE49-F238E27FC236}">
              <a16:creationId xmlns:a16="http://schemas.microsoft.com/office/drawing/2014/main" id="{083A383B-A470-4AAA-90B0-AF6DD03471F8}"/>
            </a:ext>
          </a:extLst>
        </xdr:cNvPr>
        <xdr:cNvSpPr txBox="1"/>
      </xdr:nvSpPr>
      <xdr:spPr>
        <a:xfrm>
          <a:off x="1793247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61" name="n_2aveValue【公民館】&#10;一人当たり面積">
          <a:extLst>
            <a:ext uri="{FF2B5EF4-FFF2-40B4-BE49-F238E27FC236}">
              <a16:creationId xmlns:a16="http://schemas.microsoft.com/office/drawing/2014/main" id="{3BE546A7-B5A9-4CE9-88C7-D55A13376A89}"/>
            </a:ext>
          </a:extLst>
        </xdr:cNvPr>
        <xdr:cNvSpPr txBox="1"/>
      </xdr:nvSpPr>
      <xdr:spPr>
        <a:xfrm>
          <a:off x="1717047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840E94A5-5C50-42F1-9DBE-B7B2A934D78D}"/>
            </a:ext>
          </a:extLst>
        </xdr:cNvPr>
        <xdr:cNvSpPr txBox="1"/>
      </xdr:nvSpPr>
      <xdr:spPr>
        <a:xfrm>
          <a:off x="16424352"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128667</xdr:rowOff>
    </xdr:from>
    <xdr:ext cx="469744" cy="259045"/>
    <xdr:sp macro="" textlink="">
      <xdr:nvSpPr>
        <xdr:cNvPr id="663" name="n_1mainValue【公民館】&#10;一人当たり面積">
          <a:extLst>
            <a:ext uri="{FF2B5EF4-FFF2-40B4-BE49-F238E27FC236}">
              <a16:creationId xmlns:a16="http://schemas.microsoft.com/office/drawing/2014/main" id="{751FD018-35A7-405A-AB4B-1185793571FD}"/>
            </a:ext>
          </a:extLst>
        </xdr:cNvPr>
        <xdr:cNvSpPr txBox="1"/>
      </xdr:nvSpPr>
      <xdr:spPr>
        <a:xfrm>
          <a:off x="17932477" y="183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149699</xdr:rowOff>
    </xdr:from>
    <xdr:ext cx="469744" cy="259045"/>
    <xdr:sp macro="" textlink="">
      <xdr:nvSpPr>
        <xdr:cNvPr id="664" name="n_2mainValue【公民館】&#10;一人当たり面積">
          <a:extLst>
            <a:ext uri="{FF2B5EF4-FFF2-40B4-BE49-F238E27FC236}">
              <a16:creationId xmlns:a16="http://schemas.microsoft.com/office/drawing/2014/main" id="{508B0FA5-7122-4AAE-B374-1918C9F12FC8}"/>
            </a:ext>
          </a:extLst>
        </xdr:cNvPr>
        <xdr:cNvSpPr txBox="1"/>
      </xdr:nvSpPr>
      <xdr:spPr>
        <a:xfrm>
          <a:off x="17170477" y="183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E9BAC2B1-D750-4A96-9916-D98E16BDA44B}"/>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91E5401F-EB76-4053-B151-1F22137A06B8}"/>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71C21768-3EDD-471B-A833-C4B5951C763A}"/>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平均を上回っている。これは、過去に建設された施設の老朽化が進んでいることが要因であり、今後は施設の建て替えや統合、廃止等も含めて計画的に維持管理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公共施設総合管理計画に基づき長寿命化のための点検、改修等を進めている。特に有形固定資産減価償却率が高い公民館においては、築５０年が経過しており検討委員会を組織し、改修等に向けて協議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62D1E4-BBB1-4E61-8CE9-63B7FD2DF80E}"/>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F7B1A2-FB95-41DA-8D96-C72426E06ECE}"/>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1FDCC7-A294-4860-8689-D2FEF1B21394}"/>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B7A5FD-B938-4957-9AED-45CA8412DB63}"/>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ADE286-FF1B-4F18-97B4-410F6F971F9F}"/>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262DFB-FB3C-488E-BAF1-C638AA95175C}"/>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29A594-03EF-4CCF-9012-78D6AFA3DC8F}"/>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4756CB-1580-4F52-8DF9-AC22A30F333B}"/>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B5191C-BC9F-488E-916E-86DAE6003E24}"/>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AC9481-6684-4C9B-82A6-F0D7E8D07DC5}"/>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AA115B-F9A0-4C2C-A4FA-8F87AFE3B165}"/>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69E3D6-F95D-43C4-944F-1A8F1C65B185}"/>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42632D-E771-4DC2-9AF5-FB10B857311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98F74F-E979-498F-824D-41F5BA57881A}"/>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E076D2-1B70-42D2-8DAD-CC4D7FC65446}"/>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60F82E-17C4-42E2-9762-3364372F1E7F}"/>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71C722-50CE-485A-B44A-8422D5EBDCD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96E214-A40A-4F39-8D59-3B510FE3460D}"/>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CEC060-29B7-4396-A36D-73565D8C9D71}"/>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273857-4B2F-497A-9EAD-5D6A4AE289E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D9DBEE-99DC-4264-A3B9-A4821A13810A}"/>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62C338-54B6-422B-8F4C-D43B8074B1ED}"/>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5F99EC-1975-4871-A3C8-B35313F0E91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DECE49-3C11-43F9-A30E-5E86AF6F00CE}"/>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132822-4D1B-49A0-8CA7-EC6D6803C6C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4C35CB-3BDE-442A-97AF-631ADE27BD58}"/>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B3E976-032D-4C14-96E3-7912A8C22284}"/>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6CA60E-9C6D-4986-A10E-3367697BB227}"/>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18111B-4DF1-47AF-A84B-A8F526A49CE2}"/>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C9AF388-5C7E-4792-B807-E14CA154C592}"/>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FF5717C-1BE7-4049-BCE6-E1B3213EE331}"/>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0BD314-A13E-48DF-BB28-F3446ADC95CA}"/>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B528689-377F-4161-84E5-F298DF802753}"/>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D1EBBCD-5F4E-4969-BDC1-E4CED36D8327}"/>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BF71D3F-808B-41A4-9A8F-41B988969FE3}"/>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6107593-20E7-4DE2-8075-262FD9CE7A47}"/>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08237B0-C311-4E81-8745-68F6D1137D36}"/>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785EC94-743A-42C6-9AAC-54FBC9008BEE}"/>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5C4E6C3-13BC-4FC4-8FE2-43A24BDFE8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97ACDD9-8FB5-45A5-8C75-DD6EA12934F6}"/>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292E5B9-76E3-4A0F-865C-36298293D945}"/>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4859014-6943-4B4F-89E9-9C9748D5C7F6}"/>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7FA3743-4EFE-4294-AE43-3ECC59F11203}"/>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9C9A340-B4F8-439E-AF36-77F945120FA2}"/>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06AFB10-2B58-4358-884A-274C83174DED}"/>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6684AE0-4632-4862-833D-27CA78C478C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408D687-3F81-48D3-BB18-09C0C0323C1E}"/>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045AE24-0B26-4552-8B41-ECF47F00FDBC}"/>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027D71F-9F58-4EAB-85E5-143F4B5E678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7778434-DA45-40E7-B328-857FB343DC36}"/>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D9BD5A19-51C7-4C9F-AABF-4322830B5B5B}"/>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718EC13-0E4D-4C7E-8F2E-9523D38FC2D7}"/>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4439DF7-20E3-4F4D-B221-3B16730B9794}"/>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553DD9D-8BD9-4262-8813-9F03416EA62B}"/>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FDEE34D-7616-47E2-A3F9-9607F65741A7}"/>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25AFACAB-A3CF-4FF3-A752-C60EC047CA6E}"/>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F2798D62-B41D-48E2-A04A-BB3541FC516B}"/>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25C0BC1B-A86C-4289-9F4D-7F414199C628}"/>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B9E83724-1DB7-495A-B009-C33B04C3EE7C}"/>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FF8D00CB-007B-4FC2-8633-4C132A8A2F93}"/>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BDFF06E2-D042-4E05-87F1-0929F114B5E9}"/>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C1962F6-5E83-453D-AF3E-21DAAF9EA492}"/>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E91009ED-EBF5-4485-8C92-C878E09FDF3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CED9468-6700-4C4A-B9E0-DE70E3C2DCC8}"/>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2447FEB1-FE3B-4059-8EA8-6DC8B06D74BC}"/>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9B6395F-04A6-45E6-84EB-31EE99E1A20A}"/>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5A5AD602-65F4-492D-87D9-C6D2CFB16C79}"/>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66CB8F1-0090-438A-A7A3-AC6BD0770258}"/>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98AA1302-A22B-4D72-86AF-7A75E20E61E3}"/>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8F8AD858-C338-448F-BDA2-C3884626D539}"/>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C4EB1A15-5612-42B0-B555-A05D550C4B56}"/>
            </a:ext>
          </a:extLst>
        </xdr:cNvPr>
        <xdr:cNvCxnSpPr/>
      </xdr:nvCxnSpPr>
      <xdr:spPr>
        <a:xfrm flipV="1">
          <a:off x="39490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C73DA2FA-6A16-4653-B63F-5C81CC630F9B}"/>
            </a:ext>
          </a:extLst>
        </xdr:cNvPr>
        <xdr:cNvSpPr txBox="1"/>
      </xdr:nvSpPr>
      <xdr:spPr>
        <a:xfrm>
          <a:off x="39878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A1D363D4-7913-49FE-85EC-8E89FF588366}"/>
            </a:ext>
          </a:extLst>
        </xdr:cNvPr>
        <xdr:cNvCxnSpPr/>
      </xdr:nvCxnSpPr>
      <xdr:spPr>
        <a:xfrm>
          <a:off x="3889375" y="1104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8DD0A5F-A608-48C3-8A88-21418833F6DE}"/>
            </a:ext>
          </a:extLst>
        </xdr:cNvPr>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7AD9D61-D50D-4797-AB04-920659D8DDD1}"/>
            </a:ext>
          </a:extLst>
        </xdr:cNvPr>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49E57D66-1A69-4669-A413-C1446347AF94}"/>
            </a:ext>
          </a:extLst>
        </xdr:cNvPr>
        <xdr:cNvSpPr txBox="1"/>
      </xdr:nvSpPr>
      <xdr:spPr>
        <a:xfrm>
          <a:off x="39878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7705A926-D972-4C84-93A4-4C6F9558AC77}"/>
            </a:ext>
          </a:extLst>
        </xdr:cNvPr>
        <xdr:cNvSpPr/>
      </xdr:nvSpPr>
      <xdr:spPr>
        <a:xfrm>
          <a:off x="3898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13DDE825-4508-4FAB-B043-B45C2AD5B367}"/>
            </a:ext>
          </a:extLst>
        </xdr:cNvPr>
        <xdr:cNvSpPr/>
      </xdr:nvSpPr>
      <xdr:spPr>
        <a:xfrm>
          <a:off x="3203575" y="10123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1DECC764-2C18-4708-8BDD-85C94E77CA30}"/>
            </a:ext>
          </a:extLst>
        </xdr:cNvPr>
        <xdr:cNvSpPr txBox="1"/>
      </xdr:nvSpPr>
      <xdr:spPr>
        <a:xfrm>
          <a:off x="306769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7984EDA7-EBDD-49B5-8775-39711D06EE83}"/>
            </a:ext>
          </a:extLst>
        </xdr:cNvPr>
        <xdr:cNvSpPr/>
      </xdr:nvSpPr>
      <xdr:spPr>
        <a:xfrm>
          <a:off x="2428875"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A5DDB3C4-62B7-4B35-999C-CC62DEE98A93}"/>
            </a:ext>
          </a:extLst>
        </xdr:cNvPr>
        <xdr:cNvSpPr txBox="1"/>
      </xdr:nvSpPr>
      <xdr:spPr>
        <a:xfrm>
          <a:off x="230569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D1B43296-E8CF-4613-92BB-8EC4ECFBFD14}"/>
            </a:ext>
          </a:extLst>
        </xdr:cNvPr>
        <xdr:cNvSpPr/>
      </xdr:nvSpPr>
      <xdr:spPr>
        <a:xfrm>
          <a:off x="168275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32869CF7-1A65-44E5-8104-A064AA25493B}"/>
            </a:ext>
          </a:extLst>
        </xdr:cNvPr>
        <xdr:cNvSpPr txBox="1"/>
      </xdr:nvSpPr>
      <xdr:spPr>
        <a:xfrm>
          <a:off x="1559569"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EEA4FBB-10FB-4FDA-BD50-0A0B6F8832A3}"/>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DC0CBA2-48EB-471C-92BC-C859BD7C07B4}"/>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690087E-6E12-43C0-A47F-75446DECDA31}"/>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4748113-E3BD-45D5-B8C3-B4FFC24C2835}"/>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F14C9A1-D1B0-41EB-8EF2-2D7873F04B7B}"/>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71120</xdr:rowOff>
    </xdr:from>
    <xdr:to>
      <xdr:col>24</xdr:col>
      <xdr:colOff>114300</xdr:colOff>
      <xdr:row>57</xdr:row>
      <xdr:rowOff>1270</xdr:rowOff>
    </xdr:to>
    <xdr:sp macro="" textlink="">
      <xdr:nvSpPr>
        <xdr:cNvPr id="90" name="楕円 89">
          <a:extLst>
            <a:ext uri="{FF2B5EF4-FFF2-40B4-BE49-F238E27FC236}">
              <a16:creationId xmlns:a16="http://schemas.microsoft.com/office/drawing/2014/main" id="{0862726D-F804-45A0-AB41-177BD9F59DED}"/>
            </a:ext>
          </a:extLst>
        </xdr:cNvPr>
        <xdr:cNvSpPr/>
      </xdr:nvSpPr>
      <xdr:spPr>
        <a:xfrm>
          <a:off x="38989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93997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2BAC3B6-6B3B-426F-B3F8-A4E26997FBF0}"/>
            </a:ext>
          </a:extLst>
        </xdr:cNvPr>
        <xdr:cNvSpPr txBox="1"/>
      </xdr:nvSpPr>
      <xdr:spPr>
        <a:xfrm>
          <a:off x="39878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76835</xdr:rowOff>
    </xdr:from>
    <xdr:to>
      <xdr:col>20</xdr:col>
      <xdr:colOff>38100</xdr:colOff>
      <xdr:row>57</xdr:row>
      <xdr:rowOff>6985</xdr:rowOff>
    </xdr:to>
    <xdr:sp macro="" textlink="">
      <xdr:nvSpPr>
        <xdr:cNvPr id="92" name="楕円 91">
          <a:extLst>
            <a:ext uri="{FF2B5EF4-FFF2-40B4-BE49-F238E27FC236}">
              <a16:creationId xmlns:a16="http://schemas.microsoft.com/office/drawing/2014/main" id="{6C43BD30-5A1D-4FAD-8D49-ADA93D039A5D}"/>
            </a:ext>
          </a:extLst>
        </xdr:cNvPr>
        <xdr:cNvSpPr/>
      </xdr:nvSpPr>
      <xdr:spPr>
        <a:xfrm>
          <a:off x="3203575" y="96780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121920</xdr:rowOff>
    </xdr:from>
    <xdr:to>
      <xdr:col>24</xdr:col>
      <xdr:colOff>63500</xdr:colOff>
      <xdr:row>56</xdr:row>
      <xdr:rowOff>127635</xdr:rowOff>
    </xdr:to>
    <xdr:cxnSp macro="">
      <xdr:nvCxnSpPr>
        <xdr:cNvPr id="93" name="直線コネクタ 92">
          <a:extLst>
            <a:ext uri="{FF2B5EF4-FFF2-40B4-BE49-F238E27FC236}">
              <a16:creationId xmlns:a16="http://schemas.microsoft.com/office/drawing/2014/main" id="{1B5BB7A6-28B6-4FB2-8D30-CAF8C2DE4BF1}"/>
            </a:ext>
          </a:extLst>
        </xdr:cNvPr>
        <xdr:cNvCxnSpPr/>
      </xdr:nvCxnSpPr>
      <xdr:spPr>
        <a:xfrm flipV="1">
          <a:off x="3235325" y="9723120"/>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94" name="楕円 93">
          <a:extLst>
            <a:ext uri="{FF2B5EF4-FFF2-40B4-BE49-F238E27FC236}">
              <a16:creationId xmlns:a16="http://schemas.microsoft.com/office/drawing/2014/main" id="{DF0B5377-7890-4F6A-A5D6-D2EF33C05BA6}"/>
            </a:ext>
          </a:extLst>
        </xdr:cNvPr>
        <xdr:cNvSpPr/>
      </xdr:nvSpPr>
      <xdr:spPr>
        <a:xfrm>
          <a:off x="2428875"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127635</xdr:rowOff>
    </xdr:from>
    <xdr:to>
      <xdr:col>19</xdr:col>
      <xdr:colOff>177800</xdr:colOff>
      <xdr:row>57</xdr:row>
      <xdr:rowOff>99060</xdr:rowOff>
    </xdr:to>
    <xdr:cxnSp macro="">
      <xdr:nvCxnSpPr>
        <xdr:cNvPr id="95" name="直線コネクタ 94">
          <a:extLst>
            <a:ext uri="{FF2B5EF4-FFF2-40B4-BE49-F238E27FC236}">
              <a16:creationId xmlns:a16="http://schemas.microsoft.com/office/drawing/2014/main" id="{68C3C952-20D6-4CC7-A0DF-28ABB7613A6F}"/>
            </a:ext>
          </a:extLst>
        </xdr:cNvPr>
        <xdr:cNvCxnSpPr/>
      </xdr:nvCxnSpPr>
      <xdr:spPr>
        <a:xfrm flipV="1">
          <a:off x="2479675" y="9728835"/>
          <a:ext cx="7556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23512</xdr:rowOff>
    </xdr:from>
    <xdr:ext cx="405111" cy="259045"/>
    <xdr:sp macro="" textlink="">
      <xdr:nvSpPr>
        <xdr:cNvPr id="96" name="n_1mainValue【体育館・プール】&#10;有形固定資産減価償却率">
          <a:extLst>
            <a:ext uri="{FF2B5EF4-FFF2-40B4-BE49-F238E27FC236}">
              <a16:creationId xmlns:a16="http://schemas.microsoft.com/office/drawing/2014/main" id="{99430A69-9EA7-46BF-B576-87D737BD8764}"/>
            </a:ext>
          </a:extLst>
        </xdr:cNvPr>
        <xdr:cNvSpPr txBox="1"/>
      </xdr:nvSpPr>
      <xdr:spPr>
        <a:xfrm>
          <a:off x="306769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97" name="n_2mainValue【体育館・プール】&#10;有形固定資産減価償却率">
          <a:extLst>
            <a:ext uri="{FF2B5EF4-FFF2-40B4-BE49-F238E27FC236}">
              <a16:creationId xmlns:a16="http://schemas.microsoft.com/office/drawing/2014/main" id="{99C0F1E7-5F46-43F6-84D8-BD67A10530D0}"/>
            </a:ext>
          </a:extLst>
        </xdr:cNvPr>
        <xdr:cNvSpPr txBox="1"/>
      </xdr:nvSpPr>
      <xdr:spPr>
        <a:xfrm>
          <a:off x="230569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DD259AAC-5C78-4A1B-AA02-829B566E43A1}"/>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C18AA4F6-49DB-4019-B625-CEA57B5362D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426F2407-2E11-454E-8668-7D177AD6E1C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BCFF3C72-4D57-4908-828A-C00308B74DAC}"/>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569A6F98-C069-4592-8203-CBCA8D7E040D}"/>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EB2AB27A-5077-4CE2-8ACE-EAB282E170FA}"/>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B4E02C81-03F0-4D4B-BD07-D8CA38A6288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5D406B96-BD3A-4D40-AA9D-4983239F8516}"/>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9C308227-5E68-466D-B7A8-A2BA600203ED}"/>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AED3C298-0898-49B0-B558-968B63CE882F}"/>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4B2A7DB8-FB2D-4B83-9B64-0A3320EE142E}"/>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8D05AE49-8230-4186-8A88-B5ADFE3F3675}"/>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4623A2CC-4F39-498E-8793-CDCFDCA6FDE9}"/>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16D79843-B102-42E6-8743-936ABFF78390}"/>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2804FB7E-A2C1-46B8-A52B-B374B845CC71}"/>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C33E5529-5A35-4A55-BA99-7E0438F698D0}"/>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EEBC9DDD-A2B8-4090-B36F-A9DED6741F94}"/>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8E8468B6-8E39-49D7-8C8D-1ED991C6C151}"/>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E659B12C-761B-494A-B457-C978200839E6}"/>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F96B553B-2E51-495E-897D-2C1F8E96F6C7}"/>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453F0B1A-A4F6-4360-8252-0C0DAF145BC0}"/>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D7A54D2A-BAF9-467A-8AF9-05756CD98CE7}"/>
            </a:ext>
          </a:extLst>
        </xdr:cNvPr>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6753C581-4F6B-497C-B3A5-60F8F028E366}"/>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80324DF8-006E-4F20-ACD3-88A7DEB60DB3}"/>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67EEE83-15C7-48F0-82F3-4BD1A7081726}"/>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CC1617FB-AA33-4B53-A1A6-A2D91AD35A09}"/>
            </a:ext>
          </a:extLst>
        </xdr:cNvPr>
        <xdr:cNvCxnSpPr/>
      </xdr:nvCxnSpPr>
      <xdr:spPr>
        <a:xfrm flipV="1">
          <a:off x="8905240"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EAC50462-C4AE-4B88-B41E-6DFB3C3A8CD9}"/>
            </a:ext>
          </a:extLst>
        </xdr:cNvPr>
        <xdr:cNvSpPr txBox="1"/>
      </xdr:nvSpPr>
      <xdr:spPr>
        <a:xfrm>
          <a:off x="8943975"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ABE355EF-CED7-439A-A7AD-025881913B4A}"/>
            </a:ext>
          </a:extLst>
        </xdr:cNvPr>
        <xdr:cNvCxnSpPr/>
      </xdr:nvCxnSpPr>
      <xdr:spPr>
        <a:xfrm>
          <a:off x="8845550" y="11083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647D87F7-372E-44C5-9F3A-B909FB107A3B}"/>
            </a:ext>
          </a:extLst>
        </xdr:cNvPr>
        <xdr:cNvSpPr txBox="1"/>
      </xdr:nvSpPr>
      <xdr:spPr>
        <a:xfrm>
          <a:off x="8943975"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1A4F10-464A-427C-9910-2BD0A44309E9}"/>
            </a:ext>
          </a:extLst>
        </xdr:cNvPr>
        <xdr:cNvCxnSpPr/>
      </xdr:nvCxnSpPr>
      <xdr:spPr>
        <a:xfrm>
          <a:off x="8845550" y="9521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64DE3BB8-DC3E-4ADC-8AC1-43DD0A490A89}"/>
            </a:ext>
          </a:extLst>
        </xdr:cNvPr>
        <xdr:cNvSpPr txBox="1"/>
      </xdr:nvSpPr>
      <xdr:spPr>
        <a:xfrm>
          <a:off x="8943975"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9B2B57AE-F9CA-4830-ACA6-6C0416AA8F57}"/>
            </a:ext>
          </a:extLst>
        </xdr:cNvPr>
        <xdr:cNvSpPr/>
      </xdr:nvSpPr>
      <xdr:spPr>
        <a:xfrm>
          <a:off x="8883650" y="108837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E5250F0F-2A99-4DB5-8B56-1E4A3DB769B1}"/>
            </a:ext>
          </a:extLst>
        </xdr:cNvPr>
        <xdr:cNvSpPr/>
      </xdr:nvSpPr>
      <xdr:spPr>
        <a:xfrm>
          <a:off x="815975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8B97AEF8-5E4B-4CA3-A636-C84E701F1352}"/>
            </a:ext>
          </a:extLst>
        </xdr:cNvPr>
        <xdr:cNvSpPr txBox="1"/>
      </xdr:nvSpPr>
      <xdr:spPr>
        <a:xfrm>
          <a:off x="7991552"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43FD7C02-1982-4265-9F0C-6231ED35F0AE}"/>
            </a:ext>
          </a:extLst>
        </xdr:cNvPr>
        <xdr:cNvSpPr/>
      </xdr:nvSpPr>
      <xdr:spPr>
        <a:xfrm>
          <a:off x="7413625" y="108770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0AAFAF73-4FBD-49B5-A46A-0B5756178B55}"/>
            </a:ext>
          </a:extLst>
        </xdr:cNvPr>
        <xdr:cNvSpPr txBox="1"/>
      </xdr:nvSpPr>
      <xdr:spPr>
        <a:xfrm>
          <a:off x="72581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2735F2A4-5E84-4ED8-92F4-3B8FB00A0B88}"/>
            </a:ext>
          </a:extLst>
        </xdr:cNvPr>
        <xdr:cNvSpPr/>
      </xdr:nvSpPr>
      <xdr:spPr>
        <a:xfrm>
          <a:off x="6638925"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82EF7D87-7158-4E37-BEFA-74E624BC699B}"/>
            </a:ext>
          </a:extLst>
        </xdr:cNvPr>
        <xdr:cNvSpPr txBox="1"/>
      </xdr:nvSpPr>
      <xdr:spPr>
        <a:xfrm>
          <a:off x="6483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0D93CBE-BE5B-4328-AAD1-0A39708E70E3}"/>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EE62094-B134-4723-BB85-8C6ED12AE20E}"/>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2B4A3BB-12C1-421C-883F-CB57071350E3}"/>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C276EDF-C75B-4561-9638-CE42810E6CD6}"/>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C42C83A-EF3C-41B2-9C16-B0E2B45200F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21209</xdr:rowOff>
    </xdr:from>
    <xdr:to>
      <xdr:col>55</xdr:col>
      <xdr:colOff>50800</xdr:colOff>
      <xdr:row>63</xdr:row>
      <xdr:rowOff>122809</xdr:rowOff>
    </xdr:to>
    <xdr:sp macro="" textlink="">
      <xdr:nvSpPr>
        <xdr:cNvPr id="141" name="楕円 140">
          <a:extLst>
            <a:ext uri="{FF2B5EF4-FFF2-40B4-BE49-F238E27FC236}">
              <a16:creationId xmlns:a16="http://schemas.microsoft.com/office/drawing/2014/main" id="{C13A9CD3-AE18-42C8-B856-498B10BC1BF6}"/>
            </a:ext>
          </a:extLst>
        </xdr:cNvPr>
        <xdr:cNvSpPr/>
      </xdr:nvSpPr>
      <xdr:spPr>
        <a:xfrm>
          <a:off x="8883650" y="108225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44086</xdr:rowOff>
    </xdr:from>
    <xdr:ext cx="469744" cy="259045"/>
    <xdr:sp macro="" textlink="">
      <xdr:nvSpPr>
        <xdr:cNvPr id="142" name="【体育館・プール】&#10;一人当たり面積該当値テキスト">
          <a:extLst>
            <a:ext uri="{FF2B5EF4-FFF2-40B4-BE49-F238E27FC236}">
              <a16:creationId xmlns:a16="http://schemas.microsoft.com/office/drawing/2014/main" id="{2D836AB6-6FBB-46D6-9820-7E469BAC7F47}"/>
            </a:ext>
          </a:extLst>
        </xdr:cNvPr>
        <xdr:cNvSpPr txBox="1"/>
      </xdr:nvSpPr>
      <xdr:spPr>
        <a:xfrm>
          <a:off x="8943975"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29047</xdr:rowOff>
    </xdr:from>
    <xdr:to>
      <xdr:col>50</xdr:col>
      <xdr:colOff>165100</xdr:colOff>
      <xdr:row>63</xdr:row>
      <xdr:rowOff>130647</xdr:rowOff>
    </xdr:to>
    <xdr:sp macro="" textlink="">
      <xdr:nvSpPr>
        <xdr:cNvPr id="143" name="楕円 142">
          <a:extLst>
            <a:ext uri="{FF2B5EF4-FFF2-40B4-BE49-F238E27FC236}">
              <a16:creationId xmlns:a16="http://schemas.microsoft.com/office/drawing/2014/main" id="{4D727B42-3EB2-4DEC-B430-690E30104403}"/>
            </a:ext>
          </a:extLst>
        </xdr:cNvPr>
        <xdr:cNvSpPr/>
      </xdr:nvSpPr>
      <xdr:spPr>
        <a:xfrm>
          <a:off x="8159750" y="108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72009</xdr:rowOff>
    </xdr:from>
    <xdr:to>
      <xdr:col>55</xdr:col>
      <xdr:colOff>0</xdr:colOff>
      <xdr:row>63</xdr:row>
      <xdr:rowOff>79847</xdr:rowOff>
    </xdr:to>
    <xdr:cxnSp macro="">
      <xdr:nvCxnSpPr>
        <xdr:cNvPr id="144" name="直線コネクタ 143">
          <a:extLst>
            <a:ext uri="{FF2B5EF4-FFF2-40B4-BE49-F238E27FC236}">
              <a16:creationId xmlns:a16="http://schemas.microsoft.com/office/drawing/2014/main" id="{BB80BFE0-772B-43B0-893E-1708AC2258B8}"/>
            </a:ext>
          </a:extLst>
        </xdr:cNvPr>
        <xdr:cNvCxnSpPr/>
      </xdr:nvCxnSpPr>
      <xdr:spPr>
        <a:xfrm flipV="1">
          <a:off x="8210550" y="10873359"/>
          <a:ext cx="695325"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27904</xdr:rowOff>
    </xdr:from>
    <xdr:to>
      <xdr:col>46</xdr:col>
      <xdr:colOff>38100</xdr:colOff>
      <xdr:row>64</xdr:row>
      <xdr:rowOff>129504</xdr:rowOff>
    </xdr:to>
    <xdr:sp macro="" textlink="">
      <xdr:nvSpPr>
        <xdr:cNvPr id="145" name="楕円 144">
          <a:extLst>
            <a:ext uri="{FF2B5EF4-FFF2-40B4-BE49-F238E27FC236}">
              <a16:creationId xmlns:a16="http://schemas.microsoft.com/office/drawing/2014/main" id="{5FC7A914-A430-43EC-8B3F-77F2E638CCCD}"/>
            </a:ext>
          </a:extLst>
        </xdr:cNvPr>
        <xdr:cNvSpPr/>
      </xdr:nvSpPr>
      <xdr:spPr>
        <a:xfrm>
          <a:off x="7413625" y="110007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79847</xdr:rowOff>
    </xdr:from>
    <xdr:to>
      <xdr:col>50</xdr:col>
      <xdr:colOff>114300</xdr:colOff>
      <xdr:row>64</xdr:row>
      <xdr:rowOff>78704</xdr:rowOff>
    </xdr:to>
    <xdr:cxnSp macro="">
      <xdr:nvCxnSpPr>
        <xdr:cNvPr id="146" name="直線コネクタ 145">
          <a:extLst>
            <a:ext uri="{FF2B5EF4-FFF2-40B4-BE49-F238E27FC236}">
              <a16:creationId xmlns:a16="http://schemas.microsoft.com/office/drawing/2014/main" id="{97657B15-2111-47A5-9947-F59608BE6049}"/>
            </a:ext>
          </a:extLst>
        </xdr:cNvPr>
        <xdr:cNvCxnSpPr/>
      </xdr:nvCxnSpPr>
      <xdr:spPr>
        <a:xfrm flipV="1">
          <a:off x="7445375" y="10881197"/>
          <a:ext cx="765175"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147174</xdr:rowOff>
    </xdr:from>
    <xdr:ext cx="469744" cy="259045"/>
    <xdr:sp macro="" textlink="">
      <xdr:nvSpPr>
        <xdr:cNvPr id="147" name="n_1mainValue【体育館・プール】&#10;一人当たり面積">
          <a:extLst>
            <a:ext uri="{FF2B5EF4-FFF2-40B4-BE49-F238E27FC236}">
              <a16:creationId xmlns:a16="http://schemas.microsoft.com/office/drawing/2014/main" id="{BBB62C17-9CA9-4B61-A17B-68221AE792B7}"/>
            </a:ext>
          </a:extLst>
        </xdr:cNvPr>
        <xdr:cNvSpPr txBox="1"/>
      </xdr:nvSpPr>
      <xdr:spPr>
        <a:xfrm>
          <a:off x="7991552" y="1060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120631</xdr:rowOff>
    </xdr:from>
    <xdr:ext cx="469744" cy="259045"/>
    <xdr:sp macro="" textlink="">
      <xdr:nvSpPr>
        <xdr:cNvPr id="148" name="n_2mainValue【体育館・プール】&#10;一人当たり面積">
          <a:extLst>
            <a:ext uri="{FF2B5EF4-FFF2-40B4-BE49-F238E27FC236}">
              <a16:creationId xmlns:a16="http://schemas.microsoft.com/office/drawing/2014/main" id="{41127369-E684-47D8-9057-FF3E08E15D8C}"/>
            </a:ext>
          </a:extLst>
        </xdr:cNvPr>
        <xdr:cNvSpPr txBox="1"/>
      </xdr:nvSpPr>
      <xdr:spPr>
        <a:xfrm>
          <a:off x="7258127" y="110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20793FD1-A4F0-4F02-A601-30FAB97B94EC}"/>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2F9FC561-5E58-46B2-9E03-E9847413D49B}"/>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78EDF601-17B9-4314-BE60-FDC75C090F19}"/>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2E75AD95-1E86-4CA5-AD25-6456F8F791C7}"/>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3E4E4AB-53BF-4493-A891-025B3DB653C6}"/>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41A2F5E5-8523-4000-9709-03EB734EE27C}"/>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7C238BB4-6F80-4EF3-92DE-6764F661CAF7}"/>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2DD46491-A9CB-432B-A6AE-A9A6E6CBEFB9}"/>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C7F83E8E-65DF-49B4-A068-BCC8076767E5}"/>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8E62A5EF-BF57-4D4B-A178-BA15600A15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239C4FB7-5BEF-4732-A8C1-C2FA4F03EA8F}"/>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AB04CD63-30BA-4C15-98E3-B6DBD529D73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9B69C6DA-8A4B-4872-859C-0E6AB9E44518}"/>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97F1DB56-8606-4BD6-B46F-2C10B1C7C75D}"/>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5304685A-E876-40DF-80D8-12A4916542F6}"/>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9B208D3F-5D6A-496F-9917-47EF6E574BCF}"/>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C1E147F8-8075-4DB9-A34B-DF21B1A37A3F}"/>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C8CE084F-E368-4B92-81CA-CAF2A730E86F}"/>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38D86ED1-81EC-43D5-9177-F6BAB324440A}"/>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41D943A1-3C1A-41DF-B776-6FC1E3A9D152}"/>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7B9C6DA5-A0C1-43D2-BE0D-66AD37C6821A}"/>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9A17F92E-B1D1-441C-8521-983165BE2C4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7FFA6214-9BAF-47F1-8F00-56C6D2BCD0BD}"/>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21745625-6BB5-411C-902D-9A9CCB8F45D3}"/>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2A88FDFC-7F30-4353-9D0D-904FDB4F6298}"/>
            </a:ext>
          </a:extLst>
        </xdr:cNvPr>
        <xdr:cNvCxnSpPr/>
      </xdr:nvCxnSpPr>
      <xdr:spPr>
        <a:xfrm flipV="1">
          <a:off x="39490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37B07D26-1A1B-46E6-B684-789ED1D5FC42}"/>
            </a:ext>
          </a:extLst>
        </xdr:cNvPr>
        <xdr:cNvSpPr txBox="1"/>
      </xdr:nvSpPr>
      <xdr:spPr>
        <a:xfrm>
          <a:off x="39878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34E782E2-5D4B-474B-8F19-EBC44C83AD60}"/>
            </a:ext>
          </a:extLst>
        </xdr:cNvPr>
        <xdr:cNvCxnSpPr/>
      </xdr:nvCxnSpPr>
      <xdr:spPr>
        <a:xfrm>
          <a:off x="3889375" y="14933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028727F6-3A25-47AA-BB62-53FC1A215ADE}"/>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6E36B4A5-BCF8-49F9-8BDC-6C9C6F5C199B}"/>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5AD700CA-B77D-4510-88A9-5B04D8A9CC98}"/>
            </a:ext>
          </a:extLst>
        </xdr:cNvPr>
        <xdr:cNvSpPr txBox="1"/>
      </xdr:nvSpPr>
      <xdr:spPr>
        <a:xfrm>
          <a:off x="39878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57E5ED2D-7C85-425C-8A33-9CD8C81034FC}"/>
            </a:ext>
          </a:extLst>
        </xdr:cNvPr>
        <xdr:cNvSpPr/>
      </xdr:nvSpPr>
      <xdr:spPr>
        <a:xfrm>
          <a:off x="38989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99CB2752-C28A-4D48-BB06-E7DDC1055B48}"/>
            </a:ext>
          </a:extLst>
        </xdr:cNvPr>
        <xdr:cNvSpPr/>
      </xdr:nvSpPr>
      <xdr:spPr>
        <a:xfrm>
          <a:off x="3203575" y="14301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C721209B-A85D-4DFA-AC47-F56DA3F97BA7}"/>
            </a:ext>
          </a:extLst>
        </xdr:cNvPr>
        <xdr:cNvSpPr txBox="1"/>
      </xdr:nvSpPr>
      <xdr:spPr>
        <a:xfrm>
          <a:off x="306769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82029B91-F10D-476B-B662-E2BD4C5BDD0B}"/>
            </a:ext>
          </a:extLst>
        </xdr:cNvPr>
        <xdr:cNvSpPr/>
      </xdr:nvSpPr>
      <xdr:spPr>
        <a:xfrm>
          <a:off x="2428875"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689FF1CD-6E64-422E-ABE2-F4A07A2F4E02}"/>
            </a:ext>
          </a:extLst>
        </xdr:cNvPr>
        <xdr:cNvSpPr txBox="1"/>
      </xdr:nvSpPr>
      <xdr:spPr>
        <a:xfrm>
          <a:off x="230569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D55B333D-1F00-4BE7-BD20-746093965DBE}"/>
            </a:ext>
          </a:extLst>
        </xdr:cNvPr>
        <xdr:cNvSpPr/>
      </xdr:nvSpPr>
      <xdr:spPr>
        <a:xfrm>
          <a:off x="168275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59A29D69-D589-4685-8BB2-810C530AA86F}"/>
            </a:ext>
          </a:extLst>
        </xdr:cNvPr>
        <xdr:cNvSpPr txBox="1"/>
      </xdr:nvSpPr>
      <xdr:spPr>
        <a:xfrm>
          <a:off x="1559569"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62E654AF-6B7E-48A5-B410-B587CAB1DC21}"/>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1801AF88-FBF4-4D3E-B29A-20948690B11B}"/>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3E8D1C75-74CA-47DC-BBC5-CED2D2F2A60B}"/>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D4E0C7AE-CEBB-4E6C-8601-05773E8D7DD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6195C4E-F1EA-4F2A-9031-BD857150CBC5}"/>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191" name="楕円 190">
          <a:extLst>
            <a:ext uri="{FF2B5EF4-FFF2-40B4-BE49-F238E27FC236}">
              <a16:creationId xmlns:a16="http://schemas.microsoft.com/office/drawing/2014/main" id="{A7E66EC1-8C82-493F-ABB7-DECDAA5EF715}"/>
            </a:ext>
          </a:extLst>
        </xdr:cNvPr>
        <xdr:cNvSpPr/>
      </xdr:nvSpPr>
      <xdr:spPr>
        <a:xfrm>
          <a:off x="38989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4EEC441A-3A3F-4F40-8532-EFFD03BCE01B}"/>
            </a:ext>
          </a:extLst>
        </xdr:cNvPr>
        <xdr:cNvSpPr txBox="1"/>
      </xdr:nvSpPr>
      <xdr:spPr>
        <a:xfrm>
          <a:off x="39878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193" name="楕円 192">
          <a:extLst>
            <a:ext uri="{FF2B5EF4-FFF2-40B4-BE49-F238E27FC236}">
              <a16:creationId xmlns:a16="http://schemas.microsoft.com/office/drawing/2014/main" id="{A2B4ED76-1D62-4C97-9B36-217A2BB935D8}"/>
            </a:ext>
          </a:extLst>
        </xdr:cNvPr>
        <xdr:cNvSpPr/>
      </xdr:nvSpPr>
      <xdr:spPr>
        <a:xfrm>
          <a:off x="3203575" y="140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36195</xdr:rowOff>
    </xdr:to>
    <xdr:cxnSp macro="">
      <xdr:nvCxnSpPr>
        <xdr:cNvPr id="194" name="直線コネクタ 193">
          <a:extLst>
            <a:ext uri="{FF2B5EF4-FFF2-40B4-BE49-F238E27FC236}">
              <a16:creationId xmlns:a16="http://schemas.microsoft.com/office/drawing/2014/main" id="{6FD8B51E-7253-4F8E-842B-444232A670D7}"/>
            </a:ext>
          </a:extLst>
        </xdr:cNvPr>
        <xdr:cNvCxnSpPr/>
      </xdr:nvCxnSpPr>
      <xdr:spPr>
        <a:xfrm>
          <a:off x="3235325" y="14058900"/>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195" name="楕円 194">
          <a:extLst>
            <a:ext uri="{FF2B5EF4-FFF2-40B4-BE49-F238E27FC236}">
              <a16:creationId xmlns:a16="http://schemas.microsoft.com/office/drawing/2014/main" id="{AE79C5BA-C617-4C1E-A10D-AB34374E9DE6}"/>
            </a:ext>
          </a:extLst>
        </xdr:cNvPr>
        <xdr:cNvSpPr/>
      </xdr:nvSpPr>
      <xdr:spPr>
        <a:xfrm>
          <a:off x="2428875"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0</xdr:rowOff>
    </xdr:to>
    <xdr:cxnSp macro="">
      <xdr:nvCxnSpPr>
        <xdr:cNvPr id="196" name="直線コネクタ 195">
          <a:extLst>
            <a:ext uri="{FF2B5EF4-FFF2-40B4-BE49-F238E27FC236}">
              <a16:creationId xmlns:a16="http://schemas.microsoft.com/office/drawing/2014/main" id="{0D1BFD89-D020-49E9-AF18-F3FE64736F0F}"/>
            </a:ext>
          </a:extLst>
        </xdr:cNvPr>
        <xdr:cNvCxnSpPr/>
      </xdr:nvCxnSpPr>
      <xdr:spPr>
        <a:xfrm>
          <a:off x="2479675" y="1398270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197" name="n_1mainValue【福祉施設】&#10;有形固定資産減価償却率">
          <a:extLst>
            <a:ext uri="{FF2B5EF4-FFF2-40B4-BE49-F238E27FC236}">
              <a16:creationId xmlns:a16="http://schemas.microsoft.com/office/drawing/2014/main" id="{9E4C74B9-A941-43B3-9AD8-F91884BC5769}"/>
            </a:ext>
          </a:extLst>
        </xdr:cNvPr>
        <xdr:cNvSpPr txBox="1"/>
      </xdr:nvSpPr>
      <xdr:spPr>
        <a:xfrm>
          <a:off x="306769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198" name="n_2mainValue【福祉施設】&#10;有形固定資産減価償却率">
          <a:extLst>
            <a:ext uri="{FF2B5EF4-FFF2-40B4-BE49-F238E27FC236}">
              <a16:creationId xmlns:a16="http://schemas.microsoft.com/office/drawing/2014/main" id="{19BD7ACE-DC8B-4366-B87E-C42FC4D138E2}"/>
            </a:ext>
          </a:extLst>
        </xdr:cNvPr>
        <xdr:cNvSpPr txBox="1"/>
      </xdr:nvSpPr>
      <xdr:spPr>
        <a:xfrm>
          <a:off x="230569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3BC86ACF-FC90-424D-A96B-094A0AEC9C45}"/>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A92F320F-DAE5-4008-B6BF-B12EF9C37802}"/>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128A0980-A1CF-45D4-A8CD-5D1E392F8D11}"/>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F4C01300-1262-42F5-A1A4-094CE4E2A146}"/>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58D05FED-7617-4B71-A179-68E18E028A6D}"/>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D474CCC5-5235-44F9-A1AA-8D144B4B03C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A9E0F736-10EF-4A28-ACF7-95CB4CCFA316}"/>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B868B2C2-C4F3-4560-A5F6-4B3902088334}"/>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DA181D09-3847-4BC7-BFB9-45BD46D3D503}"/>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4E8BFAE9-5275-43EE-BD31-4193D3F82B8A}"/>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BF8602A8-7DD9-4036-81BE-C2EC14C5257A}"/>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29142139-2DFF-4E16-8C2C-5B80F571872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1D1C8C4C-110F-4018-B715-F6A287396E8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137D941A-751E-40D0-AE76-60DF2A652A80}"/>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D410EBBD-0030-41D3-B4A9-9C1DB19A9E31}"/>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414BED8B-1FD1-4BE2-9775-4879F0B456FF}"/>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4EA65B4A-48FD-4184-8CB0-16D094703B82}"/>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903A3FD2-41C3-4B8C-AD11-2E7C5E4CB409}"/>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CF2CC5ED-A68C-4AC6-A7AB-DC60B1A8904E}"/>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37EA47A6-3E73-49DA-9957-687DFE1C680D}"/>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F05B8AFE-5227-49C3-8CB2-35810876DDBF}"/>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0E7DC241-DDF3-4D45-91FC-7027CF1A07AA}"/>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CBEF3C98-59FE-4767-9926-4438E32A8571}"/>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26A07CCB-3E0F-4D58-9394-58200F4830C2}"/>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48A90A51-A606-45D5-9BC9-F4316F355859}"/>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CEA190CD-4B7C-4F63-9E15-3E0F16F33B36}"/>
            </a:ext>
          </a:extLst>
        </xdr:cNvPr>
        <xdr:cNvCxnSpPr/>
      </xdr:nvCxnSpPr>
      <xdr:spPr>
        <a:xfrm flipV="1">
          <a:off x="8905240"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5E452118-F4CA-40FD-A036-31CC36946A0F}"/>
            </a:ext>
          </a:extLst>
        </xdr:cNvPr>
        <xdr:cNvSpPr txBox="1"/>
      </xdr:nvSpPr>
      <xdr:spPr>
        <a:xfrm>
          <a:off x="8943975"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77F774AF-4F3D-491E-BD6C-4142548EB1BD}"/>
            </a:ext>
          </a:extLst>
        </xdr:cNvPr>
        <xdr:cNvCxnSpPr/>
      </xdr:nvCxnSpPr>
      <xdr:spPr>
        <a:xfrm>
          <a:off x="8845550" y="149042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CEA1A814-640A-451A-B627-BC4A042F8B4D}"/>
            </a:ext>
          </a:extLst>
        </xdr:cNvPr>
        <xdr:cNvSpPr txBox="1"/>
      </xdr:nvSpPr>
      <xdr:spPr>
        <a:xfrm>
          <a:off x="8943975"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D1AADDAA-3C76-4D67-A6AE-EA7DC466E998}"/>
            </a:ext>
          </a:extLst>
        </xdr:cNvPr>
        <xdr:cNvCxnSpPr/>
      </xdr:nvCxnSpPr>
      <xdr:spPr>
        <a:xfrm>
          <a:off x="8845550" y="13362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9" name="【福祉施設】&#10;一人当たり面積平均値テキスト">
          <a:extLst>
            <a:ext uri="{FF2B5EF4-FFF2-40B4-BE49-F238E27FC236}">
              <a16:creationId xmlns:a16="http://schemas.microsoft.com/office/drawing/2014/main" id="{573A265F-2DC5-4B74-864D-D4950CFD3A84}"/>
            </a:ext>
          </a:extLst>
        </xdr:cNvPr>
        <xdr:cNvSpPr txBox="1"/>
      </xdr:nvSpPr>
      <xdr:spPr>
        <a:xfrm>
          <a:off x="8943975"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E7A1991E-9007-42A2-9D3A-36287F23F0B9}"/>
            </a:ext>
          </a:extLst>
        </xdr:cNvPr>
        <xdr:cNvSpPr/>
      </xdr:nvSpPr>
      <xdr:spPr>
        <a:xfrm>
          <a:off x="8883650" y="14554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D99CC443-6EF6-474D-982C-455E59E3BDE1}"/>
            </a:ext>
          </a:extLst>
        </xdr:cNvPr>
        <xdr:cNvSpPr/>
      </xdr:nvSpPr>
      <xdr:spPr>
        <a:xfrm>
          <a:off x="815975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2" name="n_1aveValue【福祉施設】&#10;一人当たり面積">
          <a:extLst>
            <a:ext uri="{FF2B5EF4-FFF2-40B4-BE49-F238E27FC236}">
              <a16:creationId xmlns:a16="http://schemas.microsoft.com/office/drawing/2014/main" id="{0DD20B2C-3DC3-4F6D-A39E-940FF7D5B1D0}"/>
            </a:ext>
          </a:extLst>
        </xdr:cNvPr>
        <xdr:cNvSpPr txBox="1"/>
      </xdr:nvSpPr>
      <xdr:spPr>
        <a:xfrm>
          <a:off x="7991552"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FC0FD1EA-029B-405F-BFFF-5FA0301F5899}"/>
            </a:ext>
          </a:extLst>
        </xdr:cNvPr>
        <xdr:cNvSpPr/>
      </xdr:nvSpPr>
      <xdr:spPr>
        <a:xfrm>
          <a:off x="7413625" y="145840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BA089415-F503-4846-962E-D4CA5179EA2C}"/>
            </a:ext>
          </a:extLst>
        </xdr:cNvPr>
        <xdr:cNvSpPr txBox="1"/>
      </xdr:nvSpPr>
      <xdr:spPr>
        <a:xfrm>
          <a:off x="72581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08B40F53-65BF-4A64-AFBB-EEAE74641D4E}"/>
            </a:ext>
          </a:extLst>
        </xdr:cNvPr>
        <xdr:cNvSpPr/>
      </xdr:nvSpPr>
      <xdr:spPr>
        <a:xfrm>
          <a:off x="6638925"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9B7DEDCF-7E45-411D-8393-87035D0DCE73}"/>
            </a:ext>
          </a:extLst>
        </xdr:cNvPr>
        <xdr:cNvSpPr txBox="1"/>
      </xdr:nvSpPr>
      <xdr:spPr>
        <a:xfrm>
          <a:off x="6483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8868CD7-4BA5-486C-9F8F-4B96A41BA9EC}"/>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A1106BAE-A37A-4E12-BB5C-576F14FE4A95}"/>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400A5FA-BC66-4C42-8769-FEB81DF8180C}"/>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22D6498-1722-4BEC-AECF-056CFB6A1D23}"/>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0295C00-2E8A-4386-B8EC-C931A673FEEA}"/>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242" name="楕円 241">
          <a:extLst>
            <a:ext uri="{FF2B5EF4-FFF2-40B4-BE49-F238E27FC236}">
              <a16:creationId xmlns:a16="http://schemas.microsoft.com/office/drawing/2014/main" id="{5BFD5133-9D03-4B72-9F12-C1A38D9200C6}"/>
            </a:ext>
          </a:extLst>
        </xdr:cNvPr>
        <xdr:cNvSpPr/>
      </xdr:nvSpPr>
      <xdr:spPr>
        <a:xfrm>
          <a:off x="8883650" y="143388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243" name="【福祉施設】&#10;一人当たり面積該当値テキスト">
          <a:extLst>
            <a:ext uri="{FF2B5EF4-FFF2-40B4-BE49-F238E27FC236}">
              <a16:creationId xmlns:a16="http://schemas.microsoft.com/office/drawing/2014/main" id="{4743619C-A5AA-4E53-8F8F-5FDEDA44D7B4}"/>
            </a:ext>
          </a:extLst>
        </xdr:cNvPr>
        <xdr:cNvSpPr txBox="1"/>
      </xdr:nvSpPr>
      <xdr:spPr>
        <a:xfrm>
          <a:off x="8943975"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126420</xdr:rowOff>
    </xdr:from>
    <xdr:to>
      <xdr:col>50</xdr:col>
      <xdr:colOff>165100</xdr:colOff>
      <xdr:row>84</xdr:row>
      <xdr:rowOff>56570</xdr:rowOff>
    </xdr:to>
    <xdr:sp macro="" textlink="">
      <xdr:nvSpPr>
        <xdr:cNvPr id="244" name="楕円 243">
          <a:extLst>
            <a:ext uri="{FF2B5EF4-FFF2-40B4-BE49-F238E27FC236}">
              <a16:creationId xmlns:a16="http://schemas.microsoft.com/office/drawing/2014/main" id="{97E18045-057D-4FEB-905C-49E2DC0BECFA}"/>
            </a:ext>
          </a:extLst>
        </xdr:cNvPr>
        <xdr:cNvSpPr/>
      </xdr:nvSpPr>
      <xdr:spPr>
        <a:xfrm>
          <a:off x="8159750" y="143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84</xdr:row>
      <xdr:rowOff>5770</xdr:rowOff>
    </xdr:to>
    <xdr:cxnSp macro="">
      <xdr:nvCxnSpPr>
        <xdr:cNvPr id="245" name="直線コネクタ 244">
          <a:extLst>
            <a:ext uri="{FF2B5EF4-FFF2-40B4-BE49-F238E27FC236}">
              <a16:creationId xmlns:a16="http://schemas.microsoft.com/office/drawing/2014/main" id="{D2253A76-9097-469A-9EF2-B70A7B325A0B}"/>
            </a:ext>
          </a:extLst>
        </xdr:cNvPr>
        <xdr:cNvCxnSpPr/>
      </xdr:nvCxnSpPr>
      <xdr:spPr>
        <a:xfrm flipV="1">
          <a:off x="8210550" y="14389608"/>
          <a:ext cx="69532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117929</xdr:rowOff>
    </xdr:from>
    <xdr:to>
      <xdr:col>46</xdr:col>
      <xdr:colOff>38100</xdr:colOff>
      <xdr:row>86</xdr:row>
      <xdr:rowOff>48079</xdr:rowOff>
    </xdr:to>
    <xdr:sp macro="" textlink="">
      <xdr:nvSpPr>
        <xdr:cNvPr id="246" name="楕円 245">
          <a:extLst>
            <a:ext uri="{FF2B5EF4-FFF2-40B4-BE49-F238E27FC236}">
              <a16:creationId xmlns:a16="http://schemas.microsoft.com/office/drawing/2014/main" id="{E3CA6E73-26BE-441A-B720-0EE84DF061AC}"/>
            </a:ext>
          </a:extLst>
        </xdr:cNvPr>
        <xdr:cNvSpPr/>
      </xdr:nvSpPr>
      <xdr:spPr>
        <a:xfrm>
          <a:off x="7413625" y="146911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5770</xdr:rowOff>
    </xdr:from>
    <xdr:to>
      <xdr:col>50</xdr:col>
      <xdr:colOff>114300</xdr:colOff>
      <xdr:row>85</xdr:row>
      <xdr:rowOff>168729</xdr:rowOff>
    </xdr:to>
    <xdr:cxnSp macro="">
      <xdr:nvCxnSpPr>
        <xdr:cNvPr id="247" name="直線コネクタ 246">
          <a:extLst>
            <a:ext uri="{FF2B5EF4-FFF2-40B4-BE49-F238E27FC236}">
              <a16:creationId xmlns:a16="http://schemas.microsoft.com/office/drawing/2014/main" id="{677A3AA8-2049-41FC-A937-03DBADDFF0CC}"/>
            </a:ext>
          </a:extLst>
        </xdr:cNvPr>
        <xdr:cNvCxnSpPr/>
      </xdr:nvCxnSpPr>
      <xdr:spPr>
        <a:xfrm flipV="1">
          <a:off x="7445375" y="14407570"/>
          <a:ext cx="765175" cy="3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73097</xdr:rowOff>
    </xdr:from>
    <xdr:ext cx="469744" cy="259045"/>
    <xdr:sp macro="" textlink="">
      <xdr:nvSpPr>
        <xdr:cNvPr id="248" name="n_1mainValue【福祉施設】&#10;一人当たり面積">
          <a:extLst>
            <a:ext uri="{FF2B5EF4-FFF2-40B4-BE49-F238E27FC236}">
              <a16:creationId xmlns:a16="http://schemas.microsoft.com/office/drawing/2014/main" id="{B1467EB9-8390-484E-9798-A8054BE0F947}"/>
            </a:ext>
          </a:extLst>
        </xdr:cNvPr>
        <xdr:cNvSpPr txBox="1"/>
      </xdr:nvSpPr>
      <xdr:spPr>
        <a:xfrm>
          <a:off x="7991552" y="1413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39206</xdr:rowOff>
    </xdr:from>
    <xdr:ext cx="469744" cy="259045"/>
    <xdr:sp macro="" textlink="">
      <xdr:nvSpPr>
        <xdr:cNvPr id="249" name="n_2mainValue【福祉施設】&#10;一人当たり面積">
          <a:extLst>
            <a:ext uri="{FF2B5EF4-FFF2-40B4-BE49-F238E27FC236}">
              <a16:creationId xmlns:a16="http://schemas.microsoft.com/office/drawing/2014/main" id="{B8C5C6EE-37CF-4F69-B196-09FB36DC2CF8}"/>
            </a:ext>
          </a:extLst>
        </xdr:cNvPr>
        <xdr:cNvSpPr txBox="1"/>
      </xdr:nvSpPr>
      <xdr:spPr>
        <a:xfrm>
          <a:off x="7258127" y="1478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299F0EE8-2E4C-4C15-BF90-AAE2FE9432F5}"/>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058E66D5-9297-42C4-9859-A361CCFB65EF}"/>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EC9DDC91-87D4-4B2E-9E20-BC43C09A0A14}"/>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66A37754-0CF1-4EE5-9892-CDBFC94A784B}"/>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2906E4F1-B968-490B-BA61-C6E64DE59E7B}"/>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A5863013-26D8-4631-A192-2009EFB02665}"/>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9764D589-CEB7-47CE-BD93-0885E62134CC}"/>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4D84A831-15C3-43B3-9B51-33C4DC4E39FA}"/>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A97ABF98-4D1C-4793-AD0D-733E7AD9646E}"/>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ABA30F9D-31B3-46E5-BB78-1DB29BB7D81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D0C6DFFA-44AC-47FB-B160-263EBF5E63DB}"/>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195D9B80-0DBC-49D2-9646-4D5F2718A3C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D3DF0707-DF95-474D-B570-703FC40BD99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8AB093E6-82BC-40A8-97FF-0460C8CF93B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A28CD908-420C-441E-A223-B02D71F154AC}"/>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2D8464CC-8E5D-40F5-8CE3-2A767DC5EAF5}"/>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5CBAD577-B8D5-448E-9B98-48BD0066F2ED}"/>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24C18CF7-9884-4FAB-BB7F-6F89CBC6BF57}"/>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4D1CF728-E05A-496E-AB1E-C5E26791B69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CD4531AE-7BAD-4DBB-A761-25D0A7D3822A}"/>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7BCE3D7C-94AE-4B84-9937-01C2D53362BC}"/>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0DD7F3C1-043E-4F7C-A374-1C43E253C28E}"/>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A6655941-58AD-4527-93F2-F490590B8FB1}"/>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B3CF1BD0-9E51-4315-A001-41B2AC45E27B}"/>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AD0CC21B-2572-4CDB-B589-107A51E62671}"/>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3CEAD7EA-019F-4218-A242-FBA3A6AA3BF5}"/>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a:extLst>
            <a:ext uri="{FF2B5EF4-FFF2-40B4-BE49-F238E27FC236}">
              <a16:creationId xmlns:a16="http://schemas.microsoft.com/office/drawing/2014/main" id="{5833AAFD-2974-4197-B539-E0BF2FDF1718}"/>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a:extLst>
            <a:ext uri="{FF2B5EF4-FFF2-40B4-BE49-F238E27FC236}">
              <a16:creationId xmlns:a16="http://schemas.microsoft.com/office/drawing/2014/main" id="{77836A7C-2651-419C-8C63-5B5C352FEDC5}"/>
            </a:ext>
          </a:extLst>
        </xdr:cNvPr>
        <xdr:cNvSpPr txBox="1"/>
      </xdr:nvSpPr>
      <xdr:spPr>
        <a:xfrm>
          <a:off x="10306836"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a:extLst>
            <a:ext uri="{FF2B5EF4-FFF2-40B4-BE49-F238E27FC236}">
              <a16:creationId xmlns:a16="http://schemas.microsoft.com/office/drawing/2014/main" id="{71DB04F3-BB72-4ACD-A655-F018EE5A7969}"/>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8F79A754-C37B-4ACD-9C6B-57D0FB28106F}"/>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a:extLst>
            <a:ext uri="{FF2B5EF4-FFF2-40B4-BE49-F238E27FC236}">
              <a16:creationId xmlns:a16="http://schemas.microsoft.com/office/drawing/2014/main" id="{9A9D4FAE-5EB6-4D96-BD1C-C03EA45BAF03}"/>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417DE786-0F2C-4ED5-BC90-67964A134CFA}"/>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a:extLst>
            <a:ext uri="{FF2B5EF4-FFF2-40B4-BE49-F238E27FC236}">
              <a16:creationId xmlns:a16="http://schemas.microsoft.com/office/drawing/2014/main" id="{A6F02CFD-316B-4996-A340-17AD4053220A}"/>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C6AB3B40-D660-4ED2-9B70-B482939A3951}"/>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a:extLst>
            <a:ext uri="{FF2B5EF4-FFF2-40B4-BE49-F238E27FC236}">
              <a16:creationId xmlns:a16="http://schemas.microsoft.com/office/drawing/2014/main" id="{CCD95C5C-B765-42E1-89D7-8BB14523731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a:extLst>
            <a:ext uri="{FF2B5EF4-FFF2-40B4-BE49-F238E27FC236}">
              <a16:creationId xmlns:a16="http://schemas.microsoft.com/office/drawing/2014/main" id="{310BBE32-A4D0-488F-AE74-F2C64FB1AB17}"/>
            </a:ext>
          </a:extLst>
        </xdr:cNvPr>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A1B7DD45-B82E-4192-BF20-E1512C45D975}"/>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B4003503-2BA6-494E-9810-4D5E90968C78}"/>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41126667-4953-4E29-97AB-D58993C7B0C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a:extLst>
            <a:ext uri="{FF2B5EF4-FFF2-40B4-BE49-F238E27FC236}">
              <a16:creationId xmlns:a16="http://schemas.microsoft.com/office/drawing/2014/main" id="{CA672E06-DDB2-464A-BE76-CF47D37D5C25}"/>
            </a:ext>
          </a:extLst>
        </xdr:cNvPr>
        <xdr:cNvCxnSpPr/>
      </xdr:nvCxnSpPr>
      <xdr:spPr>
        <a:xfrm flipV="1">
          <a:off x="13889989"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a:extLst>
            <a:ext uri="{FF2B5EF4-FFF2-40B4-BE49-F238E27FC236}">
              <a16:creationId xmlns:a16="http://schemas.microsoft.com/office/drawing/2014/main" id="{E26D9468-5405-41F9-A485-892241CAE284}"/>
            </a:ext>
          </a:extLst>
        </xdr:cNvPr>
        <xdr:cNvSpPr txBox="1"/>
      </xdr:nvSpPr>
      <xdr:spPr>
        <a:xfrm>
          <a:off x="13928725"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a:extLst>
            <a:ext uri="{FF2B5EF4-FFF2-40B4-BE49-F238E27FC236}">
              <a16:creationId xmlns:a16="http://schemas.microsoft.com/office/drawing/2014/main" id="{11F8336A-D3B1-4801-8E09-572B7FEB7C61}"/>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260FE7DD-8F9E-4342-93C0-A72C36009D86}"/>
            </a:ext>
          </a:extLst>
        </xdr:cNvPr>
        <xdr:cNvSpPr txBox="1"/>
      </xdr:nvSpPr>
      <xdr:spPr>
        <a:xfrm>
          <a:off x="13928725"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a:extLst>
            <a:ext uri="{FF2B5EF4-FFF2-40B4-BE49-F238E27FC236}">
              <a16:creationId xmlns:a16="http://schemas.microsoft.com/office/drawing/2014/main" id="{5F7370EA-27D8-4069-A4E2-93702667EF42}"/>
            </a:ext>
          </a:extLst>
        </xdr:cNvPr>
        <xdr:cNvCxnSpPr/>
      </xdr:nvCxnSpPr>
      <xdr:spPr>
        <a:xfrm>
          <a:off x="13801725" y="59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B099EC2B-CDA0-4356-A846-FBF1F43BE41C}"/>
            </a:ext>
          </a:extLst>
        </xdr:cNvPr>
        <xdr:cNvSpPr txBox="1"/>
      </xdr:nvSpPr>
      <xdr:spPr>
        <a:xfrm>
          <a:off x="13928725"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a:extLst>
            <a:ext uri="{FF2B5EF4-FFF2-40B4-BE49-F238E27FC236}">
              <a16:creationId xmlns:a16="http://schemas.microsoft.com/office/drawing/2014/main" id="{5548E3F6-DBB3-496B-91DC-A7166C09E1DD}"/>
            </a:ext>
          </a:extLst>
        </xdr:cNvPr>
        <xdr:cNvSpPr/>
      </xdr:nvSpPr>
      <xdr:spPr>
        <a:xfrm>
          <a:off x="13839825" y="6499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a:extLst>
            <a:ext uri="{FF2B5EF4-FFF2-40B4-BE49-F238E27FC236}">
              <a16:creationId xmlns:a16="http://schemas.microsoft.com/office/drawing/2014/main" id="{D9690507-DBCC-416F-898E-85F3F85B9918}"/>
            </a:ext>
          </a:extLst>
        </xdr:cNvPr>
        <xdr:cNvSpPr/>
      </xdr:nvSpPr>
      <xdr:spPr>
        <a:xfrm>
          <a:off x="13115925"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66D9E1AD-BF64-442D-9FC4-956FB836DA53}"/>
            </a:ext>
          </a:extLst>
        </xdr:cNvPr>
        <xdr:cNvSpPr txBox="1"/>
      </xdr:nvSpPr>
      <xdr:spPr>
        <a:xfrm>
          <a:off x="12980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a:extLst>
            <a:ext uri="{FF2B5EF4-FFF2-40B4-BE49-F238E27FC236}">
              <a16:creationId xmlns:a16="http://schemas.microsoft.com/office/drawing/2014/main" id="{203261C7-04D2-45D0-B2AA-FC5BE35283CB}"/>
            </a:ext>
          </a:extLst>
        </xdr:cNvPr>
        <xdr:cNvSpPr/>
      </xdr:nvSpPr>
      <xdr:spPr>
        <a:xfrm>
          <a:off x="123698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B56A16E8-ACD2-40CC-9000-9A3C6B046BD5}"/>
            </a:ext>
          </a:extLst>
        </xdr:cNvPr>
        <xdr:cNvSpPr txBox="1"/>
      </xdr:nvSpPr>
      <xdr:spPr>
        <a:xfrm>
          <a:off x="12246619"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0" name="フローチャート: 判断 299">
          <a:extLst>
            <a:ext uri="{FF2B5EF4-FFF2-40B4-BE49-F238E27FC236}">
              <a16:creationId xmlns:a16="http://schemas.microsoft.com/office/drawing/2014/main" id="{9313854C-7F70-4F82-B149-4E092BCC5863}"/>
            </a:ext>
          </a:extLst>
        </xdr:cNvPr>
        <xdr:cNvSpPr/>
      </xdr:nvSpPr>
      <xdr:spPr>
        <a:xfrm>
          <a:off x="11623675" y="6569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EBC338D7-3FCC-4C0A-A3E0-35B22316ECE4}"/>
            </a:ext>
          </a:extLst>
        </xdr:cNvPr>
        <xdr:cNvSpPr txBox="1"/>
      </xdr:nvSpPr>
      <xdr:spPr>
        <a:xfrm>
          <a:off x="1150049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888B03A8-9CA6-4509-AB88-DE6CC27B341D}"/>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C55EA385-C78C-4559-94A7-3723DCBA6629}"/>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3A9D200D-407C-4FFC-958D-ABB5A2BD86DC}"/>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9CF614F2-83D2-4997-97E7-DBF271DD9427}"/>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A68767B9-D6E9-4ECF-8594-5EA86EC4DC84}"/>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88900</xdr:rowOff>
    </xdr:from>
    <xdr:to>
      <xdr:col>85</xdr:col>
      <xdr:colOff>177800</xdr:colOff>
      <xdr:row>35</xdr:row>
      <xdr:rowOff>19050</xdr:rowOff>
    </xdr:to>
    <xdr:sp macro="" textlink="">
      <xdr:nvSpPr>
        <xdr:cNvPr id="307" name="楕円 306">
          <a:extLst>
            <a:ext uri="{FF2B5EF4-FFF2-40B4-BE49-F238E27FC236}">
              <a16:creationId xmlns:a16="http://schemas.microsoft.com/office/drawing/2014/main" id="{0B9CC858-75B7-4676-B07F-F19DDBFC5F51}"/>
            </a:ext>
          </a:extLst>
        </xdr:cNvPr>
        <xdr:cNvSpPr/>
      </xdr:nvSpPr>
      <xdr:spPr>
        <a:xfrm>
          <a:off x="13839825" y="591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41927</xdr:rowOff>
    </xdr:from>
    <xdr:ext cx="469744" cy="259045"/>
    <xdr:sp macro="" textlink="">
      <xdr:nvSpPr>
        <xdr:cNvPr id="308" name="【一般廃棄物処理施設】&#10;有形固定資産減価償却率該当値テキスト">
          <a:extLst>
            <a:ext uri="{FF2B5EF4-FFF2-40B4-BE49-F238E27FC236}">
              <a16:creationId xmlns:a16="http://schemas.microsoft.com/office/drawing/2014/main" id="{E2F6F651-FF1F-42EE-AD3F-AA6EC8FD1376}"/>
            </a:ext>
          </a:extLst>
        </xdr:cNvPr>
        <xdr:cNvSpPr txBox="1"/>
      </xdr:nvSpPr>
      <xdr:spPr>
        <a:xfrm>
          <a:off x="13928725"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88900</xdr:rowOff>
    </xdr:from>
    <xdr:to>
      <xdr:col>81</xdr:col>
      <xdr:colOff>101600</xdr:colOff>
      <xdr:row>35</xdr:row>
      <xdr:rowOff>19050</xdr:rowOff>
    </xdr:to>
    <xdr:sp macro="" textlink="">
      <xdr:nvSpPr>
        <xdr:cNvPr id="309" name="楕円 308">
          <a:extLst>
            <a:ext uri="{FF2B5EF4-FFF2-40B4-BE49-F238E27FC236}">
              <a16:creationId xmlns:a16="http://schemas.microsoft.com/office/drawing/2014/main" id="{094B11F5-CA08-4CDA-BE11-567DB4980841}"/>
            </a:ext>
          </a:extLst>
        </xdr:cNvPr>
        <xdr:cNvSpPr/>
      </xdr:nvSpPr>
      <xdr:spPr>
        <a:xfrm>
          <a:off x="13115925"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139700</xdr:rowOff>
    </xdr:from>
    <xdr:to>
      <xdr:col>85</xdr:col>
      <xdr:colOff>127000</xdr:colOff>
      <xdr:row>34</xdr:row>
      <xdr:rowOff>139700</xdr:rowOff>
    </xdr:to>
    <xdr:cxnSp macro="">
      <xdr:nvCxnSpPr>
        <xdr:cNvPr id="310" name="直線コネクタ 309">
          <a:extLst>
            <a:ext uri="{FF2B5EF4-FFF2-40B4-BE49-F238E27FC236}">
              <a16:creationId xmlns:a16="http://schemas.microsoft.com/office/drawing/2014/main" id="{51EB5574-8007-40EA-9C4E-D45AA5160A2A}"/>
            </a:ext>
          </a:extLst>
        </xdr:cNvPr>
        <xdr:cNvCxnSpPr/>
      </xdr:nvCxnSpPr>
      <xdr:spPr>
        <a:xfrm>
          <a:off x="13166725" y="596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161290</xdr:rowOff>
    </xdr:from>
    <xdr:to>
      <xdr:col>76</xdr:col>
      <xdr:colOff>165100</xdr:colOff>
      <xdr:row>37</xdr:row>
      <xdr:rowOff>91440</xdr:rowOff>
    </xdr:to>
    <xdr:sp macro="" textlink="">
      <xdr:nvSpPr>
        <xdr:cNvPr id="311" name="楕円 310">
          <a:extLst>
            <a:ext uri="{FF2B5EF4-FFF2-40B4-BE49-F238E27FC236}">
              <a16:creationId xmlns:a16="http://schemas.microsoft.com/office/drawing/2014/main" id="{98132610-0E3B-40A9-8F2B-29B9A725FCCE}"/>
            </a:ext>
          </a:extLst>
        </xdr:cNvPr>
        <xdr:cNvSpPr/>
      </xdr:nvSpPr>
      <xdr:spPr>
        <a:xfrm>
          <a:off x="123698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139700</xdr:rowOff>
    </xdr:from>
    <xdr:to>
      <xdr:col>81</xdr:col>
      <xdr:colOff>50800</xdr:colOff>
      <xdr:row>37</xdr:row>
      <xdr:rowOff>40640</xdr:rowOff>
    </xdr:to>
    <xdr:cxnSp macro="">
      <xdr:nvCxnSpPr>
        <xdr:cNvPr id="312" name="直線コネクタ 311">
          <a:extLst>
            <a:ext uri="{FF2B5EF4-FFF2-40B4-BE49-F238E27FC236}">
              <a16:creationId xmlns:a16="http://schemas.microsoft.com/office/drawing/2014/main" id="{32042385-49F3-4D2A-ADAA-D728B526DB3D}"/>
            </a:ext>
          </a:extLst>
        </xdr:cNvPr>
        <xdr:cNvCxnSpPr/>
      </xdr:nvCxnSpPr>
      <xdr:spPr>
        <a:xfrm flipV="1">
          <a:off x="12420600" y="5969000"/>
          <a:ext cx="746125" cy="4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33</xdr:row>
      <xdr:rowOff>35577</xdr:rowOff>
    </xdr:from>
    <xdr:ext cx="469744" cy="259045"/>
    <xdr:sp macro="" textlink="">
      <xdr:nvSpPr>
        <xdr:cNvPr id="313" name="n_1mainValue【一般廃棄物処理施設】&#10;有形固定資産減価償却率">
          <a:extLst>
            <a:ext uri="{FF2B5EF4-FFF2-40B4-BE49-F238E27FC236}">
              <a16:creationId xmlns:a16="http://schemas.microsoft.com/office/drawing/2014/main" id="{6211F1AE-16B2-4D66-BE64-51784B91225B}"/>
            </a:ext>
          </a:extLst>
        </xdr:cNvPr>
        <xdr:cNvSpPr txBox="1"/>
      </xdr:nvSpPr>
      <xdr:spPr>
        <a:xfrm>
          <a:off x="12957252"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107967</xdr:rowOff>
    </xdr:from>
    <xdr:ext cx="405111" cy="259045"/>
    <xdr:sp macro="" textlink="">
      <xdr:nvSpPr>
        <xdr:cNvPr id="314" name="n_2mainValue【一般廃棄物処理施設】&#10;有形固定資産減価償却率">
          <a:extLst>
            <a:ext uri="{FF2B5EF4-FFF2-40B4-BE49-F238E27FC236}">
              <a16:creationId xmlns:a16="http://schemas.microsoft.com/office/drawing/2014/main" id="{261DB182-2E69-4FF4-9174-AB15806A0E54}"/>
            </a:ext>
          </a:extLst>
        </xdr:cNvPr>
        <xdr:cNvSpPr txBox="1"/>
      </xdr:nvSpPr>
      <xdr:spPr>
        <a:xfrm>
          <a:off x="12246619" y="610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1BEC2BEC-5E65-4703-88EE-E6CE25655749}"/>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F6B8B4FC-E250-4F1F-B04A-38ECD97DC0CC}"/>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885A416B-CD68-43AA-A8DB-ED8A1BBD061C}"/>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ADA03CC4-279D-440E-92AA-5A032F5CA3A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D8461ED6-5C43-48D2-B7FB-634A7A71E80A}"/>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B0D24FD9-1368-429A-AB38-45F11D7453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0DBB1996-2F8A-4355-B69F-8AE7AD192F2D}"/>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CD0882BF-2AE2-4738-949E-690900A289A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4D5499D6-1531-4D31-9496-3885644EAB72}"/>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81D4B616-A851-4566-B098-370E7010D138}"/>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a:extLst>
            <a:ext uri="{FF2B5EF4-FFF2-40B4-BE49-F238E27FC236}">
              <a16:creationId xmlns:a16="http://schemas.microsoft.com/office/drawing/2014/main" id="{DBB26AE8-AC5E-4596-BB52-44D55DC2C316}"/>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a:extLst>
            <a:ext uri="{FF2B5EF4-FFF2-40B4-BE49-F238E27FC236}">
              <a16:creationId xmlns:a16="http://schemas.microsoft.com/office/drawing/2014/main" id="{7812740D-0FFD-407F-BE65-B3DF37823A2A}"/>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a:extLst>
            <a:ext uri="{FF2B5EF4-FFF2-40B4-BE49-F238E27FC236}">
              <a16:creationId xmlns:a16="http://schemas.microsoft.com/office/drawing/2014/main" id="{DF82AA48-8D01-46A3-8841-5284FEA5FAF7}"/>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a:extLst>
            <a:ext uri="{FF2B5EF4-FFF2-40B4-BE49-F238E27FC236}">
              <a16:creationId xmlns:a16="http://schemas.microsoft.com/office/drawing/2014/main" id="{11EED314-FE79-4E5D-A442-984F8D842296}"/>
            </a:ext>
          </a:extLst>
        </xdr:cNvPr>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a:extLst>
            <a:ext uri="{FF2B5EF4-FFF2-40B4-BE49-F238E27FC236}">
              <a16:creationId xmlns:a16="http://schemas.microsoft.com/office/drawing/2014/main" id="{AA9AB43E-F91C-4EB0-9CAE-68012189A38C}"/>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a:extLst>
            <a:ext uri="{FF2B5EF4-FFF2-40B4-BE49-F238E27FC236}">
              <a16:creationId xmlns:a16="http://schemas.microsoft.com/office/drawing/2014/main" id="{0DF922BD-FD39-4484-9CCB-1EC4D8BA0911}"/>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a:extLst>
            <a:ext uri="{FF2B5EF4-FFF2-40B4-BE49-F238E27FC236}">
              <a16:creationId xmlns:a16="http://schemas.microsoft.com/office/drawing/2014/main" id="{B965B849-DB90-4DAE-9478-5C5486B0381B}"/>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a:extLst>
            <a:ext uri="{FF2B5EF4-FFF2-40B4-BE49-F238E27FC236}">
              <a16:creationId xmlns:a16="http://schemas.microsoft.com/office/drawing/2014/main" id="{892A0949-80F7-4A8C-AE35-819E012901B7}"/>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a:extLst>
            <a:ext uri="{FF2B5EF4-FFF2-40B4-BE49-F238E27FC236}">
              <a16:creationId xmlns:a16="http://schemas.microsoft.com/office/drawing/2014/main" id="{DEF1650C-BC88-4E36-8FA8-071C49B63C2D}"/>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a:extLst>
            <a:ext uri="{FF2B5EF4-FFF2-40B4-BE49-F238E27FC236}">
              <a16:creationId xmlns:a16="http://schemas.microsoft.com/office/drawing/2014/main" id="{D4E89C33-4AFA-45E7-8300-986215F6DDFA}"/>
            </a:ext>
          </a:extLst>
        </xdr:cNvPr>
        <xdr:cNvSpPr txBox="1"/>
      </xdr:nvSpPr>
      <xdr:spPr>
        <a:xfrm>
          <a:off x="149735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AB398F04-3CFF-41A5-B399-8697CDD632A3}"/>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80E8A88C-87F2-4CB1-B3A9-E604415C5548}"/>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4126D63B-C05C-4E78-A460-63FB12F0FEFD}"/>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a:extLst>
            <a:ext uri="{FF2B5EF4-FFF2-40B4-BE49-F238E27FC236}">
              <a16:creationId xmlns:a16="http://schemas.microsoft.com/office/drawing/2014/main" id="{2017FF82-38D0-49F2-9167-B440C75BB1D0}"/>
            </a:ext>
          </a:extLst>
        </xdr:cNvPr>
        <xdr:cNvCxnSpPr/>
      </xdr:nvCxnSpPr>
      <xdr:spPr>
        <a:xfrm flipV="1">
          <a:off x="188461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a:extLst>
            <a:ext uri="{FF2B5EF4-FFF2-40B4-BE49-F238E27FC236}">
              <a16:creationId xmlns:a16="http://schemas.microsoft.com/office/drawing/2014/main" id="{30FEA3D3-4BB0-4558-B7E7-36F7847332A0}"/>
            </a:ext>
          </a:extLst>
        </xdr:cNvPr>
        <xdr:cNvSpPr txBox="1"/>
      </xdr:nvSpPr>
      <xdr:spPr>
        <a:xfrm>
          <a:off x="188849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a:extLst>
            <a:ext uri="{FF2B5EF4-FFF2-40B4-BE49-F238E27FC236}">
              <a16:creationId xmlns:a16="http://schemas.microsoft.com/office/drawing/2014/main" id="{48034A88-76E7-4DED-BC92-239AD78456D9}"/>
            </a:ext>
          </a:extLst>
        </xdr:cNvPr>
        <xdr:cNvCxnSpPr/>
      </xdr:nvCxnSpPr>
      <xdr:spPr>
        <a:xfrm>
          <a:off x="18786475" y="7238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F0866849-CEB5-4046-9518-96D45A206FF3}"/>
            </a:ext>
          </a:extLst>
        </xdr:cNvPr>
        <xdr:cNvSpPr txBox="1"/>
      </xdr:nvSpPr>
      <xdr:spPr>
        <a:xfrm>
          <a:off x="188849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a:extLst>
            <a:ext uri="{FF2B5EF4-FFF2-40B4-BE49-F238E27FC236}">
              <a16:creationId xmlns:a16="http://schemas.microsoft.com/office/drawing/2014/main" id="{B3DCD109-7E75-4348-BF63-B885A264448B}"/>
            </a:ext>
          </a:extLst>
        </xdr:cNvPr>
        <xdr:cNvCxnSpPr/>
      </xdr:nvCxnSpPr>
      <xdr:spPr>
        <a:xfrm>
          <a:off x="18786475" y="58509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0A5D168F-7119-4BDA-B0EE-028DB78AB0F9}"/>
            </a:ext>
          </a:extLst>
        </xdr:cNvPr>
        <xdr:cNvSpPr txBox="1"/>
      </xdr:nvSpPr>
      <xdr:spPr>
        <a:xfrm>
          <a:off x="188849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a:extLst>
            <a:ext uri="{FF2B5EF4-FFF2-40B4-BE49-F238E27FC236}">
              <a16:creationId xmlns:a16="http://schemas.microsoft.com/office/drawing/2014/main" id="{7C1B54BC-D03C-4FA8-8187-8EA7F4235D4E}"/>
            </a:ext>
          </a:extLst>
        </xdr:cNvPr>
        <xdr:cNvSpPr/>
      </xdr:nvSpPr>
      <xdr:spPr>
        <a:xfrm>
          <a:off x="187960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a:extLst>
            <a:ext uri="{FF2B5EF4-FFF2-40B4-BE49-F238E27FC236}">
              <a16:creationId xmlns:a16="http://schemas.microsoft.com/office/drawing/2014/main" id="{DCA7CF79-674E-4598-ADAA-03028177B464}"/>
            </a:ext>
          </a:extLst>
        </xdr:cNvPr>
        <xdr:cNvSpPr/>
      </xdr:nvSpPr>
      <xdr:spPr>
        <a:xfrm>
          <a:off x="18100675" y="70112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C336CBD4-B473-498B-8726-B1CC8D1064F6}"/>
            </a:ext>
          </a:extLst>
        </xdr:cNvPr>
        <xdr:cNvSpPr txBox="1"/>
      </xdr:nvSpPr>
      <xdr:spPr>
        <a:xfrm>
          <a:off x="1786784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a:extLst>
            <a:ext uri="{FF2B5EF4-FFF2-40B4-BE49-F238E27FC236}">
              <a16:creationId xmlns:a16="http://schemas.microsoft.com/office/drawing/2014/main" id="{3BC4154D-5E30-49B7-A033-8414E889D731}"/>
            </a:ext>
          </a:extLst>
        </xdr:cNvPr>
        <xdr:cNvSpPr/>
      </xdr:nvSpPr>
      <xdr:spPr>
        <a:xfrm>
          <a:off x="17325975"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6654A699-2C96-4B94-A1A7-3BA54A2C54F0}"/>
            </a:ext>
          </a:extLst>
        </xdr:cNvPr>
        <xdr:cNvSpPr txBox="1"/>
      </xdr:nvSpPr>
      <xdr:spPr>
        <a:xfrm>
          <a:off x="17134420"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49" name="フローチャート: 判断 348">
          <a:extLst>
            <a:ext uri="{FF2B5EF4-FFF2-40B4-BE49-F238E27FC236}">
              <a16:creationId xmlns:a16="http://schemas.microsoft.com/office/drawing/2014/main" id="{330B1FDB-76B3-4683-8E1F-997EBB498536}"/>
            </a:ext>
          </a:extLst>
        </xdr:cNvPr>
        <xdr:cNvSpPr/>
      </xdr:nvSpPr>
      <xdr:spPr>
        <a:xfrm>
          <a:off x="1657985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A9600E3B-E769-41B0-982E-0720E52FF577}"/>
            </a:ext>
          </a:extLst>
        </xdr:cNvPr>
        <xdr:cNvSpPr txBox="1"/>
      </xdr:nvSpPr>
      <xdr:spPr>
        <a:xfrm>
          <a:off x="16359720"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5BDC517E-5ADF-40C4-93E2-2C2F1ADE060E}"/>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BD4E5A22-5615-4E9D-B2D4-57302232D5A7}"/>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FF5A5421-55F3-4381-B6B3-72BCD34ADC78}"/>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A704720-5976-4368-B4B9-0793890ABCBC}"/>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E662E32D-A14A-41D0-952E-22E1F3BBA30F}"/>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153760</xdr:rowOff>
    </xdr:from>
    <xdr:to>
      <xdr:col>116</xdr:col>
      <xdr:colOff>114300</xdr:colOff>
      <xdr:row>42</xdr:row>
      <xdr:rowOff>83910</xdr:rowOff>
    </xdr:to>
    <xdr:sp macro="" textlink="">
      <xdr:nvSpPr>
        <xdr:cNvPr id="356" name="楕円 355">
          <a:extLst>
            <a:ext uri="{FF2B5EF4-FFF2-40B4-BE49-F238E27FC236}">
              <a16:creationId xmlns:a16="http://schemas.microsoft.com/office/drawing/2014/main" id="{79913080-8E83-4B9B-95CD-68FF5FC28067}"/>
            </a:ext>
          </a:extLst>
        </xdr:cNvPr>
        <xdr:cNvSpPr/>
      </xdr:nvSpPr>
      <xdr:spPr>
        <a:xfrm>
          <a:off x="18796000" y="71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68687</xdr:rowOff>
    </xdr:from>
    <xdr:ext cx="469744" cy="259045"/>
    <xdr:sp macro="" textlink="">
      <xdr:nvSpPr>
        <xdr:cNvPr id="357" name="【一般廃棄物処理施設】&#10;一人当たり有形固定資産（償却資産）額該当値テキスト">
          <a:extLst>
            <a:ext uri="{FF2B5EF4-FFF2-40B4-BE49-F238E27FC236}">
              <a16:creationId xmlns:a16="http://schemas.microsoft.com/office/drawing/2014/main" id="{E34D2803-8E3C-488F-882D-C4A618094493}"/>
            </a:ext>
          </a:extLst>
        </xdr:cNvPr>
        <xdr:cNvSpPr txBox="1"/>
      </xdr:nvSpPr>
      <xdr:spPr>
        <a:xfrm>
          <a:off x="18884900" y="709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153929</xdr:rowOff>
    </xdr:from>
    <xdr:to>
      <xdr:col>112</xdr:col>
      <xdr:colOff>38100</xdr:colOff>
      <xdr:row>42</xdr:row>
      <xdr:rowOff>84079</xdr:rowOff>
    </xdr:to>
    <xdr:sp macro="" textlink="">
      <xdr:nvSpPr>
        <xdr:cNvPr id="358" name="楕円 357">
          <a:extLst>
            <a:ext uri="{FF2B5EF4-FFF2-40B4-BE49-F238E27FC236}">
              <a16:creationId xmlns:a16="http://schemas.microsoft.com/office/drawing/2014/main" id="{CB3736C5-57E3-4611-8C9C-0C8A657869FC}"/>
            </a:ext>
          </a:extLst>
        </xdr:cNvPr>
        <xdr:cNvSpPr/>
      </xdr:nvSpPr>
      <xdr:spPr>
        <a:xfrm>
          <a:off x="18100675" y="71833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33110</xdr:rowOff>
    </xdr:from>
    <xdr:to>
      <xdr:col>116</xdr:col>
      <xdr:colOff>63500</xdr:colOff>
      <xdr:row>42</xdr:row>
      <xdr:rowOff>33279</xdr:rowOff>
    </xdr:to>
    <xdr:cxnSp macro="">
      <xdr:nvCxnSpPr>
        <xdr:cNvPr id="359" name="直線コネクタ 358">
          <a:extLst>
            <a:ext uri="{FF2B5EF4-FFF2-40B4-BE49-F238E27FC236}">
              <a16:creationId xmlns:a16="http://schemas.microsoft.com/office/drawing/2014/main" id="{A067D1A8-5816-487E-B321-8DA2099F7036}"/>
            </a:ext>
          </a:extLst>
        </xdr:cNvPr>
        <xdr:cNvCxnSpPr/>
      </xdr:nvCxnSpPr>
      <xdr:spPr>
        <a:xfrm flipV="1">
          <a:off x="18132425" y="7234010"/>
          <a:ext cx="714375"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43676</xdr:rowOff>
    </xdr:from>
    <xdr:to>
      <xdr:col>107</xdr:col>
      <xdr:colOff>101600</xdr:colOff>
      <xdr:row>40</xdr:row>
      <xdr:rowOff>145276</xdr:rowOff>
    </xdr:to>
    <xdr:sp macro="" textlink="">
      <xdr:nvSpPr>
        <xdr:cNvPr id="360" name="楕円 359">
          <a:extLst>
            <a:ext uri="{FF2B5EF4-FFF2-40B4-BE49-F238E27FC236}">
              <a16:creationId xmlns:a16="http://schemas.microsoft.com/office/drawing/2014/main" id="{ECC1101E-3CFF-428C-9B67-90BC3A395DCB}"/>
            </a:ext>
          </a:extLst>
        </xdr:cNvPr>
        <xdr:cNvSpPr/>
      </xdr:nvSpPr>
      <xdr:spPr>
        <a:xfrm>
          <a:off x="17325975" y="69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94476</xdr:rowOff>
    </xdr:from>
    <xdr:to>
      <xdr:col>111</xdr:col>
      <xdr:colOff>177800</xdr:colOff>
      <xdr:row>42</xdr:row>
      <xdr:rowOff>33279</xdr:rowOff>
    </xdr:to>
    <xdr:cxnSp macro="">
      <xdr:nvCxnSpPr>
        <xdr:cNvPr id="361" name="直線コネクタ 360">
          <a:extLst>
            <a:ext uri="{FF2B5EF4-FFF2-40B4-BE49-F238E27FC236}">
              <a16:creationId xmlns:a16="http://schemas.microsoft.com/office/drawing/2014/main" id="{FA7A2E48-75CC-415A-B73D-B7EFE92EADA7}"/>
            </a:ext>
          </a:extLst>
        </xdr:cNvPr>
        <xdr:cNvCxnSpPr/>
      </xdr:nvCxnSpPr>
      <xdr:spPr>
        <a:xfrm>
          <a:off x="17376775" y="6952476"/>
          <a:ext cx="755650" cy="28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75206</xdr:rowOff>
    </xdr:from>
    <xdr:ext cx="469744" cy="259045"/>
    <xdr:sp macro="" textlink="">
      <xdr:nvSpPr>
        <xdr:cNvPr id="362" name="n_1mainValue【一般廃棄物処理施設】&#10;一人当たり有形固定資産（償却資産）額">
          <a:extLst>
            <a:ext uri="{FF2B5EF4-FFF2-40B4-BE49-F238E27FC236}">
              <a16:creationId xmlns:a16="http://schemas.microsoft.com/office/drawing/2014/main" id="{6E760127-C8B0-41A0-8014-9BB79ADABA2C}"/>
            </a:ext>
          </a:extLst>
        </xdr:cNvPr>
        <xdr:cNvSpPr txBox="1"/>
      </xdr:nvSpPr>
      <xdr:spPr>
        <a:xfrm>
          <a:off x="17932478" y="727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161803</xdr:rowOff>
    </xdr:from>
    <xdr:ext cx="599010" cy="259045"/>
    <xdr:sp macro="" textlink="">
      <xdr:nvSpPr>
        <xdr:cNvPr id="363" name="n_2mainValue【一般廃棄物処理施設】&#10;一人当たり有形固定資産（償却資産）額">
          <a:extLst>
            <a:ext uri="{FF2B5EF4-FFF2-40B4-BE49-F238E27FC236}">
              <a16:creationId xmlns:a16="http://schemas.microsoft.com/office/drawing/2014/main" id="{C6C60B79-EEED-4950-9F3D-CFB81EACC0EB}"/>
            </a:ext>
          </a:extLst>
        </xdr:cNvPr>
        <xdr:cNvSpPr txBox="1"/>
      </xdr:nvSpPr>
      <xdr:spPr>
        <a:xfrm>
          <a:off x="17134420" y="667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DA56F734-03ED-42A5-9491-6DEE9B9F2062}"/>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57D3C4FB-F641-43DD-970C-B3CC3F1868BC}"/>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FF4B24F7-DA38-4B01-8FEA-27B80D34B4F6}"/>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8D0BDDA1-7FC0-4431-A407-3B085FBF5D78}"/>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4FFF327B-8D7C-428A-BA31-FADFD7F98A8B}"/>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B927310A-9336-442E-AF41-C2F343F32573}"/>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F12A26CE-3AB2-4DF1-9C2F-922534EE0B99}"/>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287C4119-1016-43B1-B579-6DD90988DD68}"/>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D407CF76-1DDC-444D-9309-94C29DDDE685}"/>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784E2072-41C6-491E-97A3-569A66D3DB05}"/>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id="{1F11F714-D2AB-48C9-9F61-A0B9814BA9D4}"/>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id="{FB265F7C-9AF2-4FDE-A351-B51C6AE6D151}"/>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id="{075DAD81-FBE0-4762-9361-973102FCBB31}"/>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id="{11E6C25B-C30F-4321-909B-F451CAAE3C09}"/>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id="{306F5665-B437-40C6-94F4-B42ACA355F2F}"/>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id="{09BE53CB-8306-4F97-A237-D4D374D5E112}"/>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id="{1345344D-7AC7-43B8-85B9-84F2EC428ECC}"/>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id="{1A7EDD95-11A7-4D40-BE75-7F2D0605597E}"/>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id="{CC7DF762-3184-41F0-8BF7-AB65122F46CE}"/>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id="{633AFDC8-F751-4B5F-9A98-5C99611421E9}"/>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id="{3EDF58D5-DA9A-4008-84B9-2B7BF20E8DB8}"/>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id="{0B0D4DCE-112F-482C-9849-E1290B9B9E99}"/>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3F9537AE-94A4-420F-B8F1-8A6EC6A6785F}"/>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D0AD8AEE-8F04-4BCA-8821-A94029F13067}"/>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0AB1C6B9-4051-4520-9322-A2CA229EDFA6}"/>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9" name="直線コネクタ 388">
          <a:extLst>
            <a:ext uri="{FF2B5EF4-FFF2-40B4-BE49-F238E27FC236}">
              <a16:creationId xmlns:a16="http://schemas.microsoft.com/office/drawing/2014/main" id="{BFCDC677-89E7-49E0-8841-5A4AB8F34208}"/>
            </a:ext>
          </a:extLst>
        </xdr:cNvPr>
        <xdr:cNvCxnSpPr/>
      </xdr:nvCxnSpPr>
      <xdr:spPr>
        <a:xfrm flipV="1">
          <a:off x="13889989"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0" name="【保健センター・保健所】&#10;有形固定資産減価償却率最小値テキスト">
          <a:extLst>
            <a:ext uri="{FF2B5EF4-FFF2-40B4-BE49-F238E27FC236}">
              <a16:creationId xmlns:a16="http://schemas.microsoft.com/office/drawing/2014/main" id="{742E0047-13B2-4430-A0DF-871D90699951}"/>
            </a:ext>
          </a:extLst>
        </xdr:cNvPr>
        <xdr:cNvSpPr txBox="1"/>
      </xdr:nvSpPr>
      <xdr:spPr>
        <a:xfrm>
          <a:off x="13928725"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1" name="直線コネクタ 390">
          <a:extLst>
            <a:ext uri="{FF2B5EF4-FFF2-40B4-BE49-F238E27FC236}">
              <a16:creationId xmlns:a16="http://schemas.microsoft.com/office/drawing/2014/main" id="{27971BC6-3BDD-45E0-8BFF-482C62FA6736}"/>
            </a:ext>
          </a:extLst>
        </xdr:cNvPr>
        <xdr:cNvCxnSpPr/>
      </xdr:nvCxnSpPr>
      <xdr:spPr>
        <a:xfrm>
          <a:off x="13801725" y="110381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id="{C8EE035D-3B30-49BD-B9E9-D11BB25DB13E}"/>
            </a:ext>
          </a:extLst>
        </xdr:cNvPr>
        <xdr:cNvSpPr txBox="1"/>
      </xdr:nvSpPr>
      <xdr:spPr>
        <a:xfrm>
          <a:off x="13928725"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3" name="直線コネクタ 392">
          <a:extLst>
            <a:ext uri="{FF2B5EF4-FFF2-40B4-BE49-F238E27FC236}">
              <a16:creationId xmlns:a16="http://schemas.microsoft.com/office/drawing/2014/main" id="{37BD089F-72E8-47FD-B04C-760C2A636CCC}"/>
            </a:ext>
          </a:extLst>
        </xdr:cNvPr>
        <xdr:cNvCxnSpPr/>
      </xdr:nvCxnSpPr>
      <xdr:spPr>
        <a:xfrm>
          <a:off x="13801725" y="95603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3EA5C67A-082A-4B71-B901-241AF10B2F2F}"/>
            </a:ext>
          </a:extLst>
        </xdr:cNvPr>
        <xdr:cNvSpPr txBox="1"/>
      </xdr:nvSpPr>
      <xdr:spPr>
        <a:xfrm>
          <a:off x="13928725"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5" name="フローチャート: 判断 394">
          <a:extLst>
            <a:ext uri="{FF2B5EF4-FFF2-40B4-BE49-F238E27FC236}">
              <a16:creationId xmlns:a16="http://schemas.microsoft.com/office/drawing/2014/main" id="{4C886A04-80B8-4BF1-9B01-2737D17E7BAD}"/>
            </a:ext>
          </a:extLst>
        </xdr:cNvPr>
        <xdr:cNvSpPr/>
      </xdr:nvSpPr>
      <xdr:spPr>
        <a:xfrm>
          <a:off x="13839825" y="102182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6" name="フローチャート: 判断 395">
          <a:extLst>
            <a:ext uri="{FF2B5EF4-FFF2-40B4-BE49-F238E27FC236}">
              <a16:creationId xmlns:a16="http://schemas.microsoft.com/office/drawing/2014/main" id="{1CF39244-8F3D-44DC-A3C3-A8C569F5260E}"/>
            </a:ext>
          </a:extLst>
        </xdr:cNvPr>
        <xdr:cNvSpPr/>
      </xdr:nvSpPr>
      <xdr:spPr>
        <a:xfrm>
          <a:off x="13115925"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97" name="n_1aveValue【保健センター・保健所】&#10;有形固定資産減価償却率">
          <a:extLst>
            <a:ext uri="{FF2B5EF4-FFF2-40B4-BE49-F238E27FC236}">
              <a16:creationId xmlns:a16="http://schemas.microsoft.com/office/drawing/2014/main" id="{6CE9B91D-A283-408F-88DB-FD2D98DE85CB}"/>
            </a:ext>
          </a:extLst>
        </xdr:cNvPr>
        <xdr:cNvSpPr txBox="1"/>
      </xdr:nvSpPr>
      <xdr:spPr>
        <a:xfrm>
          <a:off x="12980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8" name="フローチャート: 判断 397">
          <a:extLst>
            <a:ext uri="{FF2B5EF4-FFF2-40B4-BE49-F238E27FC236}">
              <a16:creationId xmlns:a16="http://schemas.microsoft.com/office/drawing/2014/main" id="{0769BEED-ADA0-432F-AF01-6742A50CE562}"/>
            </a:ext>
          </a:extLst>
        </xdr:cNvPr>
        <xdr:cNvSpPr/>
      </xdr:nvSpPr>
      <xdr:spPr>
        <a:xfrm>
          <a:off x="123698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99" name="n_2aveValue【保健センター・保健所】&#10;有形固定資産減価償却率">
          <a:extLst>
            <a:ext uri="{FF2B5EF4-FFF2-40B4-BE49-F238E27FC236}">
              <a16:creationId xmlns:a16="http://schemas.microsoft.com/office/drawing/2014/main" id="{FA80201D-7B98-4C4F-95EA-0597D8AFF0B2}"/>
            </a:ext>
          </a:extLst>
        </xdr:cNvPr>
        <xdr:cNvSpPr txBox="1"/>
      </xdr:nvSpPr>
      <xdr:spPr>
        <a:xfrm>
          <a:off x="12246619"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0" name="フローチャート: 判断 399">
          <a:extLst>
            <a:ext uri="{FF2B5EF4-FFF2-40B4-BE49-F238E27FC236}">
              <a16:creationId xmlns:a16="http://schemas.microsoft.com/office/drawing/2014/main" id="{63B9BB2A-892D-4D2E-B2E2-9CAE8500F140}"/>
            </a:ext>
          </a:extLst>
        </xdr:cNvPr>
        <xdr:cNvSpPr/>
      </xdr:nvSpPr>
      <xdr:spPr>
        <a:xfrm>
          <a:off x="11623675" y="103309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01" name="n_3aveValue【保健センター・保健所】&#10;有形固定資産減価償却率">
          <a:extLst>
            <a:ext uri="{FF2B5EF4-FFF2-40B4-BE49-F238E27FC236}">
              <a16:creationId xmlns:a16="http://schemas.microsoft.com/office/drawing/2014/main" id="{AF7C0152-D7CC-419E-9BDC-7007D630C77F}"/>
            </a:ext>
          </a:extLst>
        </xdr:cNvPr>
        <xdr:cNvSpPr txBox="1"/>
      </xdr:nvSpPr>
      <xdr:spPr>
        <a:xfrm>
          <a:off x="1150049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75074850-D48B-486B-8BA5-D3D59839931D}"/>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9400B46-3759-4819-B575-48E11FC9A7B7}"/>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C5CA91A5-0693-49F4-9614-D45D9590D2AF}"/>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55B121D7-EC76-4BFF-8F58-97D7E638E57E}"/>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40956823-34F7-4A3A-AB52-597F801B48CD}"/>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161472</xdr:rowOff>
    </xdr:from>
    <xdr:to>
      <xdr:col>76</xdr:col>
      <xdr:colOff>165100</xdr:colOff>
      <xdr:row>55</xdr:row>
      <xdr:rowOff>91622</xdr:rowOff>
    </xdr:to>
    <xdr:sp macro="" textlink="">
      <xdr:nvSpPr>
        <xdr:cNvPr id="407" name="楕円 406">
          <a:extLst>
            <a:ext uri="{FF2B5EF4-FFF2-40B4-BE49-F238E27FC236}">
              <a16:creationId xmlns:a16="http://schemas.microsoft.com/office/drawing/2014/main" id="{C19ED048-DB53-4991-AB48-A4EC3931E584}"/>
            </a:ext>
          </a:extLst>
        </xdr:cNvPr>
        <xdr:cNvSpPr/>
      </xdr:nvSpPr>
      <xdr:spPr>
        <a:xfrm>
          <a:off x="123698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69927</xdr:colOff>
      <xdr:row>53</xdr:row>
      <xdr:rowOff>108149</xdr:rowOff>
    </xdr:from>
    <xdr:ext cx="469744" cy="259045"/>
    <xdr:sp macro="" textlink="">
      <xdr:nvSpPr>
        <xdr:cNvPr id="408" name="n_2mainValue【保健センター・保健所】&#10;有形固定資産減価償却率">
          <a:extLst>
            <a:ext uri="{FF2B5EF4-FFF2-40B4-BE49-F238E27FC236}">
              <a16:creationId xmlns:a16="http://schemas.microsoft.com/office/drawing/2014/main" id="{4AE0FC70-F238-4393-90B7-4137DAF91461}"/>
            </a:ext>
          </a:extLst>
        </xdr:cNvPr>
        <xdr:cNvSpPr txBox="1"/>
      </xdr:nvSpPr>
      <xdr:spPr>
        <a:xfrm>
          <a:off x="12214302"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3975CF0-87EC-42C8-8065-7E55D7D7CABF}"/>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6E576E67-0211-460D-82A6-3D6B7CB6AD92}"/>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8C5F43A8-4799-4867-8B11-0AA8032FE2BD}"/>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B8AA7720-3F57-4BC4-B379-476A7FF00644}"/>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4D90CCC6-44D5-462F-85A1-901DC9382A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A3AFCE65-843F-4974-BEE1-5F9AD0E22A4B}"/>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A824DDBB-E9A2-402F-A4EF-7A39E7D56A49}"/>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C3F146A-3D3D-461D-8379-45BA04E601C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67991AFA-C900-47AB-A551-96E5752A50E6}"/>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A8A2A20F-9EA0-4B78-9505-AD349E7BDA2D}"/>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9" name="直線コネクタ 418">
          <a:extLst>
            <a:ext uri="{FF2B5EF4-FFF2-40B4-BE49-F238E27FC236}">
              <a16:creationId xmlns:a16="http://schemas.microsoft.com/office/drawing/2014/main" id="{763956E8-8A44-4571-80AA-DF15AB1751F5}"/>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CAC2DE9E-7CBA-4B7A-A111-EF65676C6B57}"/>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1" name="直線コネクタ 420">
          <a:extLst>
            <a:ext uri="{FF2B5EF4-FFF2-40B4-BE49-F238E27FC236}">
              <a16:creationId xmlns:a16="http://schemas.microsoft.com/office/drawing/2014/main" id="{6D28B946-6744-4E14-A313-E070A5FD6E0A}"/>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2" name="テキスト ボックス 421">
          <a:extLst>
            <a:ext uri="{FF2B5EF4-FFF2-40B4-BE49-F238E27FC236}">
              <a16:creationId xmlns:a16="http://schemas.microsoft.com/office/drawing/2014/main" id="{1BED7FB1-D801-41F4-AFF5-D641E914602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3" name="直線コネクタ 422">
          <a:extLst>
            <a:ext uri="{FF2B5EF4-FFF2-40B4-BE49-F238E27FC236}">
              <a16:creationId xmlns:a16="http://schemas.microsoft.com/office/drawing/2014/main" id="{A0559D1A-9451-4E23-8260-CAF28D8292ED}"/>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4" name="テキスト ボックス 423">
          <a:extLst>
            <a:ext uri="{FF2B5EF4-FFF2-40B4-BE49-F238E27FC236}">
              <a16:creationId xmlns:a16="http://schemas.microsoft.com/office/drawing/2014/main" id="{AFC8CA78-9801-4E50-A373-427F36B449D1}"/>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5" name="直線コネクタ 424">
          <a:extLst>
            <a:ext uri="{FF2B5EF4-FFF2-40B4-BE49-F238E27FC236}">
              <a16:creationId xmlns:a16="http://schemas.microsoft.com/office/drawing/2014/main" id="{95EF3855-4276-40FE-8AB6-7F3B449E2B3D}"/>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6" name="テキスト ボックス 425">
          <a:extLst>
            <a:ext uri="{FF2B5EF4-FFF2-40B4-BE49-F238E27FC236}">
              <a16:creationId xmlns:a16="http://schemas.microsoft.com/office/drawing/2014/main" id="{64F92916-BAD4-420F-B5C6-597FC9E28E71}"/>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7" name="直線コネクタ 426">
          <a:extLst>
            <a:ext uri="{FF2B5EF4-FFF2-40B4-BE49-F238E27FC236}">
              <a16:creationId xmlns:a16="http://schemas.microsoft.com/office/drawing/2014/main" id="{9CD0F066-FF72-4F0C-B309-ECA91C986355}"/>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8" name="テキスト ボックス 427">
          <a:extLst>
            <a:ext uri="{FF2B5EF4-FFF2-40B4-BE49-F238E27FC236}">
              <a16:creationId xmlns:a16="http://schemas.microsoft.com/office/drawing/2014/main" id="{FD6FB0FD-70E8-440C-9A2F-69A8CFA88146}"/>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a:extLst>
            <a:ext uri="{FF2B5EF4-FFF2-40B4-BE49-F238E27FC236}">
              <a16:creationId xmlns:a16="http://schemas.microsoft.com/office/drawing/2014/main" id="{0D5CEE6D-BF47-4BC1-9830-85916556E3A1}"/>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4FB92AD0-F878-4777-BC22-1F4108D2FA97}"/>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保健センター・保健所】&#10;一人当たり面積グラフ枠">
          <a:extLst>
            <a:ext uri="{FF2B5EF4-FFF2-40B4-BE49-F238E27FC236}">
              <a16:creationId xmlns:a16="http://schemas.microsoft.com/office/drawing/2014/main" id="{4900141E-1B39-4F0A-BCB8-FBC0C4CCBFB3}"/>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2" name="直線コネクタ 431">
          <a:extLst>
            <a:ext uri="{FF2B5EF4-FFF2-40B4-BE49-F238E27FC236}">
              <a16:creationId xmlns:a16="http://schemas.microsoft.com/office/drawing/2014/main" id="{BD5561F9-2DDB-401B-BCD0-23C7D39D1E12}"/>
            </a:ext>
          </a:extLst>
        </xdr:cNvPr>
        <xdr:cNvCxnSpPr/>
      </xdr:nvCxnSpPr>
      <xdr:spPr>
        <a:xfrm flipV="1">
          <a:off x="188461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3" name="【保健センター・保健所】&#10;一人当たり面積最小値テキスト">
          <a:extLst>
            <a:ext uri="{FF2B5EF4-FFF2-40B4-BE49-F238E27FC236}">
              <a16:creationId xmlns:a16="http://schemas.microsoft.com/office/drawing/2014/main" id="{2119C689-8436-4853-844C-DC8432E2A4B2}"/>
            </a:ext>
          </a:extLst>
        </xdr:cNvPr>
        <xdr:cNvSpPr txBox="1"/>
      </xdr:nvSpPr>
      <xdr:spPr>
        <a:xfrm>
          <a:off x="188849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4" name="直線コネクタ 433">
          <a:extLst>
            <a:ext uri="{FF2B5EF4-FFF2-40B4-BE49-F238E27FC236}">
              <a16:creationId xmlns:a16="http://schemas.microsoft.com/office/drawing/2014/main" id="{0516DA72-1B0E-421C-80B9-5872D27F897B}"/>
            </a:ext>
          </a:extLst>
        </xdr:cNvPr>
        <xdr:cNvCxnSpPr/>
      </xdr:nvCxnSpPr>
      <xdr:spPr>
        <a:xfrm>
          <a:off x="18786475" y="110360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35" name="【保健センター・保健所】&#10;一人当たり面積最大値テキスト">
          <a:extLst>
            <a:ext uri="{FF2B5EF4-FFF2-40B4-BE49-F238E27FC236}">
              <a16:creationId xmlns:a16="http://schemas.microsoft.com/office/drawing/2014/main" id="{82241503-603B-4F10-9A7C-F6E78383B92D}"/>
            </a:ext>
          </a:extLst>
        </xdr:cNvPr>
        <xdr:cNvSpPr txBox="1"/>
      </xdr:nvSpPr>
      <xdr:spPr>
        <a:xfrm>
          <a:off x="188849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36" name="直線コネクタ 435">
          <a:extLst>
            <a:ext uri="{FF2B5EF4-FFF2-40B4-BE49-F238E27FC236}">
              <a16:creationId xmlns:a16="http://schemas.microsoft.com/office/drawing/2014/main" id="{2A0C9995-41F0-4FC4-BBF0-8B25E3362CBD}"/>
            </a:ext>
          </a:extLst>
        </xdr:cNvPr>
        <xdr:cNvCxnSpPr/>
      </xdr:nvCxnSpPr>
      <xdr:spPr>
        <a:xfrm>
          <a:off x="18786475" y="95958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37" name="【保健センター・保健所】&#10;一人当たり面積平均値テキスト">
          <a:extLst>
            <a:ext uri="{FF2B5EF4-FFF2-40B4-BE49-F238E27FC236}">
              <a16:creationId xmlns:a16="http://schemas.microsoft.com/office/drawing/2014/main" id="{A1966948-9FCF-42A7-A183-D24EB948FB8E}"/>
            </a:ext>
          </a:extLst>
        </xdr:cNvPr>
        <xdr:cNvSpPr txBox="1"/>
      </xdr:nvSpPr>
      <xdr:spPr>
        <a:xfrm>
          <a:off x="188849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38" name="フローチャート: 判断 437">
          <a:extLst>
            <a:ext uri="{FF2B5EF4-FFF2-40B4-BE49-F238E27FC236}">
              <a16:creationId xmlns:a16="http://schemas.microsoft.com/office/drawing/2014/main" id="{FCBC53F3-5EAB-4E6C-B932-54CBAA364948}"/>
            </a:ext>
          </a:extLst>
        </xdr:cNvPr>
        <xdr:cNvSpPr/>
      </xdr:nvSpPr>
      <xdr:spPr>
        <a:xfrm>
          <a:off x="1879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39" name="フローチャート: 判断 438">
          <a:extLst>
            <a:ext uri="{FF2B5EF4-FFF2-40B4-BE49-F238E27FC236}">
              <a16:creationId xmlns:a16="http://schemas.microsoft.com/office/drawing/2014/main" id="{68FDAEFE-BE1B-4BCD-9CE1-A3E0C8FC71A8}"/>
            </a:ext>
          </a:extLst>
        </xdr:cNvPr>
        <xdr:cNvSpPr/>
      </xdr:nvSpPr>
      <xdr:spPr>
        <a:xfrm>
          <a:off x="18100675" y="106873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40" name="n_1aveValue【保健センター・保健所】&#10;一人当たり面積">
          <a:extLst>
            <a:ext uri="{FF2B5EF4-FFF2-40B4-BE49-F238E27FC236}">
              <a16:creationId xmlns:a16="http://schemas.microsoft.com/office/drawing/2014/main" id="{4D54DFED-8B84-40DD-B719-C82B819B9D37}"/>
            </a:ext>
          </a:extLst>
        </xdr:cNvPr>
        <xdr:cNvSpPr txBox="1"/>
      </xdr:nvSpPr>
      <xdr:spPr>
        <a:xfrm>
          <a:off x="1793247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1" name="フローチャート: 判断 440">
          <a:extLst>
            <a:ext uri="{FF2B5EF4-FFF2-40B4-BE49-F238E27FC236}">
              <a16:creationId xmlns:a16="http://schemas.microsoft.com/office/drawing/2014/main" id="{70ABAC1B-97D0-4E70-AC15-9309FCED3297}"/>
            </a:ext>
          </a:extLst>
        </xdr:cNvPr>
        <xdr:cNvSpPr/>
      </xdr:nvSpPr>
      <xdr:spPr>
        <a:xfrm>
          <a:off x="17325975"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42" name="n_2aveValue【保健センター・保健所】&#10;一人当たり面積">
          <a:extLst>
            <a:ext uri="{FF2B5EF4-FFF2-40B4-BE49-F238E27FC236}">
              <a16:creationId xmlns:a16="http://schemas.microsoft.com/office/drawing/2014/main" id="{6AC78BDE-531E-4B7B-8BE9-4049AA3ECB91}"/>
            </a:ext>
          </a:extLst>
        </xdr:cNvPr>
        <xdr:cNvSpPr txBox="1"/>
      </xdr:nvSpPr>
      <xdr:spPr>
        <a:xfrm>
          <a:off x="1717047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43" name="フローチャート: 判断 442">
          <a:extLst>
            <a:ext uri="{FF2B5EF4-FFF2-40B4-BE49-F238E27FC236}">
              <a16:creationId xmlns:a16="http://schemas.microsoft.com/office/drawing/2014/main" id="{B7754739-99AF-4FC8-A4E1-91DAE469FCCE}"/>
            </a:ext>
          </a:extLst>
        </xdr:cNvPr>
        <xdr:cNvSpPr/>
      </xdr:nvSpPr>
      <xdr:spPr>
        <a:xfrm>
          <a:off x="1657985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44" name="n_3aveValue【保健センター・保健所】&#10;一人当たり面積">
          <a:extLst>
            <a:ext uri="{FF2B5EF4-FFF2-40B4-BE49-F238E27FC236}">
              <a16:creationId xmlns:a16="http://schemas.microsoft.com/office/drawing/2014/main" id="{78350D99-8E6D-4B84-9365-F0D3DEED16AD}"/>
            </a:ext>
          </a:extLst>
        </xdr:cNvPr>
        <xdr:cNvSpPr txBox="1"/>
      </xdr:nvSpPr>
      <xdr:spPr>
        <a:xfrm>
          <a:off x="16424352"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B779DCD7-FB20-4C24-B16A-F209EEC5AE26}"/>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14344FB-EB8E-4604-B4F4-91ED228E11AE}"/>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5679FF6-8E42-4F6D-BF0B-BF60E54C9759}"/>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FD507C2-1EA2-4C24-972B-0CEB2609EC2C}"/>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60CA082-8CFE-4752-ADA1-DFE23840FF6D}"/>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87122</xdr:rowOff>
    </xdr:from>
    <xdr:to>
      <xdr:col>107</xdr:col>
      <xdr:colOff>101600</xdr:colOff>
      <xdr:row>64</xdr:row>
      <xdr:rowOff>17272</xdr:rowOff>
    </xdr:to>
    <xdr:sp macro="" textlink="">
      <xdr:nvSpPr>
        <xdr:cNvPr id="450" name="楕円 449">
          <a:extLst>
            <a:ext uri="{FF2B5EF4-FFF2-40B4-BE49-F238E27FC236}">
              <a16:creationId xmlns:a16="http://schemas.microsoft.com/office/drawing/2014/main" id="{C1D82A0E-A81D-425F-9308-98FF9D4C98E8}"/>
            </a:ext>
          </a:extLst>
        </xdr:cNvPr>
        <xdr:cNvSpPr/>
      </xdr:nvSpPr>
      <xdr:spPr>
        <a:xfrm>
          <a:off x="17325975"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8399</xdr:rowOff>
    </xdr:from>
    <xdr:ext cx="469744" cy="259045"/>
    <xdr:sp macro="" textlink="">
      <xdr:nvSpPr>
        <xdr:cNvPr id="451" name="n_2mainValue【保健センター・保健所】&#10;一人当たり面積">
          <a:extLst>
            <a:ext uri="{FF2B5EF4-FFF2-40B4-BE49-F238E27FC236}">
              <a16:creationId xmlns:a16="http://schemas.microsoft.com/office/drawing/2014/main" id="{AB2C82B0-E139-40C2-A642-F387BF5593C5}"/>
            </a:ext>
          </a:extLst>
        </xdr:cNvPr>
        <xdr:cNvSpPr txBox="1"/>
      </xdr:nvSpPr>
      <xdr:spPr>
        <a:xfrm>
          <a:off x="17170477"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2" name="正方形/長方形 451">
          <a:extLst>
            <a:ext uri="{FF2B5EF4-FFF2-40B4-BE49-F238E27FC236}">
              <a16:creationId xmlns:a16="http://schemas.microsoft.com/office/drawing/2014/main" id="{1B34520A-3076-4B15-B935-F84E9409C931}"/>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3" name="正方形/長方形 452">
          <a:extLst>
            <a:ext uri="{FF2B5EF4-FFF2-40B4-BE49-F238E27FC236}">
              <a16:creationId xmlns:a16="http://schemas.microsoft.com/office/drawing/2014/main" id="{17630869-3628-4DCB-9340-9BF444BD1048}"/>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4" name="正方形/長方形 453">
          <a:extLst>
            <a:ext uri="{FF2B5EF4-FFF2-40B4-BE49-F238E27FC236}">
              <a16:creationId xmlns:a16="http://schemas.microsoft.com/office/drawing/2014/main" id="{0FD45515-E17A-4299-BC84-BDFC9B42B0A4}"/>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5" name="正方形/長方形 454">
          <a:extLst>
            <a:ext uri="{FF2B5EF4-FFF2-40B4-BE49-F238E27FC236}">
              <a16:creationId xmlns:a16="http://schemas.microsoft.com/office/drawing/2014/main" id="{9D7BD9F6-37A8-49EE-94C5-578900561FCE}"/>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6" name="正方形/長方形 455">
          <a:extLst>
            <a:ext uri="{FF2B5EF4-FFF2-40B4-BE49-F238E27FC236}">
              <a16:creationId xmlns:a16="http://schemas.microsoft.com/office/drawing/2014/main" id="{BA9D79CA-36C8-4A92-9505-D94351998C56}"/>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7" name="正方形/長方形 456">
          <a:extLst>
            <a:ext uri="{FF2B5EF4-FFF2-40B4-BE49-F238E27FC236}">
              <a16:creationId xmlns:a16="http://schemas.microsoft.com/office/drawing/2014/main" id="{D581AF77-F7EB-4DF0-9B80-EC918C10B26D}"/>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8" name="正方形/長方形 457">
          <a:extLst>
            <a:ext uri="{FF2B5EF4-FFF2-40B4-BE49-F238E27FC236}">
              <a16:creationId xmlns:a16="http://schemas.microsoft.com/office/drawing/2014/main" id="{35876F42-A1D8-44BE-A231-EE62BE22E05E}"/>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9" name="正方形/長方形 458">
          <a:extLst>
            <a:ext uri="{FF2B5EF4-FFF2-40B4-BE49-F238E27FC236}">
              <a16:creationId xmlns:a16="http://schemas.microsoft.com/office/drawing/2014/main" id="{D7877CB7-8EFC-4591-A2E5-B00859AFCB94}"/>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0" name="テキスト ボックス 459">
          <a:extLst>
            <a:ext uri="{FF2B5EF4-FFF2-40B4-BE49-F238E27FC236}">
              <a16:creationId xmlns:a16="http://schemas.microsoft.com/office/drawing/2014/main" id="{2492F46C-BF3D-4D65-B3AB-7B162ECA4E85}"/>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1" name="直線コネクタ 460">
          <a:extLst>
            <a:ext uri="{FF2B5EF4-FFF2-40B4-BE49-F238E27FC236}">
              <a16:creationId xmlns:a16="http://schemas.microsoft.com/office/drawing/2014/main" id="{98652E6D-2FB4-4368-9E78-B5F71232BB85}"/>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2" name="直線コネクタ 461">
          <a:extLst>
            <a:ext uri="{FF2B5EF4-FFF2-40B4-BE49-F238E27FC236}">
              <a16:creationId xmlns:a16="http://schemas.microsoft.com/office/drawing/2014/main" id="{3BF8252A-DFEA-40C5-81A3-7D432DC8297B}"/>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3" name="テキスト ボックス 462">
          <a:extLst>
            <a:ext uri="{FF2B5EF4-FFF2-40B4-BE49-F238E27FC236}">
              <a16:creationId xmlns:a16="http://schemas.microsoft.com/office/drawing/2014/main" id="{5A9B7580-DE32-49EF-BE11-584B72AAA91A}"/>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4" name="直線コネクタ 463">
          <a:extLst>
            <a:ext uri="{FF2B5EF4-FFF2-40B4-BE49-F238E27FC236}">
              <a16:creationId xmlns:a16="http://schemas.microsoft.com/office/drawing/2014/main" id="{7ED79708-FF04-4249-B165-BBFC01343168}"/>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5" name="テキスト ボックス 464">
          <a:extLst>
            <a:ext uri="{FF2B5EF4-FFF2-40B4-BE49-F238E27FC236}">
              <a16:creationId xmlns:a16="http://schemas.microsoft.com/office/drawing/2014/main" id="{313BB043-0CC3-42F2-AE21-989112317172}"/>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6" name="直線コネクタ 465">
          <a:extLst>
            <a:ext uri="{FF2B5EF4-FFF2-40B4-BE49-F238E27FC236}">
              <a16:creationId xmlns:a16="http://schemas.microsoft.com/office/drawing/2014/main" id="{F0E980C5-421E-422D-831A-9D5D43EAA899}"/>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7" name="テキスト ボックス 466">
          <a:extLst>
            <a:ext uri="{FF2B5EF4-FFF2-40B4-BE49-F238E27FC236}">
              <a16:creationId xmlns:a16="http://schemas.microsoft.com/office/drawing/2014/main" id="{E22BEFCB-63C7-45E8-B068-0F423DD0E4AF}"/>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8" name="直線コネクタ 467">
          <a:extLst>
            <a:ext uri="{FF2B5EF4-FFF2-40B4-BE49-F238E27FC236}">
              <a16:creationId xmlns:a16="http://schemas.microsoft.com/office/drawing/2014/main" id="{31620E9F-A93E-4E15-AFCF-B5ED24DA40D7}"/>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9" name="テキスト ボックス 468">
          <a:extLst>
            <a:ext uri="{FF2B5EF4-FFF2-40B4-BE49-F238E27FC236}">
              <a16:creationId xmlns:a16="http://schemas.microsoft.com/office/drawing/2014/main" id="{4D715ACE-26D3-4CD0-8F86-9FAAA8AFF3D4}"/>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0" name="直線コネクタ 469">
          <a:extLst>
            <a:ext uri="{FF2B5EF4-FFF2-40B4-BE49-F238E27FC236}">
              <a16:creationId xmlns:a16="http://schemas.microsoft.com/office/drawing/2014/main" id="{BA51B12B-36BC-4B8F-9229-2047EF48C9C2}"/>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1" name="テキスト ボックス 470">
          <a:extLst>
            <a:ext uri="{FF2B5EF4-FFF2-40B4-BE49-F238E27FC236}">
              <a16:creationId xmlns:a16="http://schemas.microsoft.com/office/drawing/2014/main" id="{BEAB22CE-D6B0-4CF7-85F6-0D9B41C3993C}"/>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2" name="直線コネクタ 471">
          <a:extLst>
            <a:ext uri="{FF2B5EF4-FFF2-40B4-BE49-F238E27FC236}">
              <a16:creationId xmlns:a16="http://schemas.microsoft.com/office/drawing/2014/main" id="{3F0D8B12-CE66-440F-8B79-A371DA5A5C72}"/>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3" name="テキスト ボックス 472">
          <a:extLst>
            <a:ext uri="{FF2B5EF4-FFF2-40B4-BE49-F238E27FC236}">
              <a16:creationId xmlns:a16="http://schemas.microsoft.com/office/drawing/2014/main" id="{D239CDDE-B463-4886-B86F-394741813212}"/>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a:extLst>
            <a:ext uri="{FF2B5EF4-FFF2-40B4-BE49-F238E27FC236}">
              <a16:creationId xmlns:a16="http://schemas.microsoft.com/office/drawing/2014/main" id="{8D504771-C6F6-4352-A6F5-D7BCFBB784E1}"/>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5" name="テキスト ボックス 474">
          <a:extLst>
            <a:ext uri="{FF2B5EF4-FFF2-40B4-BE49-F238E27FC236}">
              <a16:creationId xmlns:a16="http://schemas.microsoft.com/office/drawing/2014/main" id="{13222E5C-8B47-4C63-BEE6-450102F54AF3}"/>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消防施設】&#10;有形固定資産減価償却率グラフ枠">
          <a:extLst>
            <a:ext uri="{FF2B5EF4-FFF2-40B4-BE49-F238E27FC236}">
              <a16:creationId xmlns:a16="http://schemas.microsoft.com/office/drawing/2014/main" id="{8F3ED191-E925-4B2F-8258-F35DD3D5DA75}"/>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77" name="直線コネクタ 476">
          <a:extLst>
            <a:ext uri="{FF2B5EF4-FFF2-40B4-BE49-F238E27FC236}">
              <a16:creationId xmlns:a16="http://schemas.microsoft.com/office/drawing/2014/main" id="{3C1B9CA4-F57C-4D76-81CC-47E9C86558FF}"/>
            </a:ext>
          </a:extLst>
        </xdr:cNvPr>
        <xdr:cNvCxnSpPr/>
      </xdr:nvCxnSpPr>
      <xdr:spPr>
        <a:xfrm flipV="1">
          <a:off x="13889989"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78" name="【消防施設】&#10;有形固定資産減価償却率最小値テキスト">
          <a:extLst>
            <a:ext uri="{FF2B5EF4-FFF2-40B4-BE49-F238E27FC236}">
              <a16:creationId xmlns:a16="http://schemas.microsoft.com/office/drawing/2014/main" id="{DC5A2F91-7630-416A-9EE3-0C7C5B3CC9D1}"/>
            </a:ext>
          </a:extLst>
        </xdr:cNvPr>
        <xdr:cNvSpPr txBox="1"/>
      </xdr:nvSpPr>
      <xdr:spPr>
        <a:xfrm>
          <a:off x="13928725"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79" name="直線コネクタ 478">
          <a:extLst>
            <a:ext uri="{FF2B5EF4-FFF2-40B4-BE49-F238E27FC236}">
              <a16:creationId xmlns:a16="http://schemas.microsoft.com/office/drawing/2014/main" id="{A047BB9B-81D0-4BEB-A9BE-34AD2803A6B8}"/>
            </a:ext>
          </a:extLst>
        </xdr:cNvPr>
        <xdr:cNvCxnSpPr/>
      </xdr:nvCxnSpPr>
      <xdr:spPr>
        <a:xfrm>
          <a:off x="13801725" y="148726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0" name="【消防施設】&#10;有形固定資産減価償却率最大値テキスト">
          <a:extLst>
            <a:ext uri="{FF2B5EF4-FFF2-40B4-BE49-F238E27FC236}">
              <a16:creationId xmlns:a16="http://schemas.microsoft.com/office/drawing/2014/main" id="{E1E7CA42-160A-466C-B690-D8AB80D787A0}"/>
            </a:ext>
          </a:extLst>
        </xdr:cNvPr>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1" name="直線コネクタ 480">
          <a:extLst>
            <a:ext uri="{FF2B5EF4-FFF2-40B4-BE49-F238E27FC236}">
              <a16:creationId xmlns:a16="http://schemas.microsoft.com/office/drawing/2014/main" id="{E6C6D5FC-B767-4044-90B3-5CB530712568}"/>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82" name="【消防施設】&#10;有形固定資産減価償却率平均値テキスト">
          <a:extLst>
            <a:ext uri="{FF2B5EF4-FFF2-40B4-BE49-F238E27FC236}">
              <a16:creationId xmlns:a16="http://schemas.microsoft.com/office/drawing/2014/main" id="{719151D7-3314-43D6-9790-56E7898C8F56}"/>
            </a:ext>
          </a:extLst>
        </xdr:cNvPr>
        <xdr:cNvSpPr txBox="1"/>
      </xdr:nvSpPr>
      <xdr:spPr>
        <a:xfrm>
          <a:off x="13928725"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83" name="フローチャート: 判断 482">
          <a:extLst>
            <a:ext uri="{FF2B5EF4-FFF2-40B4-BE49-F238E27FC236}">
              <a16:creationId xmlns:a16="http://schemas.microsoft.com/office/drawing/2014/main" id="{E14F89A6-BD90-4125-BC32-55F61F326B5A}"/>
            </a:ext>
          </a:extLst>
        </xdr:cNvPr>
        <xdr:cNvSpPr/>
      </xdr:nvSpPr>
      <xdr:spPr>
        <a:xfrm>
          <a:off x="13839825" y="13876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84" name="フローチャート: 判断 483">
          <a:extLst>
            <a:ext uri="{FF2B5EF4-FFF2-40B4-BE49-F238E27FC236}">
              <a16:creationId xmlns:a16="http://schemas.microsoft.com/office/drawing/2014/main" id="{6A172F92-FC92-47FC-A90E-0258AECA13FA}"/>
            </a:ext>
          </a:extLst>
        </xdr:cNvPr>
        <xdr:cNvSpPr/>
      </xdr:nvSpPr>
      <xdr:spPr>
        <a:xfrm>
          <a:off x="13115925"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85" name="n_1aveValue【消防施設】&#10;有形固定資産減価償却率">
          <a:extLst>
            <a:ext uri="{FF2B5EF4-FFF2-40B4-BE49-F238E27FC236}">
              <a16:creationId xmlns:a16="http://schemas.microsoft.com/office/drawing/2014/main" id="{5548FC1F-BA4E-4989-937B-842226CCFD4C}"/>
            </a:ext>
          </a:extLst>
        </xdr:cNvPr>
        <xdr:cNvSpPr txBox="1"/>
      </xdr:nvSpPr>
      <xdr:spPr>
        <a:xfrm>
          <a:off x="12980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86" name="フローチャート: 判断 485">
          <a:extLst>
            <a:ext uri="{FF2B5EF4-FFF2-40B4-BE49-F238E27FC236}">
              <a16:creationId xmlns:a16="http://schemas.microsoft.com/office/drawing/2014/main" id="{22BBE81D-5B3D-4D77-81C8-47C2552126C5}"/>
            </a:ext>
          </a:extLst>
        </xdr:cNvPr>
        <xdr:cNvSpPr/>
      </xdr:nvSpPr>
      <xdr:spPr>
        <a:xfrm>
          <a:off x="123698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87" name="n_2aveValue【消防施設】&#10;有形固定資産減価償却率">
          <a:extLst>
            <a:ext uri="{FF2B5EF4-FFF2-40B4-BE49-F238E27FC236}">
              <a16:creationId xmlns:a16="http://schemas.microsoft.com/office/drawing/2014/main" id="{6946937A-389A-444E-9BD3-7D62455DFDEF}"/>
            </a:ext>
          </a:extLst>
        </xdr:cNvPr>
        <xdr:cNvSpPr txBox="1"/>
      </xdr:nvSpPr>
      <xdr:spPr>
        <a:xfrm>
          <a:off x="12246619"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88" name="フローチャート: 判断 487">
          <a:extLst>
            <a:ext uri="{FF2B5EF4-FFF2-40B4-BE49-F238E27FC236}">
              <a16:creationId xmlns:a16="http://schemas.microsoft.com/office/drawing/2014/main" id="{EC96A484-CA8D-413D-8C6F-E585153D81FE}"/>
            </a:ext>
          </a:extLst>
        </xdr:cNvPr>
        <xdr:cNvSpPr/>
      </xdr:nvSpPr>
      <xdr:spPr>
        <a:xfrm>
          <a:off x="11623675" y="138388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89" name="n_3aveValue【消防施設】&#10;有形固定資産減価償却率">
          <a:extLst>
            <a:ext uri="{FF2B5EF4-FFF2-40B4-BE49-F238E27FC236}">
              <a16:creationId xmlns:a16="http://schemas.microsoft.com/office/drawing/2014/main" id="{4C08FACA-DD8A-44CC-B6E0-385D5B8BE09A}"/>
            </a:ext>
          </a:extLst>
        </xdr:cNvPr>
        <xdr:cNvSpPr txBox="1"/>
      </xdr:nvSpPr>
      <xdr:spPr>
        <a:xfrm>
          <a:off x="1150049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90B54DD9-F3BB-4081-A387-B879B99CF66D}"/>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324E0125-04C3-4CBC-B8FF-E7196C27AA71}"/>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D8163457-D4DB-4101-B620-8FB79FEAB14F}"/>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4F6074C-4166-4775-8A5C-6079A41DF55C}"/>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C190B879-2CFF-4490-B8DB-8B3987B842B9}"/>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495" name="楕円 494">
          <a:extLst>
            <a:ext uri="{FF2B5EF4-FFF2-40B4-BE49-F238E27FC236}">
              <a16:creationId xmlns:a16="http://schemas.microsoft.com/office/drawing/2014/main" id="{23DBD55D-AC83-4281-8CDF-9A5403286F90}"/>
            </a:ext>
          </a:extLst>
        </xdr:cNvPr>
        <xdr:cNvSpPr/>
      </xdr:nvSpPr>
      <xdr:spPr>
        <a:xfrm>
          <a:off x="13839825" y="143907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496" name="【消防施設】&#10;有形固定資産減価償却率該当値テキスト">
          <a:extLst>
            <a:ext uri="{FF2B5EF4-FFF2-40B4-BE49-F238E27FC236}">
              <a16:creationId xmlns:a16="http://schemas.microsoft.com/office/drawing/2014/main" id="{1EACBE58-DC6A-456D-9B1A-9B0D75F229F3}"/>
            </a:ext>
          </a:extLst>
        </xdr:cNvPr>
        <xdr:cNvSpPr txBox="1"/>
      </xdr:nvSpPr>
      <xdr:spPr>
        <a:xfrm>
          <a:off x="13928725"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34652</xdr:rowOff>
    </xdr:from>
    <xdr:to>
      <xdr:col>81</xdr:col>
      <xdr:colOff>101600</xdr:colOff>
      <xdr:row>84</xdr:row>
      <xdr:rowOff>136252</xdr:rowOff>
    </xdr:to>
    <xdr:sp macro="" textlink="">
      <xdr:nvSpPr>
        <xdr:cNvPr id="497" name="楕円 496">
          <a:extLst>
            <a:ext uri="{FF2B5EF4-FFF2-40B4-BE49-F238E27FC236}">
              <a16:creationId xmlns:a16="http://schemas.microsoft.com/office/drawing/2014/main" id="{6A3A1F54-4CDF-4135-B28B-0C2116A2CFBF}"/>
            </a:ext>
          </a:extLst>
        </xdr:cNvPr>
        <xdr:cNvSpPr/>
      </xdr:nvSpPr>
      <xdr:spPr>
        <a:xfrm>
          <a:off x="13115925"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85452</xdr:rowOff>
    </xdr:to>
    <xdr:cxnSp macro="">
      <xdr:nvCxnSpPr>
        <xdr:cNvPr id="498" name="直線コネクタ 497">
          <a:extLst>
            <a:ext uri="{FF2B5EF4-FFF2-40B4-BE49-F238E27FC236}">
              <a16:creationId xmlns:a16="http://schemas.microsoft.com/office/drawing/2014/main" id="{14F563FE-88C3-43F5-9CE7-910B1335AFC5}"/>
            </a:ext>
          </a:extLst>
        </xdr:cNvPr>
        <xdr:cNvCxnSpPr/>
      </xdr:nvCxnSpPr>
      <xdr:spPr>
        <a:xfrm flipV="1">
          <a:off x="13166725" y="14441532"/>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80373</xdr:rowOff>
    </xdr:from>
    <xdr:to>
      <xdr:col>76</xdr:col>
      <xdr:colOff>165100</xdr:colOff>
      <xdr:row>85</xdr:row>
      <xdr:rowOff>10523</xdr:rowOff>
    </xdr:to>
    <xdr:sp macro="" textlink="">
      <xdr:nvSpPr>
        <xdr:cNvPr id="499" name="楕円 498">
          <a:extLst>
            <a:ext uri="{FF2B5EF4-FFF2-40B4-BE49-F238E27FC236}">
              <a16:creationId xmlns:a16="http://schemas.microsoft.com/office/drawing/2014/main" id="{0065AD82-A804-4380-AD37-5095501C4C37}"/>
            </a:ext>
          </a:extLst>
        </xdr:cNvPr>
        <xdr:cNvSpPr/>
      </xdr:nvSpPr>
      <xdr:spPr>
        <a:xfrm>
          <a:off x="123698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131173</xdr:rowOff>
    </xdr:to>
    <xdr:cxnSp macro="">
      <xdr:nvCxnSpPr>
        <xdr:cNvPr id="500" name="直線コネクタ 499">
          <a:extLst>
            <a:ext uri="{FF2B5EF4-FFF2-40B4-BE49-F238E27FC236}">
              <a16:creationId xmlns:a16="http://schemas.microsoft.com/office/drawing/2014/main" id="{E049C4BC-8BCD-4B29-96B0-8624A62647E7}"/>
            </a:ext>
          </a:extLst>
        </xdr:cNvPr>
        <xdr:cNvCxnSpPr/>
      </xdr:nvCxnSpPr>
      <xdr:spPr>
        <a:xfrm flipV="1">
          <a:off x="12420600" y="14487252"/>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127379</xdr:rowOff>
    </xdr:from>
    <xdr:ext cx="405111" cy="259045"/>
    <xdr:sp macro="" textlink="">
      <xdr:nvSpPr>
        <xdr:cNvPr id="501" name="n_1mainValue【消防施設】&#10;有形固定資産減価償却率">
          <a:extLst>
            <a:ext uri="{FF2B5EF4-FFF2-40B4-BE49-F238E27FC236}">
              <a16:creationId xmlns:a16="http://schemas.microsoft.com/office/drawing/2014/main" id="{6F9FA911-6C2C-4AAD-9B0E-0C6129A4EC0B}"/>
            </a:ext>
          </a:extLst>
        </xdr:cNvPr>
        <xdr:cNvSpPr txBox="1"/>
      </xdr:nvSpPr>
      <xdr:spPr>
        <a:xfrm>
          <a:off x="12980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1650</xdr:rowOff>
    </xdr:from>
    <xdr:ext cx="405111" cy="259045"/>
    <xdr:sp macro="" textlink="">
      <xdr:nvSpPr>
        <xdr:cNvPr id="502" name="n_2mainValue【消防施設】&#10;有形固定資産減価償却率">
          <a:extLst>
            <a:ext uri="{FF2B5EF4-FFF2-40B4-BE49-F238E27FC236}">
              <a16:creationId xmlns:a16="http://schemas.microsoft.com/office/drawing/2014/main" id="{D62981F1-BE9F-4D7F-8D61-FD5247846785}"/>
            </a:ext>
          </a:extLst>
        </xdr:cNvPr>
        <xdr:cNvSpPr txBox="1"/>
      </xdr:nvSpPr>
      <xdr:spPr>
        <a:xfrm>
          <a:off x="12246619"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52129CAE-7AB9-49C2-85A6-327F0E449485}"/>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1965E872-A32D-49DF-B842-C4D2A3135EBC}"/>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C4209B25-FB31-47B6-BAA3-C571F561DAD9}"/>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A9BC48F0-EC7D-40E1-9F51-21936CE46E6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CC686116-4DA9-4172-911A-4570382C2252}"/>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58264008-068D-426F-8862-37394932BDD4}"/>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DBC4906F-6609-4EC2-AD26-A398753B9F57}"/>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8D527906-B3D2-4C12-A1B8-7758E4D93016}"/>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a:extLst>
            <a:ext uri="{FF2B5EF4-FFF2-40B4-BE49-F238E27FC236}">
              <a16:creationId xmlns:a16="http://schemas.microsoft.com/office/drawing/2014/main" id="{443EC2DD-676E-46CB-9C39-30D92F6A8D4D}"/>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a:extLst>
            <a:ext uri="{FF2B5EF4-FFF2-40B4-BE49-F238E27FC236}">
              <a16:creationId xmlns:a16="http://schemas.microsoft.com/office/drawing/2014/main" id="{2A87F171-FCE3-4DFE-A0AC-1B44446BDC64}"/>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a:extLst>
            <a:ext uri="{FF2B5EF4-FFF2-40B4-BE49-F238E27FC236}">
              <a16:creationId xmlns:a16="http://schemas.microsoft.com/office/drawing/2014/main" id="{FF2D5CAA-94D5-4912-8272-D7027FC4EF95}"/>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a:extLst>
            <a:ext uri="{FF2B5EF4-FFF2-40B4-BE49-F238E27FC236}">
              <a16:creationId xmlns:a16="http://schemas.microsoft.com/office/drawing/2014/main" id="{12E01364-7A76-4164-990A-183A85F38464}"/>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a:extLst>
            <a:ext uri="{FF2B5EF4-FFF2-40B4-BE49-F238E27FC236}">
              <a16:creationId xmlns:a16="http://schemas.microsoft.com/office/drawing/2014/main" id="{C9E05299-C08C-4DC5-A5F4-FE2551915875}"/>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a:extLst>
            <a:ext uri="{FF2B5EF4-FFF2-40B4-BE49-F238E27FC236}">
              <a16:creationId xmlns:a16="http://schemas.microsoft.com/office/drawing/2014/main" id="{AFC26410-4390-4342-BAFA-53F10D425006}"/>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a:extLst>
            <a:ext uri="{FF2B5EF4-FFF2-40B4-BE49-F238E27FC236}">
              <a16:creationId xmlns:a16="http://schemas.microsoft.com/office/drawing/2014/main" id="{E71BFF8A-511D-4718-9C99-EF9C36A18B8E}"/>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a:extLst>
            <a:ext uri="{FF2B5EF4-FFF2-40B4-BE49-F238E27FC236}">
              <a16:creationId xmlns:a16="http://schemas.microsoft.com/office/drawing/2014/main" id="{B70B34AB-38A6-4808-8818-89311A62B124}"/>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a:extLst>
            <a:ext uri="{FF2B5EF4-FFF2-40B4-BE49-F238E27FC236}">
              <a16:creationId xmlns:a16="http://schemas.microsoft.com/office/drawing/2014/main" id="{9BAAE8AD-9FB6-4E23-AF24-AFA66DA2B65D}"/>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a:extLst>
            <a:ext uri="{FF2B5EF4-FFF2-40B4-BE49-F238E27FC236}">
              <a16:creationId xmlns:a16="http://schemas.microsoft.com/office/drawing/2014/main" id="{FAF630C1-09AC-4932-A4CE-588482AD87CC}"/>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a:extLst>
            <a:ext uri="{FF2B5EF4-FFF2-40B4-BE49-F238E27FC236}">
              <a16:creationId xmlns:a16="http://schemas.microsoft.com/office/drawing/2014/main" id="{F80818C6-4396-4B1E-BD8D-D9EBDC927225}"/>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a:extLst>
            <a:ext uri="{FF2B5EF4-FFF2-40B4-BE49-F238E27FC236}">
              <a16:creationId xmlns:a16="http://schemas.microsoft.com/office/drawing/2014/main" id="{14EB164E-FD68-49A5-84B4-C761E572598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a:extLst>
            <a:ext uri="{FF2B5EF4-FFF2-40B4-BE49-F238E27FC236}">
              <a16:creationId xmlns:a16="http://schemas.microsoft.com/office/drawing/2014/main" id="{A66456F7-36FB-49D6-824C-F8D2B1355B94}"/>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24" name="テキスト ボックス 523">
          <a:extLst>
            <a:ext uri="{FF2B5EF4-FFF2-40B4-BE49-F238E27FC236}">
              <a16:creationId xmlns:a16="http://schemas.microsoft.com/office/drawing/2014/main" id="{3F253005-439F-40AA-AA5F-CCB2DD6B3DA6}"/>
            </a:ext>
          </a:extLst>
        </xdr:cNvPr>
        <xdr:cNvSpPr txBox="1"/>
      </xdr:nvSpPr>
      <xdr:spPr>
        <a:xfrm>
          <a:off x="150992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消防施設】&#10;一人当たり面積グラフ枠">
          <a:extLst>
            <a:ext uri="{FF2B5EF4-FFF2-40B4-BE49-F238E27FC236}">
              <a16:creationId xmlns:a16="http://schemas.microsoft.com/office/drawing/2014/main" id="{679D847C-3496-43B8-AE14-5FF364635833}"/>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26" name="直線コネクタ 525">
          <a:extLst>
            <a:ext uri="{FF2B5EF4-FFF2-40B4-BE49-F238E27FC236}">
              <a16:creationId xmlns:a16="http://schemas.microsoft.com/office/drawing/2014/main" id="{F0870D32-3E36-49FF-A3A9-C6E28B7B643C}"/>
            </a:ext>
          </a:extLst>
        </xdr:cNvPr>
        <xdr:cNvCxnSpPr/>
      </xdr:nvCxnSpPr>
      <xdr:spPr>
        <a:xfrm flipV="1">
          <a:off x="188461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27" name="【消防施設】&#10;一人当たり面積最小値テキスト">
          <a:extLst>
            <a:ext uri="{FF2B5EF4-FFF2-40B4-BE49-F238E27FC236}">
              <a16:creationId xmlns:a16="http://schemas.microsoft.com/office/drawing/2014/main" id="{5F39275A-ADCD-438E-815B-E531D9DCA0C6}"/>
            </a:ext>
          </a:extLst>
        </xdr:cNvPr>
        <xdr:cNvSpPr txBox="1"/>
      </xdr:nvSpPr>
      <xdr:spPr>
        <a:xfrm>
          <a:off x="188849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28" name="直線コネクタ 527">
          <a:extLst>
            <a:ext uri="{FF2B5EF4-FFF2-40B4-BE49-F238E27FC236}">
              <a16:creationId xmlns:a16="http://schemas.microsoft.com/office/drawing/2014/main" id="{89661C1E-444A-4E6F-9639-A8191670B283}"/>
            </a:ext>
          </a:extLst>
        </xdr:cNvPr>
        <xdr:cNvCxnSpPr/>
      </xdr:nvCxnSpPr>
      <xdr:spPr>
        <a:xfrm>
          <a:off x="18786475" y="148569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29" name="【消防施設】&#10;一人当たり面積最大値テキスト">
          <a:extLst>
            <a:ext uri="{FF2B5EF4-FFF2-40B4-BE49-F238E27FC236}">
              <a16:creationId xmlns:a16="http://schemas.microsoft.com/office/drawing/2014/main" id="{4FC22150-6DCC-4D05-8DC4-707AFC2FA13A}"/>
            </a:ext>
          </a:extLst>
        </xdr:cNvPr>
        <xdr:cNvSpPr txBox="1"/>
      </xdr:nvSpPr>
      <xdr:spPr>
        <a:xfrm>
          <a:off x="188849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30" name="直線コネクタ 529">
          <a:extLst>
            <a:ext uri="{FF2B5EF4-FFF2-40B4-BE49-F238E27FC236}">
              <a16:creationId xmlns:a16="http://schemas.microsoft.com/office/drawing/2014/main" id="{C21E981F-C09B-4DAC-A3CB-EBF80070EE7B}"/>
            </a:ext>
          </a:extLst>
        </xdr:cNvPr>
        <xdr:cNvCxnSpPr/>
      </xdr:nvCxnSpPr>
      <xdr:spPr>
        <a:xfrm>
          <a:off x="18786475" y="13464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31" name="【消防施設】&#10;一人当たり面積平均値テキスト">
          <a:extLst>
            <a:ext uri="{FF2B5EF4-FFF2-40B4-BE49-F238E27FC236}">
              <a16:creationId xmlns:a16="http://schemas.microsoft.com/office/drawing/2014/main" id="{89E89854-55E8-4C66-9E02-939A8F60E968}"/>
            </a:ext>
          </a:extLst>
        </xdr:cNvPr>
        <xdr:cNvSpPr txBox="1"/>
      </xdr:nvSpPr>
      <xdr:spPr>
        <a:xfrm>
          <a:off x="188849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32" name="フローチャート: 判断 531">
          <a:extLst>
            <a:ext uri="{FF2B5EF4-FFF2-40B4-BE49-F238E27FC236}">
              <a16:creationId xmlns:a16="http://schemas.microsoft.com/office/drawing/2014/main" id="{22444284-A6F2-4A57-87D8-28A83319DF54}"/>
            </a:ext>
          </a:extLst>
        </xdr:cNvPr>
        <xdr:cNvSpPr/>
      </xdr:nvSpPr>
      <xdr:spPr>
        <a:xfrm>
          <a:off x="187960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33" name="フローチャート: 判断 532">
          <a:extLst>
            <a:ext uri="{FF2B5EF4-FFF2-40B4-BE49-F238E27FC236}">
              <a16:creationId xmlns:a16="http://schemas.microsoft.com/office/drawing/2014/main" id="{4A6C082B-B7C8-4173-9CC5-B2692D4BDC99}"/>
            </a:ext>
          </a:extLst>
        </xdr:cNvPr>
        <xdr:cNvSpPr/>
      </xdr:nvSpPr>
      <xdr:spPr>
        <a:xfrm>
          <a:off x="18100675" y="14738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34" name="n_1aveValue【消防施設】&#10;一人当たり面積">
          <a:extLst>
            <a:ext uri="{FF2B5EF4-FFF2-40B4-BE49-F238E27FC236}">
              <a16:creationId xmlns:a16="http://schemas.microsoft.com/office/drawing/2014/main" id="{872A29A3-D504-4BAD-AA5E-B78617A8994A}"/>
            </a:ext>
          </a:extLst>
        </xdr:cNvPr>
        <xdr:cNvSpPr txBox="1"/>
      </xdr:nvSpPr>
      <xdr:spPr>
        <a:xfrm>
          <a:off x="1793247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35" name="フローチャート: 判断 534">
          <a:extLst>
            <a:ext uri="{FF2B5EF4-FFF2-40B4-BE49-F238E27FC236}">
              <a16:creationId xmlns:a16="http://schemas.microsoft.com/office/drawing/2014/main" id="{5DC0BF26-9376-48BE-A2A1-5AF17A984F7B}"/>
            </a:ext>
          </a:extLst>
        </xdr:cNvPr>
        <xdr:cNvSpPr/>
      </xdr:nvSpPr>
      <xdr:spPr>
        <a:xfrm>
          <a:off x="17325975"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36" name="n_2aveValue【消防施設】&#10;一人当たり面積">
          <a:extLst>
            <a:ext uri="{FF2B5EF4-FFF2-40B4-BE49-F238E27FC236}">
              <a16:creationId xmlns:a16="http://schemas.microsoft.com/office/drawing/2014/main" id="{A5ABA25D-5FAA-4F6A-AA97-79423A06A81E}"/>
            </a:ext>
          </a:extLst>
        </xdr:cNvPr>
        <xdr:cNvSpPr txBox="1"/>
      </xdr:nvSpPr>
      <xdr:spPr>
        <a:xfrm>
          <a:off x="1717047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37" name="フローチャート: 判断 536">
          <a:extLst>
            <a:ext uri="{FF2B5EF4-FFF2-40B4-BE49-F238E27FC236}">
              <a16:creationId xmlns:a16="http://schemas.microsoft.com/office/drawing/2014/main" id="{6E4C02C6-E076-4A00-8FFF-8E0B41AFCBAF}"/>
            </a:ext>
          </a:extLst>
        </xdr:cNvPr>
        <xdr:cNvSpPr/>
      </xdr:nvSpPr>
      <xdr:spPr>
        <a:xfrm>
          <a:off x="1657985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38" name="n_3aveValue【消防施設】&#10;一人当たり面積">
          <a:extLst>
            <a:ext uri="{FF2B5EF4-FFF2-40B4-BE49-F238E27FC236}">
              <a16:creationId xmlns:a16="http://schemas.microsoft.com/office/drawing/2014/main" id="{E9205839-83BB-4A41-88A9-863C3E6A1208}"/>
            </a:ext>
          </a:extLst>
        </xdr:cNvPr>
        <xdr:cNvSpPr txBox="1"/>
      </xdr:nvSpPr>
      <xdr:spPr>
        <a:xfrm>
          <a:off x="16424352"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EA68FB36-BE8B-458E-AB36-139D5DF6B314}"/>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DAE30B34-D79F-4E71-819D-70939E64A1CE}"/>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14C3C10F-5C5C-4AB3-A117-26F9647BA29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4BEEF89D-2015-441D-97F9-4721B5668698}"/>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507F4504-4D35-48F9-A1D6-5E221713F6BC}"/>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54927</xdr:rowOff>
    </xdr:from>
    <xdr:to>
      <xdr:col>116</xdr:col>
      <xdr:colOff>114300</xdr:colOff>
      <xdr:row>86</xdr:row>
      <xdr:rowOff>156527</xdr:rowOff>
    </xdr:to>
    <xdr:sp macro="" textlink="">
      <xdr:nvSpPr>
        <xdr:cNvPr id="544" name="楕円 543">
          <a:extLst>
            <a:ext uri="{FF2B5EF4-FFF2-40B4-BE49-F238E27FC236}">
              <a16:creationId xmlns:a16="http://schemas.microsoft.com/office/drawing/2014/main" id="{98195735-7214-4223-8044-93897837B41D}"/>
            </a:ext>
          </a:extLst>
        </xdr:cNvPr>
        <xdr:cNvSpPr/>
      </xdr:nvSpPr>
      <xdr:spPr>
        <a:xfrm>
          <a:off x="18796000" y="147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45" name="【消防施設】&#10;一人当たり面積該当値テキスト">
          <a:extLst>
            <a:ext uri="{FF2B5EF4-FFF2-40B4-BE49-F238E27FC236}">
              <a16:creationId xmlns:a16="http://schemas.microsoft.com/office/drawing/2014/main" id="{80E831E4-D9E6-4384-A599-DF1F2F16A137}"/>
            </a:ext>
          </a:extLst>
        </xdr:cNvPr>
        <xdr:cNvSpPr txBox="1"/>
      </xdr:nvSpPr>
      <xdr:spPr>
        <a:xfrm>
          <a:off x="188849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55118</xdr:rowOff>
    </xdr:from>
    <xdr:to>
      <xdr:col>112</xdr:col>
      <xdr:colOff>38100</xdr:colOff>
      <xdr:row>86</xdr:row>
      <xdr:rowOff>156718</xdr:rowOff>
    </xdr:to>
    <xdr:sp macro="" textlink="">
      <xdr:nvSpPr>
        <xdr:cNvPr id="546" name="楕円 545">
          <a:extLst>
            <a:ext uri="{FF2B5EF4-FFF2-40B4-BE49-F238E27FC236}">
              <a16:creationId xmlns:a16="http://schemas.microsoft.com/office/drawing/2014/main" id="{2B462475-5C3C-4945-8DBB-BF57F7ACDDD3}"/>
            </a:ext>
          </a:extLst>
        </xdr:cNvPr>
        <xdr:cNvSpPr/>
      </xdr:nvSpPr>
      <xdr:spPr>
        <a:xfrm>
          <a:off x="18100675" y="147998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105727</xdr:rowOff>
    </xdr:from>
    <xdr:to>
      <xdr:col>116</xdr:col>
      <xdr:colOff>63500</xdr:colOff>
      <xdr:row>86</xdr:row>
      <xdr:rowOff>105918</xdr:rowOff>
    </xdr:to>
    <xdr:cxnSp macro="">
      <xdr:nvCxnSpPr>
        <xdr:cNvPr id="547" name="直線コネクタ 546">
          <a:extLst>
            <a:ext uri="{FF2B5EF4-FFF2-40B4-BE49-F238E27FC236}">
              <a16:creationId xmlns:a16="http://schemas.microsoft.com/office/drawing/2014/main" id="{FF0E2083-7329-45BE-AF19-9E950B7A2469}"/>
            </a:ext>
          </a:extLst>
        </xdr:cNvPr>
        <xdr:cNvCxnSpPr/>
      </xdr:nvCxnSpPr>
      <xdr:spPr>
        <a:xfrm flipV="1">
          <a:off x="18132425" y="14850427"/>
          <a:ext cx="714375"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55499</xdr:rowOff>
    </xdr:from>
    <xdr:to>
      <xdr:col>107</xdr:col>
      <xdr:colOff>101600</xdr:colOff>
      <xdr:row>86</xdr:row>
      <xdr:rowOff>157099</xdr:rowOff>
    </xdr:to>
    <xdr:sp macro="" textlink="">
      <xdr:nvSpPr>
        <xdr:cNvPr id="548" name="楕円 547">
          <a:extLst>
            <a:ext uri="{FF2B5EF4-FFF2-40B4-BE49-F238E27FC236}">
              <a16:creationId xmlns:a16="http://schemas.microsoft.com/office/drawing/2014/main" id="{65FB022E-446A-4411-A7D9-A857E11679DF}"/>
            </a:ext>
          </a:extLst>
        </xdr:cNvPr>
        <xdr:cNvSpPr/>
      </xdr:nvSpPr>
      <xdr:spPr>
        <a:xfrm>
          <a:off x="17325975" y="148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105918</xdr:rowOff>
    </xdr:from>
    <xdr:to>
      <xdr:col>111</xdr:col>
      <xdr:colOff>177800</xdr:colOff>
      <xdr:row>86</xdr:row>
      <xdr:rowOff>106299</xdr:rowOff>
    </xdr:to>
    <xdr:cxnSp macro="">
      <xdr:nvCxnSpPr>
        <xdr:cNvPr id="549" name="直線コネクタ 548">
          <a:extLst>
            <a:ext uri="{FF2B5EF4-FFF2-40B4-BE49-F238E27FC236}">
              <a16:creationId xmlns:a16="http://schemas.microsoft.com/office/drawing/2014/main" id="{33FE8D41-BDDF-4A54-AC7D-AC4AA7A1163D}"/>
            </a:ext>
          </a:extLst>
        </xdr:cNvPr>
        <xdr:cNvCxnSpPr/>
      </xdr:nvCxnSpPr>
      <xdr:spPr>
        <a:xfrm flipV="1">
          <a:off x="17376775" y="14850618"/>
          <a:ext cx="7556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147845</xdr:rowOff>
    </xdr:from>
    <xdr:ext cx="469744" cy="259045"/>
    <xdr:sp macro="" textlink="">
      <xdr:nvSpPr>
        <xdr:cNvPr id="550" name="n_1mainValue【消防施設】&#10;一人当たり面積">
          <a:extLst>
            <a:ext uri="{FF2B5EF4-FFF2-40B4-BE49-F238E27FC236}">
              <a16:creationId xmlns:a16="http://schemas.microsoft.com/office/drawing/2014/main" id="{23C2AEF2-771D-419A-AD5D-59ADE01FEB5E}"/>
            </a:ext>
          </a:extLst>
        </xdr:cNvPr>
        <xdr:cNvSpPr txBox="1"/>
      </xdr:nvSpPr>
      <xdr:spPr>
        <a:xfrm>
          <a:off x="1793247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148226</xdr:rowOff>
    </xdr:from>
    <xdr:ext cx="469744" cy="259045"/>
    <xdr:sp macro="" textlink="">
      <xdr:nvSpPr>
        <xdr:cNvPr id="551" name="n_2mainValue【消防施設】&#10;一人当たり面積">
          <a:extLst>
            <a:ext uri="{FF2B5EF4-FFF2-40B4-BE49-F238E27FC236}">
              <a16:creationId xmlns:a16="http://schemas.microsoft.com/office/drawing/2014/main" id="{6BBFEC71-3324-4402-AA91-7E9C3A488C9A}"/>
            </a:ext>
          </a:extLst>
        </xdr:cNvPr>
        <xdr:cNvSpPr txBox="1"/>
      </xdr:nvSpPr>
      <xdr:spPr>
        <a:xfrm>
          <a:off x="17170477" y="1489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a:extLst>
            <a:ext uri="{FF2B5EF4-FFF2-40B4-BE49-F238E27FC236}">
              <a16:creationId xmlns:a16="http://schemas.microsoft.com/office/drawing/2014/main" id="{14C255D4-A244-42D6-B22C-24E1CE3A5C6F}"/>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a:extLst>
            <a:ext uri="{FF2B5EF4-FFF2-40B4-BE49-F238E27FC236}">
              <a16:creationId xmlns:a16="http://schemas.microsoft.com/office/drawing/2014/main" id="{1C9C4933-902D-4023-835F-F20291D51E38}"/>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a:extLst>
            <a:ext uri="{FF2B5EF4-FFF2-40B4-BE49-F238E27FC236}">
              <a16:creationId xmlns:a16="http://schemas.microsoft.com/office/drawing/2014/main" id="{103E0988-CC86-43F2-BE2E-9F41F7D343D9}"/>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a:extLst>
            <a:ext uri="{FF2B5EF4-FFF2-40B4-BE49-F238E27FC236}">
              <a16:creationId xmlns:a16="http://schemas.microsoft.com/office/drawing/2014/main" id="{2B1EA349-0ABB-44CD-9A0E-D10EC80FBA1B}"/>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a:extLst>
            <a:ext uri="{FF2B5EF4-FFF2-40B4-BE49-F238E27FC236}">
              <a16:creationId xmlns:a16="http://schemas.microsoft.com/office/drawing/2014/main" id="{D7CC1C55-020A-4FD6-A01E-F488FDF6B694}"/>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a:extLst>
            <a:ext uri="{FF2B5EF4-FFF2-40B4-BE49-F238E27FC236}">
              <a16:creationId xmlns:a16="http://schemas.microsoft.com/office/drawing/2014/main" id="{993653AC-66D1-48A7-9DD5-EF911E2CC5E6}"/>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a:extLst>
            <a:ext uri="{FF2B5EF4-FFF2-40B4-BE49-F238E27FC236}">
              <a16:creationId xmlns:a16="http://schemas.microsoft.com/office/drawing/2014/main" id="{E1CCE72B-455B-42CB-8F84-95F63327EE62}"/>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a:extLst>
            <a:ext uri="{FF2B5EF4-FFF2-40B4-BE49-F238E27FC236}">
              <a16:creationId xmlns:a16="http://schemas.microsoft.com/office/drawing/2014/main" id="{FE4D3FED-3690-41B5-9DA4-2E77DA34B82C}"/>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a:extLst>
            <a:ext uri="{FF2B5EF4-FFF2-40B4-BE49-F238E27FC236}">
              <a16:creationId xmlns:a16="http://schemas.microsoft.com/office/drawing/2014/main" id="{A7BB40B5-A919-40F3-8F7B-F24B9D0BA096}"/>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a:extLst>
            <a:ext uri="{FF2B5EF4-FFF2-40B4-BE49-F238E27FC236}">
              <a16:creationId xmlns:a16="http://schemas.microsoft.com/office/drawing/2014/main" id="{79D2568B-1F72-4CFD-8B55-17FE19659B71}"/>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a:extLst>
            <a:ext uri="{FF2B5EF4-FFF2-40B4-BE49-F238E27FC236}">
              <a16:creationId xmlns:a16="http://schemas.microsoft.com/office/drawing/2014/main" id="{1B9C706B-A88C-4F0A-A095-602B0E5CFB3C}"/>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3" name="テキスト ボックス 562">
          <a:extLst>
            <a:ext uri="{FF2B5EF4-FFF2-40B4-BE49-F238E27FC236}">
              <a16:creationId xmlns:a16="http://schemas.microsoft.com/office/drawing/2014/main" id="{8A8A3805-DCA3-44C8-B439-B31CFCA7CCAA}"/>
            </a:ext>
          </a:extLst>
        </xdr:cNvPr>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a:extLst>
            <a:ext uri="{FF2B5EF4-FFF2-40B4-BE49-F238E27FC236}">
              <a16:creationId xmlns:a16="http://schemas.microsoft.com/office/drawing/2014/main" id="{36D48CBB-951A-44FB-BD73-5CF552DDCCC1}"/>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a:extLst>
            <a:ext uri="{FF2B5EF4-FFF2-40B4-BE49-F238E27FC236}">
              <a16:creationId xmlns:a16="http://schemas.microsoft.com/office/drawing/2014/main" id="{ECD1D782-4F7A-4204-A548-AE77CFC854BE}"/>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a:extLst>
            <a:ext uri="{FF2B5EF4-FFF2-40B4-BE49-F238E27FC236}">
              <a16:creationId xmlns:a16="http://schemas.microsoft.com/office/drawing/2014/main" id="{9173D65A-03EB-420F-A9DC-1E9DDADB2008}"/>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a:extLst>
            <a:ext uri="{FF2B5EF4-FFF2-40B4-BE49-F238E27FC236}">
              <a16:creationId xmlns:a16="http://schemas.microsoft.com/office/drawing/2014/main" id="{685BDB63-6A51-48F9-940A-91F5CDDF940B}"/>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a:extLst>
            <a:ext uri="{FF2B5EF4-FFF2-40B4-BE49-F238E27FC236}">
              <a16:creationId xmlns:a16="http://schemas.microsoft.com/office/drawing/2014/main" id="{ACB94098-9AB0-46EC-A962-4F0F30D8C449}"/>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a:extLst>
            <a:ext uri="{FF2B5EF4-FFF2-40B4-BE49-F238E27FC236}">
              <a16:creationId xmlns:a16="http://schemas.microsoft.com/office/drawing/2014/main" id="{18315417-3495-4AAC-9CDB-A11D0E672A52}"/>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a:extLst>
            <a:ext uri="{FF2B5EF4-FFF2-40B4-BE49-F238E27FC236}">
              <a16:creationId xmlns:a16="http://schemas.microsoft.com/office/drawing/2014/main" id="{DE726996-35F9-4F90-B3D7-04417B9D7ADE}"/>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1" name="テキスト ボックス 570">
          <a:extLst>
            <a:ext uri="{FF2B5EF4-FFF2-40B4-BE49-F238E27FC236}">
              <a16:creationId xmlns:a16="http://schemas.microsoft.com/office/drawing/2014/main" id="{E82C790D-2D55-43AE-ABAD-776E6D22E7F3}"/>
            </a:ext>
          </a:extLst>
        </xdr:cNvPr>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B336EFD2-40CD-4721-ACDF-E1D3DF8F9196}"/>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33538C28-E8EB-4E2E-8870-DC99F3F02B70}"/>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a:extLst>
            <a:ext uri="{FF2B5EF4-FFF2-40B4-BE49-F238E27FC236}">
              <a16:creationId xmlns:a16="http://schemas.microsoft.com/office/drawing/2014/main" id="{AA10BC6D-E883-4F81-92F8-9C0176CF0173}"/>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5" name="直線コネクタ 574">
          <a:extLst>
            <a:ext uri="{FF2B5EF4-FFF2-40B4-BE49-F238E27FC236}">
              <a16:creationId xmlns:a16="http://schemas.microsoft.com/office/drawing/2014/main" id="{D3D8B026-D056-4420-ABC6-4E9928DA4F61}"/>
            </a:ext>
          </a:extLst>
        </xdr:cNvPr>
        <xdr:cNvCxnSpPr/>
      </xdr:nvCxnSpPr>
      <xdr:spPr>
        <a:xfrm flipV="1">
          <a:off x="1388998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6" name="【庁舎】&#10;有形固定資産減価償却率最小値テキスト">
          <a:extLst>
            <a:ext uri="{FF2B5EF4-FFF2-40B4-BE49-F238E27FC236}">
              <a16:creationId xmlns:a16="http://schemas.microsoft.com/office/drawing/2014/main" id="{D73E4010-FF56-49E1-BF7B-B6B65B8B0C4D}"/>
            </a:ext>
          </a:extLst>
        </xdr:cNvPr>
        <xdr:cNvSpPr txBox="1"/>
      </xdr:nvSpPr>
      <xdr:spPr>
        <a:xfrm>
          <a:off x="1392872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7" name="直線コネクタ 576">
          <a:extLst>
            <a:ext uri="{FF2B5EF4-FFF2-40B4-BE49-F238E27FC236}">
              <a16:creationId xmlns:a16="http://schemas.microsoft.com/office/drawing/2014/main" id="{37DBCC4C-BA93-4F66-854A-6D40D781233C}"/>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8" name="【庁舎】&#10;有形固定資産減価償却率最大値テキスト">
          <a:extLst>
            <a:ext uri="{FF2B5EF4-FFF2-40B4-BE49-F238E27FC236}">
              <a16:creationId xmlns:a16="http://schemas.microsoft.com/office/drawing/2014/main" id="{54840BF5-49C4-4DB9-82B4-D662D459A1C9}"/>
            </a:ext>
          </a:extLst>
        </xdr:cNvPr>
        <xdr:cNvSpPr txBox="1"/>
      </xdr:nvSpPr>
      <xdr:spPr>
        <a:xfrm>
          <a:off x="1392872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9" name="直線コネクタ 578">
          <a:extLst>
            <a:ext uri="{FF2B5EF4-FFF2-40B4-BE49-F238E27FC236}">
              <a16:creationId xmlns:a16="http://schemas.microsoft.com/office/drawing/2014/main" id="{16160A45-186F-4CA7-A4F7-CB1E980ABF0A}"/>
            </a:ext>
          </a:extLst>
        </xdr:cNvPr>
        <xdr:cNvCxnSpPr/>
      </xdr:nvCxnSpPr>
      <xdr:spPr>
        <a:xfrm>
          <a:off x="1380172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80" name="【庁舎】&#10;有形固定資産減価償却率平均値テキスト">
          <a:extLst>
            <a:ext uri="{FF2B5EF4-FFF2-40B4-BE49-F238E27FC236}">
              <a16:creationId xmlns:a16="http://schemas.microsoft.com/office/drawing/2014/main" id="{484B935A-55F3-4A89-89D6-FE2E6C5AEB21}"/>
            </a:ext>
          </a:extLst>
        </xdr:cNvPr>
        <xdr:cNvSpPr txBox="1"/>
      </xdr:nvSpPr>
      <xdr:spPr>
        <a:xfrm>
          <a:off x="13928725"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81" name="フローチャート: 判断 580">
          <a:extLst>
            <a:ext uri="{FF2B5EF4-FFF2-40B4-BE49-F238E27FC236}">
              <a16:creationId xmlns:a16="http://schemas.microsoft.com/office/drawing/2014/main" id="{CBA470EF-293D-4575-A8AC-27B9C9F0E9F3}"/>
            </a:ext>
          </a:extLst>
        </xdr:cNvPr>
        <xdr:cNvSpPr/>
      </xdr:nvSpPr>
      <xdr:spPr>
        <a:xfrm>
          <a:off x="13839825" y="1786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82" name="フローチャート: 判断 581">
          <a:extLst>
            <a:ext uri="{FF2B5EF4-FFF2-40B4-BE49-F238E27FC236}">
              <a16:creationId xmlns:a16="http://schemas.microsoft.com/office/drawing/2014/main" id="{B79398D8-E833-4D28-9500-FEC500476D5F}"/>
            </a:ext>
          </a:extLst>
        </xdr:cNvPr>
        <xdr:cNvSpPr/>
      </xdr:nvSpPr>
      <xdr:spPr>
        <a:xfrm>
          <a:off x="13115925"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83" name="n_1aveValue【庁舎】&#10;有形固定資産減価償却率">
          <a:extLst>
            <a:ext uri="{FF2B5EF4-FFF2-40B4-BE49-F238E27FC236}">
              <a16:creationId xmlns:a16="http://schemas.microsoft.com/office/drawing/2014/main" id="{0E446519-601F-4CBA-8FC6-C17A9C1F51BD}"/>
            </a:ext>
          </a:extLst>
        </xdr:cNvPr>
        <xdr:cNvSpPr txBox="1"/>
      </xdr:nvSpPr>
      <xdr:spPr>
        <a:xfrm>
          <a:off x="12980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84" name="フローチャート: 判断 583">
          <a:extLst>
            <a:ext uri="{FF2B5EF4-FFF2-40B4-BE49-F238E27FC236}">
              <a16:creationId xmlns:a16="http://schemas.microsoft.com/office/drawing/2014/main" id="{F30FCC35-C1D3-4BAF-97D7-C247191CBC8B}"/>
            </a:ext>
          </a:extLst>
        </xdr:cNvPr>
        <xdr:cNvSpPr/>
      </xdr:nvSpPr>
      <xdr:spPr>
        <a:xfrm>
          <a:off x="123698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85" name="n_2aveValue【庁舎】&#10;有形固定資産減価償却率">
          <a:extLst>
            <a:ext uri="{FF2B5EF4-FFF2-40B4-BE49-F238E27FC236}">
              <a16:creationId xmlns:a16="http://schemas.microsoft.com/office/drawing/2014/main" id="{970C2834-1042-4261-8F69-BCA4703FB33C}"/>
            </a:ext>
          </a:extLst>
        </xdr:cNvPr>
        <xdr:cNvSpPr txBox="1"/>
      </xdr:nvSpPr>
      <xdr:spPr>
        <a:xfrm>
          <a:off x="12246619"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86" name="フローチャート: 判断 585">
          <a:extLst>
            <a:ext uri="{FF2B5EF4-FFF2-40B4-BE49-F238E27FC236}">
              <a16:creationId xmlns:a16="http://schemas.microsoft.com/office/drawing/2014/main" id="{A540CE3B-C339-439D-BBD6-A5DD0B05ACAC}"/>
            </a:ext>
          </a:extLst>
        </xdr:cNvPr>
        <xdr:cNvSpPr/>
      </xdr:nvSpPr>
      <xdr:spPr>
        <a:xfrm>
          <a:off x="11623675" y="17868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87" name="n_3aveValue【庁舎】&#10;有形固定資産減価償却率">
          <a:extLst>
            <a:ext uri="{FF2B5EF4-FFF2-40B4-BE49-F238E27FC236}">
              <a16:creationId xmlns:a16="http://schemas.microsoft.com/office/drawing/2014/main" id="{850844DB-AFE8-463B-BF2E-A5ABFB85BFC3}"/>
            </a:ext>
          </a:extLst>
        </xdr:cNvPr>
        <xdr:cNvSpPr txBox="1"/>
      </xdr:nvSpPr>
      <xdr:spPr>
        <a:xfrm>
          <a:off x="1150049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2FFF8C42-AFCD-494D-BAEC-99C6198E3EB4}"/>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DF66E85F-DBC8-4B0A-A859-D81E209DA2F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B618B930-B799-4B48-8A92-C0CC34075E56}"/>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F7E5F977-1C0F-42D7-B6EE-4C323F5D9E4A}"/>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A4D838B7-40A5-402A-A048-1EAA6936F00D}"/>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146050</xdr:rowOff>
    </xdr:from>
    <xdr:to>
      <xdr:col>85</xdr:col>
      <xdr:colOff>177800</xdr:colOff>
      <xdr:row>104</xdr:row>
      <xdr:rowOff>76200</xdr:rowOff>
    </xdr:to>
    <xdr:sp macro="" textlink="">
      <xdr:nvSpPr>
        <xdr:cNvPr id="593" name="楕円 592">
          <a:extLst>
            <a:ext uri="{FF2B5EF4-FFF2-40B4-BE49-F238E27FC236}">
              <a16:creationId xmlns:a16="http://schemas.microsoft.com/office/drawing/2014/main" id="{93D468FE-8F4D-4D02-8F7A-9C86CD1A50B6}"/>
            </a:ext>
          </a:extLst>
        </xdr:cNvPr>
        <xdr:cNvSpPr/>
      </xdr:nvSpPr>
      <xdr:spPr>
        <a:xfrm>
          <a:off x="13839825" y="17805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168927</xdr:rowOff>
    </xdr:from>
    <xdr:ext cx="405111" cy="259045"/>
    <xdr:sp macro="" textlink="">
      <xdr:nvSpPr>
        <xdr:cNvPr id="594" name="【庁舎】&#10;有形固定資産減価償却率該当値テキスト">
          <a:extLst>
            <a:ext uri="{FF2B5EF4-FFF2-40B4-BE49-F238E27FC236}">
              <a16:creationId xmlns:a16="http://schemas.microsoft.com/office/drawing/2014/main" id="{AB598E06-E06A-45A2-85B4-7AE8B7F94D98}"/>
            </a:ext>
          </a:extLst>
        </xdr:cNvPr>
        <xdr:cNvSpPr txBox="1"/>
      </xdr:nvSpPr>
      <xdr:spPr>
        <a:xfrm>
          <a:off x="13928725"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0</xdr:rowOff>
    </xdr:from>
    <xdr:to>
      <xdr:col>81</xdr:col>
      <xdr:colOff>101600</xdr:colOff>
      <xdr:row>104</xdr:row>
      <xdr:rowOff>101600</xdr:rowOff>
    </xdr:to>
    <xdr:sp macro="" textlink="">
      <xdr:nvSpPr>
        <xdr:cNvPr id="595" name="楕円 594">
          <a:extLst>
            <a:ext uri="{FF2B5EF4-FFF2-40B4-BE49-F238E27FC236}">
              <a16:creationId xmlns:a16="http://schemas.microsoft.com/office/drawing/2014/main" id="{63EDD8C4-5E67-4165-A9FC-3302DF5D8C59}"/>
            </a:ext>
          </a:extLst>
        </xdr:cNvPr>
        <xdr:cNvSpPr/>
      </xdr:nvSpPr>
      <xdr:spPr>
        <a:xfrm>
          <a:off x="13115925"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25400</xdr:rowOff>
    </xdr:from>
    <xdr:to>
      <xdr:col>85</xdr:col>
      <xdr:colOff>127000</xdr:colOff>
      <xdr:row>104</xdr:row>
      <xdr:rowOff>50800</xdr:rowOff>
    </xdr:to>
    <xdr:cxnSp macro="">
      <xdr:nvCxnSpPr>
        <xdr:cNvPr id="596" name="直線コネクタ 595">
          <a:extLst>
            <a:ext uri="{FF2B5EF4-FFF2-40B4-BE49-F238E27FC236}">
              <a16:creationId xmlns:a16="http://schemas.microsoft.com/office/drawing/2014/main" id="{53ABE929-DEBA-4EF6-944D-8D727A09BA9B}"/>
            </a:ext>
          </a:extLst>
        </xdr:cNvPr>
        <xdr:cNvCxnSpPr/>
      </xdr:nvCxnSpPr>
      <xdr:spPr>
        <a:xfrm flipV="1">
          <a:off x="13166725" y="17856200"/>
          <a:ext cx="723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97" name="楕円 596">
          <a:extLst>
            <a:ext uri="{FF2B5EF4-FFF2-40B4-BE49-F238E27FC236}">
              <a16:creationId xmlns:a16="http://schemas.microsoft.com/office/drawing/2014/main" id="{4D3E2A3F-E68C-4BAD-91D1-F7DF5FBCA762}"/>
            </a:ext>
          </a:extLst>
        </xdr:cNvPr>
        <xdr:cNvSpPr/>
      </xdr:nvSpPr>
      <xdr:spPr>
        <a:xfrm>
          <a:off x="123698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50800</xdr:rowOff>
    </xdr:from>
    <xdr:to>
      <xdr:col>81</xdr:col>
      <xdr:colOff>50800</xdr:colOff>
      <xdr:row>104</xdr:row>
      <xdr:rowOff>76200</xdr:rowOff>
    </xdr:to>
    <xdr:cxnSp macro="">
      <xdr:nvCxnSpPr>
        <xdr:cNvPr id="598" name="直線コネクタ 597">
          <a:extLst>
            <a:ext uri="{FF2B5EF4-FFF2-40B4-BE49-F238E27FC236}">
              <a16:creationId xmlns:a16="http://schemas.microsoft.com/office/drawing/2014/main" id="{C8BF7FB1-503C-4852-B156-49E27B080E63}"/>
            </a:ext>
          </a:extLst>
        </xdr:cNvPr>
        <xdr:cNvCxnSpPr/>
      </xdr:nvCxnSpPr>
      <xdr:spPr>
        <a:xfrm flipV="1">
          <a:off x="12420600" y="17881600"/>
          <a:ext cx="7461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118127</xdr:rowOff>
    </xdr:from>
    <xdr:ext cx="405111" cy="259045"/>
    <xdr:sp macro="" textlink="">
      <xdr:nvSpPr>
        <xdr:cNvPr id="599" name="n_1mainValue【庁舎】&#10;有形固定資産減価償却率">
          <a:extLst>
            <a:ext uri="{FF2B5EF4-FFF2-40B4-BE49-F238E27FC236}">
              <a16:creationId xmlns:a16="http://schemas.microsoft.com/office/drawing/2014/main" id="{5013F1F0-2C0D-4F17-9089-4264270E457D}"/>
            </a:ext>
          </a:extLst>
        </xdr:cNvPr>
        <xdr:cNvSpPr txBox="1"/>
      </xdr:nvSpPr>
      <xdr:spPr>
        <a:xfrm>
          <a:off x="12980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00" name="n_2mainValue【庁舎】&#10;有形固定資産減価償却率">
          <a:extLst>
            <a:ext uri="{FF2B5EF4-FFF2-40B4-BE49-F238E27FC236}">
              <a16:creationId xmlns:a16="http://schemas.microsoft.com/office/drawing/2014/main" id="{C29886C6-5352-4C84-B0B5-CC3DF7F56634}"/>
            </a:ext>
          </a:extLst>
        </xdr:cNvPr>
        <xdr:cNvSpPr txBox="1"/>
      </xdr:nvSpPr>
      <xdr:spPr>
        <a:xfrm>
          <a:off x="12246619"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81FF4318-59A7-4E4D-A3FC-560461B1074A}"/>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3EA6B9ED-70A6-4A42-B4CD-09D3C05E2F8A}"/>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6912E70D-4B8A-4014-8645-166199A1167A}"/>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8A11B92F-B003-42CB-A735-D5DBF4ADB672}"/>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8ED54061-7EC4-46C0-95B8-8AF245622073}"/>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C1538B68-6C3F-4E96-879C-C43735B59B1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59CC58ED-BC7C-4F91-8C9E-2E45749B6CFD}"/>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8660D652-90F9-478A-9044-2D7833EE8EEF}"/>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2FE45C10-2205-4A2A-8038-EEFABCDD444B}"/>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AC5D6894-9402-4008-B59A-336870C71BB8}"/>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7733B0D5-0141-4E73-9FA8-017C0629F622}"/>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23F0F74B-FBC6-4761-B17A-E7DBDDD46705}"/>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531F5CE2-224B-43C5-BF94-16A56C758CD3}"/>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25289BEF-0D2B-4355-A223-B9B3EBF0FA8A}"/>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5EFA97BA-83CF-40DF-913A-1676E3D06541}"/>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29B211D8-010E-4C27-BCE4-325AD745CA96}"/>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4EC38B03-80F9-4594-AAD8-8D3C27D6A845}"/>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7FD2F1CF-96C3-4EF4-BE47-68946B3FE93E}"/>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9BC29AEB-8F57-49A4-AA1F-DFCB71704BB7}"/>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35A8AF81-366C-4E06-90DE-E2BF01C3FCB1}"/>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73082378-E010-40F5-8F13-13B75736A9AA}"/>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CEB0B683-F753-40C1-A861-41CEC36AC76F}"/>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01EB202-35A2-49B1-8D0E-0ECDD9D3CD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24" name="直線コネクタ 623">
          <a:extLst>
            <a:ext uri="{FF2B5EF4-FFF2-40B4-BE49-F238E27FC236}">
              <a16:creationId xmlns:a16="http://schemas.microsoft.com/office/drawing/2014/main" id="{C9221212-EB62-41EE-B7F1-68C37724797E}"/>
            </a:ext>
          </a:extLst>
        </xdr:cNvPr>
        <xdr:cNvCxnSpPr/>
      </xdr:nvCxnSpPr>
      <xdr:spPr>
        <a:xfrm flipV="1">
          <a:off x="188461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25" name="【庁舎】&#10;一人当たり面積最小値テキスト">
          <a:extLst>
            <a:ext uri="{FF2B5EF4-FFF2-40B4-BE49-F238E27FC236}">
              <a16:creationId xmlns:a16="http://schemas.microsoft.com/office/drawing/2014/main" id="{2459873B-2A48-4BE1-A89B-4E431EFFCAC6}"/>
            </a:ext>
          </a:extLst>
        </xdr:cNvPr>
        <xdr:cNvSpPr txBox="1"/>
      </xdr:nvSpPr>
      <xdr:spPr>
        <a:xfrm>
          <a:off x="188849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6" name="直線コネクタ 625">
          <a:extLst>
            <a:ext uri="{FF2B5EF4-FFF2-40B4-BE49-F238E27FC236}">
              <a16:creationId xmlns:a16="http://schemas.microsoft.com/office/drawing/2014/main" id="{A47AADCC-234D-41A1-B256-488C71DF4204}"/>
            </a:ext>
          </a:extLst>
        </xdr:cNvPr>
        <xdr:cNvCxnSpPr/>
      </xdr:nvCxnSpPr>
      <xdr:spPr>
        <a:xfrm>
          <a:off x="18786475" y="185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27" name="【庁舎】&#10;一人当たり面積最大値テキスト">
          <a:extLst>
            <a:ext uri="{FF2B5EF4-FFF2-40B4-BE49-F238E27FC236}">
              <a16:creationId xmlns:a16="http://schemas.microsoft.com/office/drawing/2014/main" id="{E035B969-8A72-48A9-94AE-B558F3CAC3EA}"/>
            </a:ext>
          </a:extLst>
        </xdr:cNvPr>
        <xdr:cNvSpPr txBox="1"/>
      </xdr:nvSpPr>
      <xdr:spPr>
        <a:xfrm>
          <a:off x="188849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28" name="直線コネクタ 627">
          <a:extLst>
            <a:ext uri="{FF2B5EF4-FFF2-40B4-BE49-F238E27FC236}">
              <a16:creationId xmlns:a16="http://schemas.microsoft.com/office/drawing/2014/main" id="{7E220D3F-61BD-46C2-8D24-837D72A7A177}"/>
            </a:ext>
          </a:extLst>
        </xdr:cNvPr>
        <xdr:cNvCxnSpPr/>
      </xdr:nvCxnSpPr>
      <xdr:spPr>
        <a:xfrm>
          <a:off x="18786475" y="1710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29" name="【庁舎】&#10;一人当たり面積平均値テキスト">
          <a:extLst>
            <a:ext uri="{FF2B5EF4-FFF2-40B4-BE49-F238E27FC236}">
              <a16:creationId xmlns:a16="http://schemas.microsoft.com/office/drawing/2014/main" id="{95098E1B-B4B8-43C0-A092-D49D7FC32ED7}"/>
            </a:ext>
          </a:extLst>
        </xdr:cNvPr>
        <xdr:cNvSpPr txBox="1"/>
      </xdr:nvSpPr>
      <xdr:spPr>
        <a:xfrm>
          <a:off x="188849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30" name="フローチャート: 判断 629">
          <a:extLst>
            <a:ext uri="{FF2B5EF4-FFF2-40B4-BE49-F238E27FC236}">
              <a16:creationId xmlns:a16="http://schemas.microsoft.com/office/drawing/2014/main" id="{CB6C2C9E-4CEF-46C3-90F8-6815105AB53E}"/>
            </a:ext>
          </a:extLst>
        </xdr:cNvPr>
        <xdr:cNvSpPr/>
      </xdr:nvSpPr>
      <xdr:spPr>
        <a:xfrm>
          <a:off x="187960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31" name="フローチャート: 判断 630">
          <a:extLst>
            <a:ext uri="{FF2B5EF4-FFF2-40B4-BE49-F238E27FC236}">
              <a16:creationId xmlns:a16="http://schemas.microsoft.com/office/drawing/2014/main" id="{51B4B346-AA60-493C-999D-7C65C71DD762}"/>
            </a:ext>
          </a:extLst>
        </xdr:cNvPr>
        <xdr:cNvSpPr/>
      </xdr:nvSpPr>
      <xdr:spPr>
        <a:xfrm>
          <a:off x="18100675" y="18286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32" name="n_1aveValue【庁舎】&#10;一人当たり面積">
          <a:extLst>
            <a:ext uri="{FF2B5EF4-FFF2-40B4-BE49-F238E27FC236}">
              <a16:creationId xmlns:a16="http://schemas.microsoft.com/office/drawing/2014/main" id="{B1C55535-CBFE-465E-A9EF-3B67C3FA73B1}"/>
            </a:ext>
          </a:extLst>
        </xdr:cNvPr>
        <xdr:cNvSpPr txBox="1"/>
      </xdr:nvSpPr>
      <xdr:spPr>
        <a:xfrm>
          <a:off x="1793247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33" name="フローチャート: 判断 632">
          <a:extLst>
            <a:ext uri="{FF2B5EF4-FFF2-40B4-BE49-F238E27FC236}">
              <a16:creationId xmlns:a16="http://schemas.microsoft.com/office/drawing/2014/main" id="{4ACF8065-0F24-42EB-B0AA-B479369D329E}"/>
            </a:ext>
          </a:extLst>
        </xdr:cNvPr>
        <xdr:cNvSpPr/>
      </xdr:nvSpPr>
      <xdr:spPr>
        <a:xfrm>
          <a:off x="17325975"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34" name="n_2aveValue【庁舎】&#10;一人当たり面積">
          <a:extLst>
            <a:ext uri="{FF2B5EF4-FFF2-40B4-BE49-F238E27FC236}">
              <a16:creationId xmlns:a16="http://schemas.microsoft.com/office/drawing/2014/main" id="{3BB4AAC0-43D8-4516-8686-E9E317EE7DE5}"/>
            </a:ext>
          </a:extLst>
        </xdr:cNvPr>
        <xdr:cNvSpPr txBox="1"/>
      </xdr:nvSpPr>
      <xdr:spPr>
        <a:xfrm>
          <a:off x="1717047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35" name="フローチャート: 判断 634">
          <a:extLst>
            <a:ext uri="{FF2B5EF4-FFF2-40B4-BE49-F238E27FC236}">
              <a16:creationId xmlns:a16="http://schemas.microsoft.com/office/drawing/2014/main" id="{E8409C56-E3EE-4FDB-ACE5-D5D305DC5666}"/>
            </a:ext>
          </a:extLst>
        </xdr:cNvPr>
        <xdr:cNvSpPr/>
      </xdr:nvSpPr>
      <xdr:spPr>
        <a:xfrm>
          <a:off x="1657985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36" name="n_3aveValue【庁舎】&#10;一人当たり面積">
          <a:extLst>
            <a:ext uri="{FF2B5EF4-FFF2-40B4-BE49-F238E27FC236}">
              <a16:creationId xmlns:a16="http://schemas.microsoft.com/office/drawing/2014/main" id="{B57C9EAF-1B44-458B-BF86-2A3CE086B65C}"/>
            </a:ext>
          </a:extLst>
        </xdr:cNvPr>
        <xdr:cNvSpPr txBox="1"/>
      </xdr:nvSpPr>
      <xdr:spPr>
        <a:xfrm>
          <a:off x="16424352"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E59102D3-FFC5-4D9B-9569-F9564A6D6084}"/>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0133899-D03C-414F-B364-CFDBC69C1151}"/>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5B1FA95D-0120-42DF-A588-10D3EF70EB94}"/>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6618A134-1222-4D75-8391-9849AF818729}"/>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3C1467D4-6741-47AE-9CF2-852090C0CC1E}"/>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642" name="楕円 641">
          <a:extLst>
            <a:ext uri="{FF2B5EF4-FFF2-40B4-BE49-F238E27FC236}">
              <a16:creationId xmlns:a16="http://schemas.microsoft.com/office/drawing/2014/main" id="{B3645159-D8AD-487E-8269-1A88F14B1814}"/>
            </a:ext>
          </a:extLst>
        </xdr:cNvPr>
        <xdr:cNvSpPr/>
      </xdr:nvSpPr>
      <xdr:spPr>
        <a:xfrm>
          <a:off x="187960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643" name="【庁舎】&#10;一人当たり面積該当値テキスト">
          <a:extLst>
            <a:ext uri="{FF2B5EF4-FFF2-40B4-BE49-F238E27FC236}">
              <a16:creationId xmlns:a16="http://schemas.microsoft.com/office/drawing/2014/main" id="{63E05656-8B55-4E3A-8FFD-093FF89D3D34}"/>
            </a:ext>
          </a:extLst>
        </xdr:cNvPr>
        <xdr:cNvSpPr txBox="1"/>
      </xdr:nvSpPr>
      <xdr:spPr>
        <a:xfrm>
          <a:off x="188849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100076</xdr:rowOff>
    </xdr:from>
    <xdr:to>
      <xdr:col>112</xdr:col>
      <xdr:colOff>38100</xdr:colOff>
      <xdr:row>105</xdr:row>
      <xdr:rowOff>30226</xdr:rowOff>
    </xdr:to>
    <xdr:sp macro="" textlink="">
      <xdr:nvSpPr>
        <xdr:cNvPr id="644" name="楕円 643">
          <a:extLst>
            <a:ext uri="{FF2B5EF4-FFF2-40B4-BE49-F238E27FC236}">
              <a16:creationId xmlns:a16="http://schemas.microsoft.com/office/drawing/2014/main" id="{0A5B509A-E9FC-4096-BBE1-D1385A610EBA}"/>
            </a:ext>
          </a:extLst>
        </xdr:cNvPr>
        <xdr:cNvSpPr/>
      </xdr:nvSpPr>
      <xdr:spPr>
        <a:xfrm>
          <a:off x="18100675" y="179308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126492</xdr:rowOff>
    </xdr:from>
    <xdr:to>
      <xdr:col>116</xdr:col>
      <xdr:colOff>63500</xdr:colOff>
      <xdr:row>104</xdr:row>
      <xdr:rowOff>150876</xdr:rowOff>
    </xdr:to>
    <xdr:cxnSp macro="">
      <xdr:nvCxnSpPr>
        <xdr:cNvPr id="645" name="直線コネクタ 644">
          <a:extLst>
            <a:ext uri="{FF2B5EF4-FFF2-40B4-BE49-F238E27FC236}">
              <a16:creationId xmlns:a16="http://schemas.microsoft.com/office/drawing/2014/main" id="{6B087C4D-83A8-4779-B3A9-2F221DF3847F}"/>
            </a:ext>
          </a:extLst>
        </xdr:cNvPr>
        <xdr:cNvCxnSpPr/>
      </xdr:nvCxnSpPr>
      <xdr:spPr>
        <a:xfrm flipV="1">
          <a:off x="18132425" y="17957292"/>
          <a:ext cx="714375"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125985</xdr:rowOff>
    </xdr:from>
    <xdr:to>
      <xdr:col>107</xdr:col>
      <xdr:colOff>101600</xdr:colOff>
      <xdr:row>105</xdr:row>
      <xdr:rowOff>56135</xdr:rowOff>
    </xdr:to>
    <xdr:sp macro="" textlink="">
      <xdr:nvSpPr>
        <xdr:cNvPr id="646" name="楕円 645">
          <a:extLst>
            <a:ext uri="{FF2B5EF4-FFF2-40B4-BE49-F238E27FC236}">
              <a16:creationId xmlns:a16="http://schemas.microsoft.com/office/drawing/2014/main" id="{595CEC2C-45DB-4A6F-A2AE-84FA5BDC3DC1}"/>
            </a:ext>
          </a:extLst>
        </xdr:cNvPr>
        <xdr:cNvSpPr/>
      </xdr:nvSpPr>
      <xdr:spPr>
        <a:xfrm>
          <a:off x="17325975"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150876</xdr:rowOff>
    </xdr:from>
    <xdr:to>
      <xdr:col>111</xdr:col>
      <xdr:colOff>177800</xdr:colOff>
      <xdr:row>105</xdr:row>
      <xdr:rowOff>5335</xdr:rowOff>
    </xdr:to>
    <xdr:cxnSp macro="">
      <xdr:nvCxnSpPr>
        <xdr:cNvPr id="647" name="直線コネクタ 646">
          <a:extLst>
            <a:ext uri="{FF2B5EF4-FFF2-40B4-BE49-F238E27FC236}">
              <a16:creationId xmlns:a16="http://schemas.microsoft.com/office/drawing/2014/main" id="{85F852B5-BBD9-4971-8AB1-3913ED9E102D}"/>
            </a:ext>
          </a:extLst>
        </xdr:cNvPr>
        <xdr:cNvCxnSpPr/>
      </xdr:nvCxnSpPr>
      <xdr:spPr>
        <a:xfrm flipV="1">
          <a:off x="17376775" y="17981676"/>
          <a:ext cx="75565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46753</xdr:rowOff>
    </xdr:from>
    <xdr:ext cx="469744" cy="259045"/>
    <xdr:sp macro="" textlink="">
      <xdr:nvSpPr>
        <xdr:cNvPr id="648" name="n_1mainValue【庁舎】&#10;一人当たり面積">
          <a:extLst>
            <a:ext uri="{FF2B5EF4-FFF2-40B4-BE49-F238E27FC236}">
              <a16:creationId xmlns:a16="http://schemas.microsoft.com/office/drawing/2014/main" id="{0AB0D533-674C-43F1-95CD-565F527DD5BA}"/>
            </a:ext>
          </a:extLst>
        </xdr:cNvPr>
        <xdr:cNvSpPr txBox="1"/>
      </xdr:nvSpPr>
      <xdr:spPr>
        <a:xfrm>
          <a:off x="17932477" y="177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72662</xdr:rowOff>
    </xdr:from>
    <xdr:ext cx="469744" cy="259045"/>
    <xdr:sp macro="" textlink="">
      <xdr:nvSpPr>
        <xdr:cNvPr id="649" name="n_2mainValue【庁舎】&#10;一人当たり面積">
          <a:extLst>
            <a:ext uri="{FF2B5EF4-FFF2-40B4-BE49-F238E27FC236}">
              <a16:creationId xmlns:a16="http://schemas.microsoft.com/office/drawing/2014/main" id="{D8CEFE87-8CE1-41B3-B540-30D7850EC5E7}"/>
            </a:ext>
          </a:extLst>
        </xdr:cNvPr>
        <xdr:cNvSpPr txBox="1"/>
      </xdr:nvSpPr>
      <xdr:spPr>
        <a:xfrm>
          <a:off x="1717047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2FB8F068-D5ED-4009-919E-65D165C7D923}"/>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888A1847-7CF2-4695-ABE5-764925D6A13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45AF9E17-6030-4417-92A4-B59634EEA6A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体育館・プール等を含めた社会体育施設においては、老朽化により修繕料が増額となっており、総合管理計画に基づき長寿命化を図るための維持管理を推進する必要がある。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年度からほぼ横ばいの状態であるが、平成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ポイント上昇した。おおむね類似団体平均値と同数値を推移している。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村内の主要産業である林業は以前と比べると上向いてはいるものの、経営的には非常に厳しい状況であり財政基盤の向上までには至っておらず、ぜい弱な財政基盤であることは変わりない。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今後も財政規模に見合った経費への適正執行と歳入確保継続のために総合的且つ将来を見据えた施策の展開を図る。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経常経費一般財源はほぼ前年度並となっているものの、地方交付税及び臨時財政対策債の減により、経常一般財源が大きく減となっていることが大きな要因と思われる。今後も経常一般財源の伸びが期待できない状況にあり、地方交付税の数値変動に影響されやすい小規模自治体であるため、住民ニーズのバランスを図りつつ、身の丈にあった事業展開を進めるもの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27834</xdr:rowOff>
    </xdr:from>
    <xdr:to>
      <xdr:col>23</xdr:col>
      <xdr:colOff>133350</xdr:colOff>
      <xdr:row>63</xdr:row>
      <xdr:rowOff>84138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29184"/>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27834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695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25823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8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25823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7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148484</xdr:rowOff>
    </xdr:from>
    <xdr:to>
      <xdr:col>19</xdr:col>
      <xdr:colOff>184150</xdr:colOff>
      <xdr:row>63</xdr:row>
      <xdr:rowOff>78634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88811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千円増額となっているものの、物件費では全年度より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千円減額となっている。人口が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人に満たない自治体であり、分母となる人口の減少に大きく影響されている。今後は維持補修費も公共施設の改修とともに財政圧迫の要因となることから公共施設総合整備計画のもと、固定資産台帳を注視しながら、適正執行を実行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人件費においては、ラスパイレス指数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と県内でも下位の数値となった。今後も国規定に合わせた給与改正を進めるとともに適正な人事行政措置により人件費の抑制を図っていく。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72344</xdr:rowOff>
    </xdr:from>
    <xdr:to>
      <xdr:col>23</xdr:col>
      <xdr:colOff>133350</xdr:colOff>
      <xdr:row>83</xdr:row>
      <xdr:rowOff>106927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2694"/>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64877</xdr:rowOff>
    </xdr:from>
    <xdr:to>
      <xdr:col>19</xdr:col>
      <xdr:colOff>133350</xdr:colOff>
      <xdr:row>83</xdr:row>
      <xdr:rowOff>72344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9522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61482</xdr:rowOff>
    </xdr:from>
    <xdr:to>
      <xdr:col>15</xdr:col>
      <xdr:colOff>82550</xdr:colOff>
      <xdr:row>83</xdr:row>
      <xdr:rowOff>64877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183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35728</xdr:rowOff>
    </xdr:from>
    <xdr:to>
      <xdr:col>11</xdr:col>
      <xdr:colOff>31750</xdr:colOff>
      <xdr:row>83</xdr:row>
      <xdr:rowOff>61482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607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56127</xdr:rowOff>
    </xdr:from>
    <xdr:to>
      <xdr:col>23</xdr:col>
      <xdr:colOff>184150</xdr:colOff>
      <xdr:row>83</xdr:row>
      <xdr:rowOff>157727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28204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21544</xdr:rowOff>
    </xdr:from>
    <xdr:to>
      <xdr:col>19</xdr:col>
      <xdr:colOff>184150</xdr:colOff>
      <xdr:row>83</xdr:row>
      <xdr:rowOff>123144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107921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14077</xdr:rowOff>
    </xdr:from>
    <xdr:to>
      <xdr:col>15</xdr:col>
      <xdr:colOff>133350</xdr:colOff>
      <xdr:row>83</xdr:row>
      <xdr:rowOff>115677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3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10682</xdr:rowOff>
    </xdr:from>
    <xdr:to>
      <xdr:col>11</xdr:col>
      <xdr:colOff>82550</xdr:colOff>
      <xdr:row>83</xdr:row>
      <xdr:rowOff>112282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97059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156378</xdr:rowOff>
    </xdr:from>
    <xdr:to>
      <xdr:col>7</xdr:col>
      <xdr:colOff>31750</xdr:colOff>
      <xdr:row>83</xdr:row>
      <xdr:rowOff>86528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71305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0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県下でも下位となり、類似団体平均値と比較しても例年低い数値となっている。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本村では国の給与規定に準じることを原則とし、基準外の特別昇給も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行っておらず、また、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人事評価制度については、以前から勤務評定を実施し、昇級・昇格に反映している。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86</xdr:row>
      <xdr:rowOff>23177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075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23177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2565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村内人口は平成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％程減少しているものの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となっている。小規模自治体においては、多様化する住民ニーズへの対応により、現定員数はしばらく維持しなければならない状況であるが、類似団体数値を注視し、人件費の経費抑制を実現するよう今後の人口動向を含め、業務環境の改善等の対策を図りながら、定員管理を徹底す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32040</xdr:rowOff>
    </xdr:from>
    <xdr:to>
      <xdr:col>81</xdr:col>
      <xdr:colOff>44450</xdr:colOff>
      <xdr:row>62</xdr:row>
      <xdr:rowOff>49621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61940"/>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88011</xdr:rowOff>
    </xdr:from>
    <xdr:to>
      <xdr:col>77</xdr:col>
      <xdr:colOff>44450</xdr:colOff>
      <xdr:row>62</xdr:row>
      <xdr:rowOff>32040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46461"/>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54573</xdr:rowOff>
    </xdr:from>
    <xdr:to>
      <xdr:col>72</xdr:col>
      <xdr:colOff>203200</xdr:colOff>
      <xdr:row>61</xdr:row>
      <xdr:rowOff>88011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13023"/>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54573</xdr:rowOff>
    </xdr:from>
    <xdr:to>
      <xdr:col>68</xdr:col>
      <xdr:colOff>152400</xdr:colOff>
      <xdr:row>61</xdr:row>
      <xdr:rowOff>66639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1302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170271</xdr:rowOff>
    </xdr:from>
    <xdr:to>
      <xdr:col>81</xdr:col>
      <xdr:colOff>95250</xdr:colOff>
      <xdr:row>62</xdr:row>
      <xdr:rowOff>100421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142348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152690</xdr:rowOff>
    </xdr:from>
    <xdr:to>
      <xdr:col>77</xdr:col>
      <xdr:colOff>95250</xdr:colOff>
      <xdr:row>62</xdr:row>
      <xdr:rowOff>82840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67617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9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37211</xdr:rowOff>
    </xdr:from>
    <xdr:to>
      <xdr:col>73</xdr:col>
      <xdr:colOff>44450</xdr:colOff>
      <xdr:row>61</xdr:row>
      <xdr:rowOff>138811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123588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3773</xdr:rowOff>
    </xdr:from>
    <xdr:to>
      <xdr:col>68</xdr:col>
      <xdr:colOff>203200</xdr:colOff>
      <xdr:row>61</xdr:row>
      <xdr:rowOff>105373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90150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15839</xdr:rowOff>
    </xdr:from>
    <xdr:to>
      <xdr:col>64</xdr:col>
      <xdr:colOff>152400</xdr:colOff>
      <xdr:row>61</xdr:row>
      <xdr:rowOff>117439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102216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ピークに前年度比減を継続している状況にある。後世へ負担を残さないよう、単年度において借入額が元金償還額を上回らないよう努めていたが、地方交付税の減額の影響から地方債による資金の調達が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難である状況において、住民サービスの維持のためには起債による財源確保が必須である。長期的なバランスを図るとともに、分母の多くを占める地方交付税に影響される数値であることから慎重な数値管理を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47244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380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85852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766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1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年度から当該数値は無しとなっている。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は、年々減少傾向であったが、地方交付税が減額される中、事業実施に必要な資金を調達するためここ数年地方債発行額が増えていることから地方債残高が増加してくる。今後はこれまで以上に需要と供給のバランスを注視しながら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ポイント下回ったが、昨年度と比べると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ポイントの増となった。これは職員数の増と、分母となる経費の減によるものである。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原則として国の給与基準に準じて管理を行い抑制に努めているが、人口当たりの定員数は高い数値となっている。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余剰を無くし、退職者補充での採用に心がけているものの近年の多様なニーズに対し、サービスの低下を招かないよう適正管理に努めるものである。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物件費においては、例年類似団体平均値より高い数値となっており、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高い数値となった。これは、前年度に比べると物件費は減となっているものの、財政規模の影響が大きかった。現状としては、電算システム導入や各種委託料などの外部委託経費が増加傾向にあり、今後も構成比率は増となること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特に今後はコスト削減を図り、物件費による財政圧迫の対策を全庁あげて取り組むこととしている。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76708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21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21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25908</xdr:rowOff>
    </xdr:from>
    <xdr:to>
      <xdr:col>82</xdr:col>
      <xdr:colOff>158750</xdr:colOff>
      <xdr:row>18</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169435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前年度に比べると扶助費は減となっているものの、財政規模の影響で前年度比で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歳以上の高齢者比率は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これから更に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高齢者扶助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費の増加が予想される。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今後、現状の経常収支比率を維持するよう長期的な計画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で扶助費を抑える施策の展開が必要となる。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ポイントの減となっている。これは、診療所建設における公債費分及び簡易水道施設並びに公共下水道施設の維持管理経費としての操出金と、積立金の減額の影響によるものが大きい。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簡易水道及び公共下水道においては公営企業の経営健全化計画を策定し、経営対策を図るものとする。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19558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23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92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51562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57</xdr:row>
      <xdr:rowOff>51562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32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補助費等については、産業等生産基盤への助成経費がほとんどを占め、その他経費を考慮しても経済情勢による施策に大きく左右される。今後も基盤弱体化の防止を図ることから数値の伸びが予想されるが、特定財源を積極的に活用し、また、費用対効果を常に検証しながら見直しの検討も行い、適正な住民サービス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122428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26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53848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近年は単年度における起債発行を元金償還額を超えないようにする方針から公債費が抑えられ、併せて過去の有利な地方債以外の償還が終了時期を迎えていることから公債費が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しかし、ここ数年の地方交付税の減額を補う形で地方債の発行が増額となっていることから、今後は償還額も増額となってくる。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借入と償還のバランスを考慮しつつ、有利債を有効に活用し、財源確保を図ることとする。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123189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5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77</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533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130811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60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ポイントの増となっている。状況を注視しながら、財政運営への圧迫抑制に努め、年度変動及び類似団体平均値との比較を行い、適正な住民サービスと健全な財政運営を図るものとする。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19558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52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566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5661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7889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145057</xdr:rowOff>
    </xdr:from>
    <xdr:to>
      <xdr:col>29</xdr:col>
      <xdr:colOff>127000</xdr:colOff>
      <xdr:row>16</xdr:row>
      <xdr:rowOff>158613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35882"/>
          <a:ext cx="6477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158613</xdr:rowOff>
    </xdr:from>
    <xdr:to>
      <xdr:col>26</xdr:col>
      <xdr:colOff>50800</xdr:colOff>
      <xdr:row>17</xdr:row>
      <xdr:rowOff>7437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9438"/>
          <a:ext cx="698500" cy="2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164334</xdr:rowOff>
    </xdr:from>
    <xdr:to>
      <xdr:col>22</xdr:col>
      <xdr:colOff>114300</xdr:colOff>
      <xdr:row>17</xdr:row>
      <xdr:rowOff>7437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55159"/>
          <a:ext cx="698500" cy="1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164334</xdr:rowOff>
    </xdr:from>
    <xdr:to>
      <xdr:col>18</xdr:col>
      <xdr:colOff>177800</xdr:colOff>
      <xdr:row>17</xdr:row>
      <xdr:rowOff>23235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55159"/>
          <a:ext cx="698500" cy="3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94257</xdr:rowOff>
    </xdr:from>
    <xdr:to>
      <xdr:col>29</xdr:col>
      <xdr:colOff>177800</xdr:colOff>
      <xdr:row>17</xdr:row>
      <xdr:rowOff>24407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110784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3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107813</xdr:rowOff>
    </xdr:from>
    <xdr:to>
      <xdr:col>26</xdr:col>
      <xdr:colOff>101600</xdr:colOff>
      <xdr:row>17</xdr:row>
      <xdr:rowOff>37963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48140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128087</xdr:rowOff>
    </xdr:from>
    <xdr:to>
      <xdr:col>22</xdr:col>
      <xdr:colOff>165100</xdr:colOff>
      <xdr:row>17</xdr:row>
      <xdr:rowOff>58237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68414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113534</xdr:rowOff>
    </xdr:from>
    <xdr:to>
      <xdr:col>19</xdr:col>
      <xdr:colOff>38100</xdr:colOff>
      <xdr:row>17</xdr:row>
      <xdr:rowOff>43684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53861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7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143885</xdr:rowOff>
    </xdr:from>
    <xdr:to>
      <xdr:col>15</xdr:col>
      <xdr:colOff>101600</xdr:colOff>
      <xdr:row>17</xdr:row>
      <xdr:rowOff>74035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3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84212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179048</xdr:rowOff>
    </xdr:from>
    <xdr:to>
      <xdr:col>29</xdr:col>
      <xdr:colOff>127000</xdr:colOff>
      <xdr:row>35</xdr:row>
      <xdr:rowOff>201455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9398"/>
          <a:ext cx="647700" cy="2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186232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100684</xdr:rowOff>
    </xdr:from>
    <xdr:to>
      <xdr:col>26</xdr:col>
      <xdr:colOff>50800</xdr:colOff>
      <xdr:row>35</xdr:row>
      <xdr:rowOff>179048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11034"/>
          <a:ext cx="6985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91613</xdr:rowOff>
    </xdr:from>
    <xdr:to>
      <xdr:col>22</xdr:col>
      <xdr:colOff>114300</xdr:colOff>
      <xdr:row>35</xdr:row>
      <xdr:rowOff>100684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01963"/>
          <a:ext cx="698500" cy="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91613</xdr:rowOff>
    </xdr:from>
    <xdr:to>
      <xdr:col>18</xdr:col>
      <xdr:colOff>177800</xdr:colOff>
      <xdr:row>35</xdr:row>
      <xdr:rowOff>94511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01963"/>
          <a:ext cx="698500" cy="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150655</xdr:rowOff>
    </xdr:from>
    <xdr:to>
      <xdr:col>29</xdr:col>
      <xdr:colOff>177800</xdr:colOff>
      <xdr:row>35</xdr:row>
      <xdr:rowOff>252255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338632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128248</xdr:rowOff>
    </xdr:from>
    <xdr:to>
      <xdr:col>26</xdr:col>
      <xdr:colOff>101600</xdr:colOff>
      <xdr:row>35</xdr:row>
      <xdr:rowOff>229848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240025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49884</xdr:rowOff>
    </xdr:from>
    <xdr:to>
      <xdr:col>22</xdr:col>
      <xdr:colOff>165100</xdr:colOff>
      <xdr:row>35</xdr:row>
      <xdr:rowOff>151484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161660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40813</xdr:rowOff>
    </xdr:from>
    <xdr:to>
      <xdr:col>19</xdr:col>
      <xdr:colOff>38100</xdr:colOff>
      <xdr:row>35</xdr:row>
      <xdr:rowOff>142413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152590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43711</xdr:rowOff>
    </xdr:from>
    <xdr:to>
      <xdr:col>15</xdr:col>
      <xdr:colOff>101600</xdr:colOff>
      <xdr:row>35</xdr:row>
      <xdr:rowOff>145311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5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155488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2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93157</xdr:rowOff>
    </xdr:from>
    <xdr:to>
      <xdr:col>24</xdr:col>
      <xdr:colOff>63500</xdr:colOff>
      <xdr:row>35</xdr:row>
      <xdr:rowOff>114099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3907"/>
          <a:ext cx="838200" cy="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114099</xdr:rowOff>
    </xdr:from>
    <xdr:to>
      <xdr:col>19</xdr:col>
      <xdr:colOff>177800</xdr:colOff>
      <xdr:row>35</xdr:row>
      <xdr:rowOff>134563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14849"/>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113185</xdr:rowOff>
    </xdr:from>
    <xdr:to>
      <xdr:col>15</xdr:col>
      <xdr:colOff>50800</xdr:colOff>
      <xdr:row>35</xdr:row>
      <xdr:rowOff>134563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13935"/>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113185</xdr:rowOff>
    </xdr:from>
    <xdr:to>
      <xdr:col>10</xdr:col>
      <xdr:colOff>114300</xdr:colOff>
      <xdr:row>35</xdr:row>
      <xdr:rowOff>127324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13935"/>
          <a:ext cx="8890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42357</xdr:rowOff>
    </xdr:from>
    <xdr:to>
      <xdr:col>24</xdr:col>
      <xdr:colOff>114300</xdr:colOff>
      <xdr:row>35</xdr:row>
      <xdr:rowOff>143957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65234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63299</xdr:rowOff>
    </xdr:from>
    <xdr:to>
      <xdr:col>20</xdr:col>
      <xdr:colOff>38100</xdr:colOff>
      <xdr:row>35</xdr:row>
      <xdr:rowOff>164899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9976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83763</xdr:rowOff>
    </xdr:from>
    <xdr:to>
      <xdr:col>15</xdr:col>
      <xdr:colOff>101600</xdr:colOff>
      <xdr:row>36</xdr:row>
      <xdr:rowOff>13913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30440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62385</xdr:rowOff>
    </xdr:from>
    <xdr:to>
      <xdr:col>10</xdr:col>
      <xdr:colOff>165100</xdr:colOff>
      <xdr:row>35</xdr:row>
      <xdr:rowOff>163985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3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76524</xdr:rowOff>
    </xdr:from>
    <xdr:to>
      <xdr:col>6</xdr:col>
      <xdr:colOff>38100</xdr:colOff>
      <xdr:row>36</xdr:row>
      <xdr:rowOff>6674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23201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27859</xdr:rowOff>
    </xdr:from>
    <xdr:to>
      <xdr:col>24</xdr:col>
      <xdr:colOff>63500</xdr:colOff>
      <xdr:row>57</xdr:row>
      <xdr:rowOff>37486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0509"/>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37486</xdr:rowOff>
    </xdr:from>
    <xdr:to>
      <xdr:col>19</xdr:col>
      <xdr:colOff>177800</xdr:colOff>
      <xdr:row>57</xdr:row>
      <xdr:rowOff>44128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0136"/>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44128</xdr:rowOff>
    </xdr:from>
    <xdr:to>
      <xdr:col>15</xdr:col>
      <xdr:colOff>50800</xdr:colOff>
      <xdr:row>57</xdr:row>
      <xdr:rowOff>63279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6778"/>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63279</xdr:rowOff>
    </xdr:from>
    <xdr:to>
      <xdr:col>10</xdr:col>
      <xdr:colOff>114300</xdr:colOff>
      <xdr:row>57</xdr:row>
      <xdr:rowOff>79857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592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148509</xdr:rowOff>
    </xdr:from>
    <xdr:to>
      <xdr:col>24</xdr:col>
      <xdr:colOff>114300</xdr:colOff>
      <xdr:row>57</xdr:row>
      <xdr:rowOff>78659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171386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158136</xdr:rowOff>
    </xdr:from>
    <xdr:to>
      <xdr:col>20</xdr:col>
      <xdr:colOff>38100</xdr:colOff>
      <xdr:row>57</xdr:row>
      <xdr:rowOff>88286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104813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164778</xdr:rowOff>
    </xdr:from>
    <xdr:to>
      <xdr:col>15</xdr:col>
      <xdr:colOff>101600</xdr:colOff>
      <xdr:row>57</xdr:row>
      <xdr:rowOff>94928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12479</xdr:rowOff>
    </xdr:from>
    <xdr:to>
      <xdr:col>10</xdr:col>
      <xdr:colOff>165100</xdr:colOff>
      <xdr:row>57</xdr:row>
      <xdr:rowOff>114079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130606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29057</xdr:rowOff>
    </xdr:from>
    <xdr:to>
      <xdr:col>6</xdr:col>
      <xdr:colOff>38100</xdr:colOff>
      <xdr:row>57</xdr:row>
      <xdr:rowOff>130657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147184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42858</xdr:rowOff>
    </xdr:from>
    <xdr:to>
      <xdr:col>24</xdr:col>
      <xdr:colOff>63500</xdr:colOff>
      <xdr:row>78</xdr:row>
      <xdr:rowOff>147808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5958"/>
          <a:ext cx="8382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112238</xdr:rowOff>
    </xdr:from>
    <xdr:to>
      <xdr:col>19</xdr:col>
      <xdr:colOff>177800</xdr:colOff>
      <xdr:row>78</xdr:row>
      <xdr:rowOff>147808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5338"/>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55118</xdr:rowOff>
    </xdr:from>
    <xdr:to>
      <xdr:col>15</xdr:col>
      <xdr:colOff>50800</xdr:colOff>
      <xdr:row>78</xdr:row>
      <xdr:rowOff>112238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8218"/>
          <a:ext cx="889000" cy="5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55118</xdr:rowOff>
    </xdr:from>
    <xdr:to>
      <xdr:col>10</xdr:col>
      <xdr:colOff>114300</xdr:colOff>
      <xdr:row>78</xdr:row>
      <xdr:rowOff>122113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8218"/>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163508</xdr:rowOff>
    </xdr:from>
    <xdr:to>
      <xdr:col>24</xdr:col>
      <xdr:colOff>114300</xdr:colOff>
      <xdr:row>78</xdr:row>
      <xdr:rowOff>93658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141935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97008</xdr:rowOff>
    </xdr:from>
    <xdr:to>
      <xdr:col>20</xdr:col>
      <xdr:colOff>38100</xdr:colOff>
      <xdr:row>79</xdr:row>
      <xdr:rowOff>27158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18285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61438</xdr:rowOff>
    </xdr:from>
    <xdr:to>
      <xdr:col>15</xdr:col>
      <xdr:colOff>101600</xdr:colOff>
      <xdr:row>78</xdr:row>
      <xdr:rowOff>163038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154165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4318</xdr:rowOff>
    </xdr:from>
    <xdr:to>
      <xdr:col>10</xdr:col>
      <xdr:colOff>165100</xdr:colOff>
      <xdr:row>78</xdr:row>
      <xdr:rowOff>105918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97045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71313</xdr:rowOff>
    </xdr:from>
    <xdr:to>
      <xdr:col>6</xdr:col>
      <xdr:colOff>38100</xdr:colOff>
      <xdr:row>79</xdr:row>
      <xdr:rowOff>1463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164040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59813</xdr:rowOff>
    </xdr:from>
    <xdr:to>
      <xdr:col>24</xdr:col>
      <xdr:colOff>63500</xdr:colOff>
      <xdr:row>95</xdr:row>
      <xdr:rowOff>70796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47563"/>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64233</xdr:rowOff>
    </xdr:from>
    <xdr:to>
      <xdr:col>19</xdr:col>
      <xdr:colOff>177800</xdr:colOff>
      <xdr:row>95</xdr:row>
      <xdr:rowOff>70796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5198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64233</xdr:rowOff>
    </xdr:from>
    <xdr:to>
      <xdr:col>15</xdr:col>
      <xdr:colOff>50800</xdr:colOff>
      <xdr:row>95</xdr:row>
      <xdr:rowOff>133995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51983"/>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133995</xdr:rowOff>
    </xdr:from>
    <xdr:to>
      <xdr:col>10</xdr:col>
      <xdr:colOff>114300</xdr:colOff>
      <xdr:row>96</xdr:row>
      <xdr:rowOff>23180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21745"/>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9013</xdr:rowOff>
    </xdr:from>
    <xdr:to>
      <xdr:col>24</xdr:col>
      <xdr:colOff>114300</xdr:colOff>
      <xdr:row>95</xdr:row>
      <xdr:rowOff>110613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31890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19996</xdr:rowOff>
    </xdr:from>
    <xdr:to>
      <xdr:col>20</xdr:col>
      <xdr:colOff>38100</xdr:colOff>
      <xdr:row>95</xdr:row>
      <xdr:rowOff>121596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138123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13433</xdr:rowOff>
    </xdr:from>
    <xdr:to>
      <xdr:col>15</xdr:col>
      <xdr:colOff>101600</xdr:colOff>
      <xdr:row>95</xdr:row>
      <xdr:rowOff>115033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131560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83195</xdr:rowOff>
    </xdr:from>
    <xdr:to>
      <xdr:col>10</xdr:col>
      <xdr:colOff>165100</xdr:colOff>
      <xdr:row>96</xdr:row>
      <xdr:rowOff>13345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29872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143830</xdr:rowOff>
    </xdr:from>
    <xdr:to>
      <xdr:col>6</xdr:col>
      <xdr:colOff>38100</xdr:colOff>
      <xdr:row>96</xdr:row>
      <xdr:rowOff>73980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90507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37200</xdr:rowOff>
    </xdr:from>
    <xdr:to>
      <xdr:col>55</xdr:col>
      <xdr:colOff>0</xdr:colOff>
      <xdr:row>36</xdr:row>
      <xdr:rowOff>153725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09400"/>
          <a:ext cx="838200" cy="1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153725</xdr:rowOff>
    </xdr:from>
    <xdr:to>
      <xdr:col>50</xdr:col>
      <xdr:colOff>114300</xdr:colOff>
      <xdr:row>37</xdr:row>
      <xdr:rowOff>4178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25925"/>
          <a:ext cx="8890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115413</xdr:rowOff>
    </xdr:from>
    <xdr:to>
      <xdr:col>45</xdr:col>
      <xdr:colOff>177800</xdr:colOff>
      <xdr:row>37</xdr:row>
      <xdr:rowOff>4178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287613"/>
          <a:ext cx="889000" cy="6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115413</xdr:rowOff>
    </xdr:from>
    <xdr:to>
      <xdr:col>41</xdr:col>
      <xdr:colOff>50800</xdr:colOff>
      <xdr:row>36</xdr:row>
      <xdr:rowOff>165896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87613"/>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157850</xdr:rowOff>
    </xdr:from>
    <xdr:to>
      <xdr:col>55</xdr:col>
      <xdr:colOff>50800</xdr:colOff>
      <xdr:row>36</xdr:row>
      <xdr:rowOff>88000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9277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1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102925</xdr:rowOff>
    </xdr:from>
    <xdr:to>
      <xdr:col>50</xdr:col>
      <xdr:colOff>165100</xdr:colOff>
      <xdr:row>37</xdr:row>
      <xdr:rowOff>33075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49602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124828</xdr:rowOff>
    </xdr:from>
    <xdr:to>
      <xdr:col>46</xdr:col>
      <xdr:colOff>38100</xdr:colOff>
      <xdr:row>37</xdr:row>
      <xdr:rowOff>54978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71505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7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64613</xdr:rowOff>
    </xdr:from>
    <xdr:to>
      <xdr:col>41</xdr:col>
      <xdr:colOff>101600</xdr:colOff>
      <xdr:row>36</xdr:row>
      <xdr:rowOff>166213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11290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115096</xdr:rowOff>
    </xdr:from>
    <xdr:to>
      <xdr:col>36</xdr:col>
      <xdr:colOff>165100</xdr:colOff>
      <xdr:row>37</xdr:row>
      <xdr:rowOff>45246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61773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44577</xdr:rowOff>
    </xdr:from>
    <xdr:to>
      <xdr:col>55</xdr:col>
      <xdr:colOff>0</xdr:colOff>
      <xdr:row>57</xdr:row>
      <xdr:rowOff>76805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7227"/>
          <a:ext cx="838200" cy="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76805</xdr:rowOff>
    </xdr:from>
    <xdr:to>
      <xdr:col>50</xdr:col>
      <xdr:colOff>114300</xdr:colOff>
      <xdr:row>57</xdr:row>
      <xdr:rowOff>89647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49455"/>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33231</xdr:rowOff>
    </xdr:from>
    <xdr:to>
      <xdr:col>45</xdr:col>
      <xdr:colOff>177800</xdr:colOff>
      <xdr:row>57</xdr:row>
      <xdr:rowOff>89647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05881"/>
          <a:ext cx="889000" cy="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27547</xdr:rowOff>
    </xdr:from>
    <xdr:to>
      <xdr:col>41</xdr:col>
      <xdr:colOff>50800</xdr:colOff>
      <xdr:row>57</xdr:row>
      <xdr:rowOff>33231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0197"/>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165227</xdr:rowOff>
    </xdr:from>
    <xdr:to>
      <xdr:col>55</xdr:col>
      <xdr:colOff>50800</xdr:colOff>
      <xdr:row>57</xdr:row>
      <xdr:rowOff>95377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16654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26005</xdr:rowOff>
    </xdr:from>
    <xdr:to>
      <xdr:col>50</xdr:col>
      <xdr:colOff>165100</xdr:colOff>
      <xdr:row>57</xdr:row>
      <xdr:rowOff>127605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144132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38847</xdr:rowOff>
    </xdr:from>
    <xdr:to>
      <xdr:col>46</xdr:col>
      <xdr:colOff>38100</xdr:colOff>
      <xdr:row>57</xdr:row>
      <xdr:rowOff>140447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156974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153881</xdr:rowOff>
    </xdr:from>
    <xdr:to>
      <xdr:col>41</xdr:col>
      <xdr:colOff>101600</xdr:colOff>
      <xdr:row>57</xdr:row>
      <xdr:rowOff>84031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100558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148197</xdr:rowOff>
    </xdr:from>
    <xdr:to>
      <xdr:col>36</xdr:col>
      <xdr:colOff>165100</xdr:colOff>
      <xdr:row>57</xdr:row>
      <xdr:rowOff>78347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94874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115089</xdr:rowOff>
    </xdr:from>
    <xdr:to>
      <xdr:col>55</xdr:col>
      <xdr:colOff>0</xdr:colOff>
      <xdr:row>78</xdr:row>
      <xdr:rowOff>39091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16739"/>
          <a:ext cx="838200" cy="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7635</xdr:rowOff>
    </xdr:from>
    <xdr:to>
      <xdr:col>50</xdr:col>
      <xdr:colOff>114300</xdr:colOff>
      <xdr:row>78</xdr:row>
      <xdr:rowOff>39091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0735"/>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11373</xdr:rowOff>
    </xdr:from>
    <xdr:to>
      <xdr:col>45</xdr:col>
      <xdr:colOff>177800</xdr:colOff>
      <xdr:row>78</xdr:row>
      <xdr:rowOff>7635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41573"/>
          <a:ext cx="889000" cy="33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79027</xdr:rowOff>
    </xdr:from>
    <xdr:to>
      <xdr:col>41</xdr:col>
      <xdr:colOff>50800</xdr:colOff>
      <xdr:row>76</xdr:row>
      <xdr:rowOff>11373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937777"/>
          <a:ext cx="8890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64289</xdr:rowOff>
    </xdr:from>
    <xdr:to>
      <xdr:col>55</xdr:col>
      <xdr:colOff>50800</xdr:colOff>
      <xdr:row>77</xdr:row>
      <xdr:rowOff>165889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87166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159741</xdr:rowOff>
    </xdr:from>
    <xdr:to>
      <xdr:col>50</xdr:col>
      <xdr:colOff>165100</xdr:colOff>
      <xdr:row>78</xdr:row>
      <xdr:rowOff>89891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106418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128285</xdr:rowOff>
    </xdr:from>
    <xdr:to>
      <xdr:col>46</xdr:col>
      <xdr:colOff>38100</xdr:colOff>
      <xdr:row>78</xdr:row>
      <xdr:rowOff>58435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74962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0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132023</xdr:rowOff>
    </xdr:from>
    <xdr:to>
      <xdr:col>41</xdr:col>
      <xdr:colOff>101600</xdr:colOff>
      <xdr:row>76</xdr:row>
      <xdr:rowOff>62173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78700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7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28227</xdr:rowOff>
    </xdr:from>
    <xdr:to>
      <xdr:col>36</xdr:col>
      <xdr:colOff>165100</xdr:colOff>
      <xdr:row>75</xdr:row>
      <xdr:rowOff>129827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146354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66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160680</xdr:rowOff>
    </xdr:from>
    <xdr:to>
      <xdr:col>55</xdr:col>
      <xdr:colOff>0</xdr:colOff>
      <xdr:row>97</xdr:row>
      <xdr:rowOff>164283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9133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160680</xdr:rowOff>
    </xdr:from>
    <xdr:to>
      <xdr:col>50</xdr:col>
      <xdr:colOff>114300</xdr:colOff>
      <xdr:row>98</xdr:row>
      <xdr:rowOff>1119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1330"/>
          <a:ext cx="8890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1119</xdr:rowOff>
    </xdr:from>
    <xdr:to>
      <xdr:col>45</xdr:col>
      <xdr:colOff>177800</xdr:colOff>
      <xdr:row>98</xdr:row>
      <xdr:rowOff>92173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03219"/>
          <a:ext cx="889000" cy="9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92173</xdr:rowOff>
    </xdr:from>
    <xdr:to>
      <xdr:col>41</xdr:col>
      <xdr:colOff>50800</xdr:colOff>
      <xdr:row>98</xdr:row>
      <xdr:rowOff>119157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4273"/>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113483</xdr:rowOff>
    </xdr:from>
    <xdr:to>
      <xdr:col>55</xdr:col>
      <xdr:colOff>50800</xdr:colOff>
      <xdr:row>98</xdr:row>
      <xdr:rowOff>43633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136360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109880</xdr:rowOff>
    </xdr:from>
    <xdr:to>
      <xdr:col>50</xdr:col>
      <xdr:colOff>165100</xdr:colOff>
      <xdr:row>98</xdr:row>
      <xdr:rowOff>40030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56557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121769</xdr:rowOff>
    </xdr:from>
    <xdr:to>
      <xdr:col>46</xdr:col>
      <xdr:colOff>38100</xdr:colOff>
      <xdr:row>98</xdr:row>
      <xdr:rowOff>51919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41373</xdr:rowOff>
    </xdr:from>
    <xdr:to>
      <xdr:col>41</xdr:col>
      <xdr:colOff>101600</xdr:colOff>
      <xdr:row>98</xdr:row>
      <xdr:rowOff>142973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134100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68357</xdr:rowOff>
    </xdr:from>
    <xdr:to>
      <xdr:col>36</xdr:col>
      <xdr:colOff>165100</xdr:colOff>
      <xdr:row>98</xdr:row>
      <xdr:rowOff>169957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161084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102812</xdr:rowOff>
    </xdr:from>
    <xdr:to>
      <xdr:col>85</xdr:col>
      <xdr:colOff>127000</xdr:colOff>
      <xdr:row>36</xdr:row>
      <xdr:rowOff>112337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932112"/>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102812</xdr:rowOff>
    </xdr:from>
    <xdr:to>
      <xdr:col>81</xdr:col>
      <xdr:colOff>50800</xdr:colOff>
      <xdr:row>35</xdr:row>
      <xdr:rowOff>104816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932112"/>
          <a:ext cx="889000" cy="1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104816</xdr:rowOff>
    </xdr:from>
    <xdr:to>
      <xdr:col>76</xdr:col>
      <xdr:colOff>114300</xdr:colOff>
      <xdr:row>38</xdr:row>
      <xdr:rowOff>6811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05566"/>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166846</xdr:rowOff>
    </xdr:from>
    <xdr:to>
      <xdr:col>71</xdr:col>
      <xdr:colOff>177800</xdr:colOff>
      <xdr:row>38</xdr:row>
      <xdr:rowOff>6811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10496"/>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61537</xdr:rowOff>
    </xdr:from>
    <xdr:to>
      <xdr:col>85</xdr:col>
      <xdr:colOff>177800</xdr:colOff>
      <xdr:row>36</xdr:row>
      <xdr:rowOff>163137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84414</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52012</xdr:rowOff>
    </xdr:from>
    <xdr:to>
      <xdr:col>81</xdr:col>
      <xdr:colOff>101600</xdr:colOff>
      <xdr:row>34</xdr:row>
      <xdr:rowOff>153612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8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170139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65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54016</xdr:rowOff>
    </xdr:from>
    <xdr:to>
      <xdr:col>76</xdr:col>
      <xdr:colOff>165100</xdr:colOff>
      <xdr:row>35</xdr:row>
      <xdr:rowOff>155616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693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8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127461</xdr:rowOff>
    </xdr:from>
    <xdr:to>
      <xdr:col>72</xdr:col>
      <xdr:colOff>38100</xdr:colOff>
      <xdr:row>38</xdr:row>
      <xdr:rowOff>57610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71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74138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116046</xdr:rowOff>
    </xdr:from>
    <xdr:to>
      <xdr:col>67</xdr:col>
      <xdr:colOff>101600</xdr:colOff>
      <xdr:row>38</xdr:row>
      <xdr:rowOff>46196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62723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32691</xdr:rowOff>
    </xdr:from>
    <xdr:to>
      <xdr:col>85</xdr:col>
      <xdr:colOff>127000</xdr:colOff>
      <xdr:row>77</xdr:row>
      <xdr:rowOff>47163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34341"/>
          <a:ext cx="8382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152896</xdr:rowOff>
    </xdr:from>
    <xdr:to>
      <xdr:col>81</xdr:col>
      <xdr:colOff>50800</xdr:colOff>
      <xdr:row>77</xdr:row>
      <xdr:rowOff>32691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8309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132511</xdr:rowOff>
    </xdr:from>
    <xdr:to>
      <xdr:col>76</xdr:col>
      <xdr:colOff>114300</xdr:colOff>
      <xdr:row>76</xdr:row>
      <xdr:rowOff>152896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2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118267</xdr:rowOff>
    </xdr:from>
    <xdr:to>
      <xdr:col>71</xdr:col>
      <xdr:colOff>177800</xdr:colOff>
      <xdr:row>76</xdr:row>
      <xdr:rowOff>132511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8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167813</xdr:rowOff>
    </xdr:from>
    <xdr:to>
      <xdr:col>85</xdr:col>
      <xdr:colOff>177800</xdr:colOff>
      <xdr:row>77</xdr:row>
      <xdr:rowOff>97963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19240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153341</xdr:rowOff>
    </xdr:from>
    <xdr:to>
      <xdr:col>81</xdr:col>
      <xdr:colOff>101600</xdr:colOff>
      <xdr:row>77</xdr:row>
      <xdr:rowOff>83491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100017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102096</xdr:rowOff>
    </xdr:from>
    <xdr:to>
      <xdr:col>76</xdr:col>
      <xdr:colOff>165100</xdr:colOff>
      <xdr:row>77</xdr:row>
      <xdr:rowOff>32246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48773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0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81711</xdr:rowOff>
    </xdr:from>
    <xdr:to>
      <xdr:col>72</xdr:col>
      <xdr:colOff>38100</xdr:colOff>
      <xdr:row>77</xdr:row>
      <xdr:rowOff>11861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28388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67467</xdr:rowOff>
    </xdr:from>
    <xdr:to>
      <xdr:col>67</xdr:col>
      <xdr:colOff>101600</xdr:colOff>
      <xdr:row>76</xdr:row>
      <xdr:rowOff>169067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14144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10398</xdr:rowOff>
    </xdr:from>
    <xdr:to>
      <xdr:col>85</xdr:col>
      <xdr:colOff>127000</xdr:colOff>
      <xdr:row>99</xdr:row>
      <xdr:rowOff>63835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3948"/>
          <a:ext cx="838200" cy="5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159300</xdr:rowOff>
    </xdr:from>
    <xdr:to>
      <xdr:col>81</xdr:col>
      <xdr:colOff>50800</xdr:colOff>
      <xdr:row>99</xdr:row>
      <xdr:rowOff>10398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61400"/>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159300</xdr:rowOff>
    </xdr:from>
    <xdr:to>
      <xdr:col>76</xdr:col>
      <xdr:colOff>114300</xdr:colOff>
      <xdr:row>99</xdr:row>
      <xdr:rowOff>18844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61400"/>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146982</xdr:rowOff>
    </xdr:from>
    <xdr:to>
      <xdr:col>71</xdr:col>
      <xdr:colOff>177800</xdr:colOff>
      <xdr:row>99</xdr:row>
      <xdr:rowOff>18844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9082"/>
          <a:ext cx="8890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13035</xdr:rowOff>
    </xdr:from>
    <xdr:to>
      <xdr:col>85</xdr:col>
      <xdr:colOff>177800</xdr:colOff>
      <xdr:row>99</xdr:row>
      <xdr:rowOff>114635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131048</xdr:rowOff>
    </xdr:from>
    <xdr:to>
      <xdr:col>81</xdr:col>
      <xdr:colOff>101600</xdr:colOff>
      <xdr:row>99</xdr:row>
      <xdr:rowOff>61198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108500</xdr:rowOff>
    </xdr:from>
    <xdr:to>
      <xdr:col>76</xdr:col>
      <xdr:colOff>165100</xdr:colOff>
      <xdr:row>99</xdr:row>
      <xdr:rowOff>38650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55177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8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139494</xdr:rowOff>
    </xdr:from>
    <xdr:to>
      <xdr:col>72</xdr:col>
      <xdr:colOff>38100</xdr:colOff>
      <xdr:row>99</xdr:row>
      <xdr:rowOff>69644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60771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96182</xdr:rowOff>
    </xdr:from>
    <xdr:to>
      <xdr:col>67</xdr:col>
      <xdr:colOff>101600</xdr:colOff>
      <xdr:row>99</xdr:row>
      <xdr:rowOff>26332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42859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93904</xdr:rowOff>
    </xdr:from>
    <xdr:to>
      <xdr:col>116</xdr:col>
      <xdr:colOff>63500</xdr:colOff>
      <xdr:row>55</xdr:row>
      <xdr:rowOff>103143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352204"/>
          <a:ext cx="838200" cy="1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89618</xdr:rowOff>
    </xdr:from>
    <xdr:to>
      <xdr:col>111</xdr:col>
      <xdr:colOff>177800</xdr:colOff>
      <xdr:row>54</xdr:row>
      <xdr:rowOff>93904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347918"/>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89618</xdr:rowOff>
    </xdr:from>
    <xdr:to>
      <xdr:col>107</xdr:col>
      <xdr:colOff>50800</xdr:colOff>
      <xdr:row>55</xdr:row>
      <xdr:rowOff>17056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347918"/>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17056</xdr:rowOff>
    </xdr:from>
    <xdr:to>
      <xdr:col>102</xdr:col>
      <xdr:colOff>114300</xdr:colOff>
      <xdr:row>55</xdr:row>
      <xdr:rowOff>34506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446806"/>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52343</xdr:rowOff>
    </xdr:from>
    <xdr:to>
      <xdr:col>116</xdr:col>
      <xdr:colOff>114300</xdr:colOff>
      <xdr:row>55</xdr:row>
      <xdr:rowOff>153943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4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75220</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3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43104</xdr:rowOff>
    </xdr:from>
    <xdr:to>
      <xdr:col>112</xdr:col>
      <xdr:colOff>38100</xdr:colOff>
      <xdr:row>54</xdr:row>
      <xdr:rowOff>144704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3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161231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0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38818</xdr:rowOff>
    </xdr:from>
    <xdr:to>
      <xdr:col>107</xdr:col>
      <xdr:colOff>101600</xdr:colOff>
      <xdr:row>54</xdr:row>
      <xdr:rowOff>140418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2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156945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0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137706</xdr:rowOff>
    </xdr:from>
    <xdr:to>
      <xdr:col>102</xdr:col>
      <xdr:colOff>165100</xdr:colOff>
      <xdr:row>55</xdr:row>
      <xdr:rowOff>67856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84383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1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155156</xdr:rowOff>
    </xdr:from>
    <xdr:to>
      <xdr:col>98</xdr:col>
      <xdr:colOff>38100</xdr:colOff>
      <xdr:row>55</xdr:row>
      <xdr:rowOff>85306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4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101833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1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93943</xdr:rowOff>
    </xdr:from>
    <xdr:to>
      <xdr:col>116</xdr:col>
      <xdr:colOff>63500</xdr:colOff>
      <xdr:row>74</xdr:row>
      <xdr:rowOff>111939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81243"/>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93943</xdr:rowOff>
    </xdr:from>
    <xdr:to>
      <xdr:col>111</xdr:col>
      <xdr:colOff>177800</xdr:colOff>
      <xdr:row>74</xdr:row>
      <xdr:rowOff>107934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81243"/>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99535</xdr:rowOff>
    </xdr:from>
    <xdr:to>
      <xdr:col>107</xdr:col>
      <xdr:colOff>50800</xdr:colOff>
      <xdr:row>74</xdr:row>
      <xdr:rowOff>107934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6835"/>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99535</xdr:rowOff>
    </xdr:from>
    <xdr:to>
      <xdr:col>102</xdr:col>
      <xdr:colOff>114300</xdr:colOff>
      <xdr:row>75</xdr:row>
      <xdr:rowOff>39432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6835"/>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61139</xdr:rowOff>
    </xdr:from>
    <xdr:to>
      <xdr:col>116</xdr:col>
      <xdr:colOff>114300</xdr:colOff>
      <xdr:row>74</xdr:row>
      <xdr:rowOff>162739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84016</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43143</xdr:rowOff>
    </xdr:from>
    <xdr:to>
      <xdr:col>112</xdr:col>
      <xdr:colOff>38100</xdr:colOff>
      <xdr:row>74</xdr:row>
      <xdr:rowOff>144743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161270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0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57134</xdr:rowOff>
    </xdr:from>
    <xdr:to>
      <xdr:col>107</xdr:col>
      <xdr:colOff>101600</xdr:colOff>
      <xdr:row>74</xdr:row>
      <xdr:rowOff>158734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3811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1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48735</xdr:rowOff>
    </xdr:from>
    <xdr:to>
      <xdr:col>102</xdr:col>
      <xdr:colOff>165100</xdr:colOff>
      <xdr:row>74</xdr:row>
      <xdr:rowOff>150335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166862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160082</xdr:rowOff>
    </xdr:from>
    <xdr:to>
      <xdr:col>98</xdr:col>
      <xdr:colOff>38100</xdr:colOff>
      <xdr:row>75</xdr:row>
      <xdr:rowOff>90232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106759</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1,976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千円と前年度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1,977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％の減となっている。歳入決算は、前年度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2,079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2,059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％の減となっているが、当年度は基金取り崩しを行った。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・構成項目毎においては、人件費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千円、物件費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千円、扶助費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千円とそれぞれ類似団体平均値を上回り、かつ多少ではあるが前年度より増加している。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・維持補修費については、施設等の老朽化により前年度より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千円の増となった。今後も施設の修繕等が増えてくることが予想され、公共施設総合管理計画に基づき計画的な整備を進める必要がある。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については、類似団体を大きく上回り、昨年度よりも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千円増額となっている。補助事業等の内容見直しも検討し、経費削減に繋げる必要がある。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・普通建設費については、類似団体平均を上回っている。これは、村民の生活の基盤ともなっている道路整備に要する経費が主ものとなっている。今後は財政状況に配慮し、計画的な備を進める必要がある。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費については、集中豪雨、台風災害などの影響によるもので、災害による急激な経費の増加については、基金等の活用も考慮しながら対応していきたい。</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・操出金においては、類似団体平均を上回っている。簡易水道事業及び公共下水道事業においては、公営企業の経営健全化計画を策定したところであり、計画に則して経費を抑えるよう努めていきたい。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1,706
1,703
187.56
3,512,902
3,370,635
77,990
1,778,844
2,964,274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49308</xdr:rowOff>
    </xdr:from>
    <xdr:to>
      <xdr:col>24</xdr:col>
      <xdr:colOff>63500</xdr:colOff>
      <xdr:row>36</xdr:row>
      <xdr:rowOff>65805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1508"/>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65805</xdr:rowOff>
    </xdr:from>
    <xdr:to>
      <xdr:col>19</xdr:col>
      <xdr:colOff>177800</xdr:colOff>
      <xdr:row>36</xdr:row>
      <xdr:rowOff>83388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8005"/>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59537</xdr:rowOff>
    </xdr:from>
    <xdr:to>
      <xdr:col>15</xdr:col>
      <xdr:colOff>50800</xdr:colOff>
      <xdr:row>36</xdr:row>
      <xdr:rowOff>83388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3173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59537</xdr:rowOff>
    </xdr:from>
    <xdr:to>
      <xdr:col>10</xdr:col>
      <xdr:colOff>114300</xdr:colOff>
      <xdr:row>36</xdr:row>
      <xdr:rowOff>86189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31737"/>
          <a:ext cx="8890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169958</xdr:rowOff>
    </xdr:from>
    <xdr:to>
      <xdr:col>24</xdr:col>
      <xdr:colOff>114300</xdr:colOff>
      <xdr:row>36</xdr:row>
      <xdr:rowOff>100108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21385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15005</xdr:rowOff>
    </xdr:from>
    <xdr:to>
      <xdr:col>20</xdr:col>
      <xdr:colOff>38100</xdr:colOff>
      <xdr:row>36</xdr:row>
      <xdr:rowOff>116605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133132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32588</xdr:rowOff>
    </xdr:from>
    <xdr:to>
      <xdr:col>15</xdr:col>
      <xdr:colOff>101600</xdr:colOff>
      <xdr:row>36</xdr:row>
      <xdr:rowOff>134188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150715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8737</xdr:rowOff>
    </xdr:from>
    <xdr:to>
      <xdr:col>10</xdr:col>
      <xdr:colOff>165100</xdr:colOff>
      <xdr:row>36</xdr:row>
      <xdr:rowOff>110337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126864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35389</xdr:rowOff>
    </xdr:from>
    <xdr:to>
      <xdr:col>6</xdr:col>
      <xdr:colOff>38100</xdr:colOff>
      <xdr:row>36</xdr:row>
      <xdr:rowOff>136989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153516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160571</xdr:rowOff>
    </xdr:from>
    <xdr:to>
      <xdr:col>24</xdr:col>
      <xdr:colOff>63500</xdr:colOff>
      <xdr:row>58</xdr:row>
      <xdr:rowOff>11627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3221"/>
          <a:ext cx="8382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150377</xdr:rowOff>
    </xdr:from>
    <xdr:to>
      <xdr:col>19</xdr:col>
      <xdr:colOff>177800</xdr:colOff>
      <xdr:row>57</xdr:row>
      <xdr:rowOff>160571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3027"/>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150377</xdr:rowOff>
    </xdr:from>
    <xdr:to>
      <xdr:col>15</xdr:col>
      <xdr:colOff>50800</xdr:colOff>
      <xdr:row>57</xdr:row>
      <xdr:rowOff>167256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3027"/>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157159</xdr:rowOff>
    </xdr:from>
    <xdr:to>
      <xdr:col>10</xdr:col>
      <xdr:colOff>114300</xdr:colOff>
      <xdr:row>57</xdr:row>
      <xdr:rowOff>167256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980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132277</xdr:rowOff>
    </xdr:from>
    <xdr:to>
      <xdr:col>24</xdr:col>
      <xdr:colOff>114300</xdr:colOff>
      <xdr:row>58</xdr:row>
      <xdr:rowOff>62427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109771</xdr:rowOff>
    </xdr:from>
    <xdr:to>
      <xdr:col>20</xdr:col>
      <xdr:colOff>38100</xdr:colOff>
      <xdr:row>58</xdr:row>
      <xdr:rowOff>39921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56448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99577</xdr:rowOff>
    </xdr:from>
    <xdr:to>
      <xdr:col>15</xdr:col>
      <xdr:colOff>101600</xdr:colOff>
      <xdr:row>58</xdr:row>
      <xdr:rowOff>29727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46254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116456</xdr:rowOff>
    </xdr:from>
    <xdr:to>
      <xdr:col>10</xdr:col>
      <xdr:colOff>165100</xdr:colOff>
      <xdr:row>58</xdr:row>
      <xdr:rowOff>46606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63133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106359</xdr:rowOff>
    </xdr:from>
    <xdr:to>
      <xdr:col>6</xdr:col>
      <xdr:colOff>38100</xdr:colOff>
      <xdr:row>58</xdr:row>
      <xdr:rowOff>36509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53036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9956</xdr:rowOff>
    </xdr:from>
    <xdr:to>
      <xdr:col>24</xdr:col>
      <xdr:colOff>63500</xdr:colOff>
      <xdr:row>77</xdr:row>
      <xdr:rowOff>28426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1606"/>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10280</xdr:rowOff>
    </xdr:from>
    <xdr:to>
      <xdr:col>19</xdr:col>
      <xdr:colOff>177800</xdr:colOff>
      <xdr:row>77</xdr:row>
      <xdr:rowOff>28426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11930"/>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118639</xdr:rowOff>
    </xdr:from>
    <xdr:to>
      <xdr:col>15</xdr:col>
      <xdr:colOff>50800</xdr:colOff>
      <xdr:row>77</xdr:row>
      <xdr:rowOff>10280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48839"/>
          <a:ext cx="8890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118639</xdr:rowOff>
    </xdr:from>
    <xdr:to>
      <xdr:col>10</xdr:col>
      <xdr:colOff>114300</xdr:colOff>
      <xdr:row>77</xdr:row>
      <xdr:rowOff>14498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8839"/>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130606</xdr:rowOff>
    </xdr:from>
    <xdr:to>
      <xdr:col>24</xdr:col>
      <xdr:colOff>114300</xdr:colOff>
      <xdr:row>77</xdr:row>
      <xdr:rowOff>60756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153483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149076</xdr:rowOff>
    </xdr:from>
    <xdr:to>
      <xdr:col>20</xdr:col>
      <xdr:colOff>38100</xdr:colOff>
      <xdr:row>77</xdr:row>
      <xdr:rowOff>79226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95752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130930</xdr:rowOff>
    </xdr:from>
    <xdr:to>
      <xdr:col>15</xdr:col>
      <xdr:colOff>101600</xdr:colOff>
      <xdr:row>77</xdr:row>
      <xdr:rowOff>61080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77607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67839</xdr:rowOff>
    </xdr:from>
    <xdr:to>
      <xdr:col>10</xdr:col>
      <xdr:colOff>165100</xdr:colOff>
      <xdr:row>76</xdr:row>
      <xdr:rowOff>169439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7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135148</xdr:rowOff>
    </xdr:from>
    <xdr:to>
      <xdr:col>6</xdr:col>
      <xdr:colOff>38100</xdr:colOff>
      <xdr:row>77</xdr:row>
      <xdr:rowOff>65298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81826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4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101530</xdr:rowOff>
    </xdr:from>
    <xdr:to>
      <xdr:col>24</xdr:col>
      <xdr:colOff>63500</xdr:colOff>
      <xdr:row>96</xdr:row>
      <xdr:rowOff>122335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60730"/>
          <a:ext cx="8382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99690</xdr:rowOff>
    </xdr:from>
    <xdr:to>
      <xdr:col>19</xdr:col>
      <xdr:colOff>177800</xdr:colOff>
      <xdr:row>96</xdr:row>
      <xdr:rowOff>101530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58890"/>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83714</xdr:rowOff>
    </xdr:from>
    <xdr:to>
      <xdr:col>15</xdr:col>
      <xdr:colOff>50800</xdr:colOff>
      <xdr:row>96</xdr:row>
      <xdr:rowOff>99690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42914"/>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83714</xdr:rowOff>
    </xdr:from>
    <xdr:to>
      <xdr:col>10</xdr:col>
      <xdr:colOff>114300</xdr:colOff>
      <xdr:row>96</xdr:row>
      <xdr:rowOff>96279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42914"/>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71535</xdr:rowOff>
    </xdr:from>
    <xdr:to>
      <xdr:col>24</xdr:col>
      <xdr:colOff>114300</xdr:colOff>
      <xdr:row>97</xdr:row>
      <xdr:rowOff>1685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94412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8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50730</xdr:rowOff>
    </xdr:from>
    <xdr:to>
      <xdr:col>20</xdr:col>
      <xdr:colOff>38100</xdr:colOff>
      <xdr:row>96</xdr:row>
      <xdr:rowOff>152330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168857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48890</xdr:rowOff>
    </xdr:from>
    <xdr:to>
      <xdr:col>15</xdr:col>
      <xdr:colOff>101600</xdr:colOff>
      <xdr:row>96</xdr:row>
      <xdr:rowOff>150490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167017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32914</xdr:rowOff>
    </xdr:from>
    <xdr:to>
      <xdr:col>10</xdr:col>
      <xdr:colOff>165100</xdr:colOff>
      <xdr:row>96</xdr:row>
      <xdr:rowOff>134514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151041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45479</xdr:rowOff>
    </xdr:from>
    <xdr:to>
      <xdr:col>6</xdr:col>
      <xdr:colOff>38100</xdr:colOff>
      <xdr:row>96</xdr:row>
      <xdr:rowOff>147079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163606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23440</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24190"/>
          <a:ext cx="889000" cy="76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144090</xdr:rowOff>
    </xdr:from>
    <xdr:to>
      <xdr:col>36</xdr:col>
      <xdr:colOff>165100</xdr:colOff>
      <xdr:row>35</xdr:row>
      <xdr:rowOff>74240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90767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4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3304</xdr:rowOff>
    </xdr:from>
    <xdr:to>
      <xdr:col>55</xdr:col>
      <xdr:colOff>0</xdr:colOff>
      <xdr:row>57</xdr:row>
      <xdr:rowOff>87517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5954"/>
          <a:ext cx="8382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40898</xdr:rowOff>
    </xdr:from>
    <xdr:to>
      <xdr:col>50</xdr:col>
      <xdr:colOff>114300</xdr:colOff>
      <xdr:row>57</xdr:row>
      <xdr:rowOff>87517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3548"/>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40898</xdr:rowOff>
    </xdr:from>
    <xdr:to>
      <xdr:col>45</xdr:col>
      <xdr:colOff>177800</xdr:colOff>
      <xdr:row>57</xdr:row>
      <xdr:rowOff>58983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13548"/>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158214</xdr:rowOff>
    </xdr:from>
    <xdr:to>
      <xdr:col>41</xdr:col>
      <xdr:colOff>50800</xdr:colOff>
      <xdr:row>57</xdr:row>
      <xdr:rowOff>58983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59414"/>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123954</xdr:rowOff>
    </xdr:from>
    <xdr:to>
      <xdr:col>55</xdr:col>
      <xdr:colOff>50800</xdr:colOff>
      <xdr:row>57</xdr:row>
      <xdr:rowOff>54104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146831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36717</xdr:rowOff>
    </xdr:from>
    <xdr:to>
      <xdr:col>50</xdr:col>
      <xdr:colOff>165100</xdr:colOff>
      <xdr:row>57</xdr:row>
      <xdr:rowOff>138317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154844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5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161548</xdr:rowOff>
    </xdr:from>
    <xdr:to>
      <xdr:col>46</xdr:col>
      <xdr:colOff>38100</xdr:colOff>
      <xdr:row>57</xdr:row>
      <xdr:rowOff>91698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108225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8183</xdr:rowOff>
    </xdr:from>
    <xdr:to>
      <xdr:col>41</xdr:col>
      <xdr:colOff>101600</xdr:colOff>
      <xdr:row>57</xdr:row>
      <xdr:rowOff>109783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126310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107414</xdr:rowOff>
    </xdr:from>
    <xdr:to>
      <xdr:col>36</xdr:col>
      <xdr:colOff>165100</xdr:colOff>
      <xdr:row>57</xdr:row>
      <xdr:rowOff>37564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54091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89235</xdr:rowOff>
    </xdr:from>
    <xdr:to>
      <xdr:col>55</xdr:col>
      <xdr:colOff>0</xdr:colOff>
      <xdr:row>78</xdr:row>
      <xdr:rowOff>35936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0885"/>
          <a:ext cx="838200" cy="1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35936</xdr:rowOff>
    </xdr:from>
    <xdr:to>
      <xdr:col>50</xdr:col>
      <xdr:colOff>114300</xdr:colOff>
      <xdr:row>78</xdr:row>
      <xdr:rowOff>61503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9036"/>
          <a:ext cx="8890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149041</xdr:rowOff>
    </xdr:from>
    <xdr:to>
      <xdr:col>45</xdr:col>
      <xdr:colOff>177800</xdr:colOff>
      <xdr:row>78</xdr:row>
      <xdr:rowOff>61503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0691"/>
          <a:ext cx="889000" cy="8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149041</xdr:rowOff>
    </xdr:from>
    <xdr:to>
      <xdr:col>41</xdr:col>
      <xdr:colOff>50800</xdr:colOff>
      <xdr:row>78</xdr:row>
      <xdr:rowOff>60995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0691"/>
          <a:ext cx="889000" cy="8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38435</xdr:rowOff>
    </xdr:from>
    <xdr:to>
      <xdr:col>55</xdr:col>
      <xdr:colOff>50800</xdr:colOff>
      <xdr:row>77</xdr:row>
      <xdr:rowOff>140035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61312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156586</xdr:rowOff>
    </xdr:from>
    <xdr:to>
      <xdr:col>50</xdr:col>
      <xdr:colOff>165100</xdr:colOff>
      <xdr:row>78</xdr:row>
      <xdr:rowOff>86736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77863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10703</xdr:rowOff>
    </xdr:from>
    <xdr:to>
      <xdr:col>46</xdr:col>
      <xdr:colOff>38100</xdr:colOff>
      <xdr:row>78</xdr:row>
      <xdr:rowOff>112303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98241</xdr:rowOff>
    </xdr:from>
    <xdr:to>
      <xdr:col>41</xdr:col>
      <xdr:colOff>101600</xdr:colOff>
      <xdr:row>78</xdr:row>
      <xdr:rowOff>28391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44918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10195</xdr:rowOff>
    </xdr:from>
    <xdr:to>
      <xdr:col>36</xdr:col>
      <xdr:colOff>165100</xdr:colOff>
      <xdr:row>78</xdr:row>
      <xdr:rowOff>111795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102922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47427</xdr:rowOff>
    </xdr:from>
    <xdr:to>
      <xdr:col>55</xdr:col>
      <xdr:colOff>0</xdr:colOff>
      <xdr:row>97</xdr:row>
      <xdr:rowOff>85640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78077"/>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79293</xdr:rowOff>
    </xdr:from>
    <xdr:to>
      <xdr:col>50</xdr:col>
      <xdr:colOff>114300</xdr:colOff>
      <xdr:row>97</xdr:row>
      <xdr:rowOff>85640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0994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62230</xdr:rowOff>
    </xdr:from>
    <xdr:to>
      <xdr:col>45</xdr:col>
      <xdr:colOff>177800</xdr:colOff>
      <xdr:row>97</xdr:row>
      <xdr:rowOff>79293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92880"/>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62230</xdr:rowOff>
    </xdr:from>
    <xdr:to>
      <xdr:col>41</xdr:col>
      <xdr:colOff>50800</xdr:colOff>
      <xdr:row>97</xdr:row>
      <xdr:rowOff>63503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92880"/>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168077</xdr:rowOff>
    </xdr:from>
    <xdr:to>
      <xdr:col>55</xdr:col>
      <xdr:colOff>50800</xdr:colOff>
      <xdr:row>97</xdr:row>
      <xdr:rowOff>98227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19504</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34840</xdr:rowOff>
    </xdr:from>
    <xdr:to>
      <xdr:col>50</xdr:col>
      <xdr:colOff>165100</xdr:colOff>
      <xdr:row>97</xdr:row>
      <xdr:rowOff>136440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152967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28493</xdr:rowOff>
    </xdr:from>
    <xdr:to>
      <xdr:col>46</xdr:col>
      <xdr:colOff>38100</xdr:colOff>
      <xdr:row>97</xdr:row>
      <xdr:rowOff>130093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146620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11430</xdr:rowOff>
    </xdr:from>
    <xdr:to>
      <xdr:col>41</xdr:col>
      <xdr:colOff>101600</xdr:colOff>
      <xdr:row>97</xdr:row>
      <xdr:rowOff>113030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129557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12703</xdr:rowOff>
    </xdr:from>
    <xdr:to>
      <xdr:col>36</xdr:col>
      <xdr:colOff>165100</xdr:colOff>
      <xdr:row>97</xdr:row>
      <xdr:rowOff>114303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130830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51885</xdr:rowOff>
    </xdr:from>
    <xdr:to>
      <xdr:col>85</xdr:col>
      <xdr:colOff>127000</xdr:colOff>
      <xdr:row>38</xdr:row>
      <xdr:rowOff>121027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5535"/>
          <a:ext cx="838200" cy="2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51885</xdr:rowOff>
    </xdr:from>
    <xdr:to>
      <xdr:col>81</xdr:col>
      <xdr:colOff>50800</xdr:colOff>
      <xdr:row>39</xdr:row>
      <xdr:rowOff>23715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5535"/>
          <a:ext cx="889000" cy="3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18506</xdr:rowOff>
    </xdr:from>
    <xdr:to>
      <xdr:col>76</xdr:col>
      <xdr:colOff>114300</xdr:colOff>
      <xdr:row>39</xdr:row>
      <xdr:rowOff>23715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33606"/>
          <a:ext cx="889000" cy="17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18506</xdr:rowOff>
    </xdr:from>
    <xdr:to>
      <xdr:col>71</xdr:col>
      <xdr:colOff>177800</xdr:colOff>
      <xdr:row>39</xdr:row>
      <xdr:rowOff>13157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33606"/>
          <a:ext cx="889000" cy="16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70227</xdr:rowOff>
    </xdr:from>
    <xdr:to>
      <xdr:col>85</xdr:col>
      <xdr:colOff>177800</xdr:colOff>
      <xdr:row>39</xdr:row>
      <xdr:rowOff>377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48654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xdr:rowOff>
    </xdr:from>
    <xdr:to>
      <xdr:col>81</xdr:col>
      <xdr:colOff>101600</xdr:colOff>
      <xdr:row>37</xdr:row>
      <xdr:rowOff>102685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119212</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1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144365</xdr:rowOff>
    </xdr:from>
    <xdr:to>
      <xdr:col>76</xdr:col>
      <xdr:colOff>165100</xdr:colOff>
      <xdr:row>39</xdr:row>
      <xdr:rowOff>74515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65642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139156</xdr:rowOff>
    </xdr:from>
    <xdr:to>
      <xdr:col>72</xdr:col>
      <xdr:colOff>38100</xdr:colOff>
      <xdr:row>38</xdr:row>
      <xdr:rowOff>69306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133807</xdr:rowOff>
    </xdr:from>
    <xdr:to>
      <xdr:col>67</xdr:col>
      <xdr:colOff>101600</xdr:colOff>
      <xdr:row>39</xdr:row>
      <xdr:rowOff>63957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153370</xdr:rowOff>
    </xdr:from>
    <xdr:to>
      <xdr:col>85</xdr:col>
      <xdr:colOff>127000</xdr:colOff>
      <xdr:row>57</xdr:row>
      <xdr:rowOff>34594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54570"/>
          <a:ext cx="8382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34594</xdr:rowOff>
    </xdr:from>
    <xdr:to>
      <xdr:col>81</xdr:col>
      <xdr:colOff>50800</xdr:colOff>
      <xdr:row>57</xdr:row>
      <xdr:rowOff>55249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07244"/>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39310</xdr:rowOff>
    </xdr:from>
    <xdr:to>
      <xdr:col>76</xdr:col>
      <xdr:colOff>114300</xdr:colOff>
      <xdr:row>57</xdr:row>
      <xdr:rowOff>55249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11960"/>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13654</xdr:rowOff>
    </xdr:from>
    <xdr:to>
      <xdr:col>71</xdr:col>
      <xdr:colOff>177800</xdr:colOff>
      <xdr:row>57</xdr:row>
      <xdr:rowOff>39310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86304"/>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102570</xdr:rowOff>
    </xdr:from>
    <xdr:to>
      <xdr:col>85</xdr:col>
      <xdr:colOff>177800</xdr:colOff>
      <xdr:row>57</xdr:row>
      <xdr:rowOff>32720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125447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5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155244</xdr:rowOff>
    </xdr:from>
    <xdr:to>
      <xdr:col>81</xdr:col>
      <xdr:colOff>101600</xdr:colOff>
      <xdr:row>57</xdr:row>
      <xdr:rowOff>85394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76521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4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4449</xdr:rowOff>
    </xdr:from>
    <xdr:to>
      <xdr:col>76</xdr:col>
      <xdr:colOff>165100</xdr:colOff>
      <xdr:row>57</xdr:row>
      <xdr:rowOff>106049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97176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159960</xdr:rowOff>
    </xdr:from>
    <xdr:to>
      <xdr:col>72</xdr:col>
      <xdr:colOff>38100</xdr:colOff>
      <xdr:row>57</xdr:row>
      <xdr:rowOff>90110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81237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8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134304</xdr:rowOff>
    </xdr:from>
    <xdr:to>
      <xdr:col>67</xdr:col>
      <xdr:colOff>101600</xdr:colOff>
      <xdr:row>57</xdr:row>
      <xdr:rowOff>64454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80981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5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102812</xdr:rowOff>
    </xdr:from>
    <xdr:to>
      <xdr:col>85</xdr:col>
      <xdr:colOff>127000</xdr:colOff>
      <xdr:row>76</xdr:row>
      <xdr:rowOff>112337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2790112"/>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102812</xdr:rowOff>
    </xdr:from>
    <xdr:to>
      <xdr:col>81</xdr:col>
      <xdr:colOff>50800</xdr:colOff>
      <xdr:row>75</xdr:row>
      <xdr:rowOff>104815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2790112"/>
          <a:ext cx="88900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104815</xdr:rowOff>
    </xdr:from>
    <xdr:to>
      <xdr:col>76</xdr:col>
      <xdr:colOff>114300</xdr:colOff>
      <xdr:row>78</xdr:row>
      <xdr:rowOff>6810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2963565"/>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166846</xdr:rowOff>
    </xdr:from>
    <xdr:to>
      <xdr:col>71</xdr:col>
      <xdr:colOff>177800</xdr:colOff>
      <xdr:row>78</xdr:row>
      <xdr:rowOff>6810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68496"/>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61537</xdr:rowOff>
    </xdr:from>
    <xdr:to>
      <xdr:col>85</xdr:col>
      <xdr:colOff>177800</xdr:colOff>
      <xdr:row>76</xdr:row>
      <xdr:rowOff>163137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0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84414</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94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52012</xdr:rowOff>
    </xdr:from>
    <xdr:to>
      <xdr:col>81</xdr:col>
      <xdr:colOff>101600</xdr:colOff>
      <xdr:row>74</xdr:row>
      <xdr:rowOff>153612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27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170139</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181795" y="1251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54015</xdr:rowOff>
    </xdr:from>
    <xdr:to>
      <xdr:col>76</xdr:col>
      <xdr:colOff>165100</xdr:colOff>
      <xdr:row>75</xdr:row>
      <xdr:rowOff>155615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692</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292795" y="1268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127460</xdr:rowOff>
    </xdr:from>
    <xdr:to>
      <xdr:col>72</xdr:col>
      <xdr:colOff>38100</xdr:colOff>
      <xdr:row>78</xdr:row>
      <xdr:rowOff>57610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74137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116046</xdr:rowOff>
    </xdr:from>
    <xdr:to>
      <xdr:col>67</xdr:col>
      <xdr:colOff>101600</xdr:colOff>
      <xdr:row>78</xdr:row>
      <xdr:rowOff>46196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62723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32691</xdr:rowOff>
    </xdr:from>
    <xdr:to>
      <xdr:col>85</xdr:col>
      <xdr:colOff>127000</xdr:colOff>
      <xdr:row>97</xdr:row>
      <xdr:rowOff>47163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63341"/>
          <a:ext cx="8382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152896</xdr:rowOff>
    </xdr:from>
    <xdr:to>
      <xdr:col>81</xdr:col>
      <xdr:colOff>50800</xdr:colOff>
      <xdr:row>97</xdr:row>
      <xdr:rowOff>32691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1209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132511</xdr:rowOff>
    </xdr:from>
    <xdr:to>
      <xdr:col>76</xdr:col>
      <xdr:colOff>114300</xdr:colOff>
      <xdr:row>96</xdr:row>
      <xdr:rowOff>152896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591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118267</xdr:rowOff>
    </xdr:from>
    <xdr:to>
      <xdr:col>71</xdr:col>
      <xdr:colOff>177800</xdr:colOff>
      <xdr:row>96</xdr:row>
      <xdr:rowOff>132511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77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167813</xdr:rowOff>
    </xdr:from>
    <xdr:to>
      <xdr:col>85</xdr:col>
      <xdr:colOff>177800</xdr:colOff>
      <xdr:row>97</xdr:row>
      <xdr:rowOff>97963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19240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153341</xdr:rowOff>
    </xdr:from>
    <xdr:to>
      <xdr:col>81</xdr:col>
      <xdr:colOff>101600</xdr:colOff>
      <xdr:row>97</xdr:row>
      <xdr:rowOff>83491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100018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102096</xdr:rowOff>
    </xdr:from>
    <xdr:to>
      <xdr:col>76</xdr:col>
      <xdr:colOff>165100</xdr:colOff>
      <xdr:row>97</xdr:row>
      <xdr:rowOff>32246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48773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33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81711</xdr:rowOff>
    </xdr:from>
    <xdr:to>
      <xdr:col>72</xdr:col>
      <xdr:colOff>38100</xdr:colOff>
      <xdr:row>97</xdr:row>
      <xdr:rowOff>11861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28388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1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67467</xdr:rowOff>
    </xdr:from>
    <xdr:to>
      <xdr:col>67</xdr:col>
      <xdr:colOff>101600</xdr:colOff>
      <xdr:row>96</xdr:row>
      <xdr:rowOff>169067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14144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％の増となっている。これは、林道整備事業の増によるもの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であり、林道整備事業については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計画的に事業を継続していく。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・商工費においては、住民一人あたり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％の増となっている。これは、本村観光の拠点であるしいたけの館の改修に要したもので、今後はこの施設を活用し、交流人口の増加に繋げていく。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財政調整基金については、予想を上回る地方交付税削減の財源確保のために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億円の取り崩しを行った。今後は、中長期的な見通しをもとに他の基金とのバランスを持たせながら運用を行うこととしている。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実質収支額は、住民ニーズに対応した施策の度合いを考慮しても適正な数値にて推移していると考える。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実質単年度収支は、地方交付税の減額が大きく影響しマイナスとなった。この傾向は今後も続くと見られ、事業の見直し等による事業費の圧縮も検討していく。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各会計とも赤字はなく、健全化数値で推移している。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事業実施会計については、受益住民の負担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も検討すべきであるが、過疎地域である中山間地域の環境においては、住民負担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が大きくなりすぎるため、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一般会計予算からの繰入金に頼らざるを得ない事情にある。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ただし、常に住民負担の公平性と均衡性、また、妥当性を検証し、適正な事業運営を進めていく必要がある。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33203125" style="187" customWidth="1"/>
    <col min="13" max="17" width="2.441406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3512902</v>
      </c>
      <c r="BO4" s="461"/>
      <c r="BP4" s="461"/>
      <c r="BQ4" s="461"/>
      <c r="BR4" s="461"/>
      <c r="BS4" s="461"/>
      <c r="BT4" s="461"/>
      <c r="BU4" s="462"/>
      <c r="BV4" s="460">
        <v>3670995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3370635</v>
      </c>
      <c r="BO5" s="466"/>
      <c r="BP5" s="466"/>
      <c r="BQ5" s="466"/>
      <c r="BR5" s="466"/>
      <c r="BS5" s="466"/>
      <c r="BT5" s="466"/>
      <c r="BU5" s="467"/>
      <c r="BV5" s="465">
        <v>3490887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84.5</v>
      </c>
      <c r="CU5" s="436"/>
      <c r="CV5" s="436"/>
      <c r="CW5" s="436"/>
      <c r="CX5" s="436"/>
      <c r="CY5" s="436"/>
      <c r="CZ5" s="436"/>
      <c r="DA5" s="437"/>
      <c r="DB5" s="435">
        <v>81.7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142267</v>
      </c>
      <c r="BO6" s="466"/>
      <c r="BP6" s="466"/>
      <c r="BQ6" s="466"/>
      <c r="BR6" s="466"/>
      <c r="BS6" s="466"/>
      <c r="BT6" s="466"/>
      <c r="BU6" s="467"/>
      <c r="BV6" s="465">
        <v>180108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87.7</v>
      </c>
      <c r="CU6" s="616"/>
      <c r="CV6" s="616"/>
      <c r="CW6" s="616"/>
      <c r="CX6" s="616"/>
      <c r="CY6" s="616"/>
      <c r="CZ6" s="616"/>
      <c r="DA6" s="617"/>
      <c r="DB6" s="615">
        <v>84.8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64277</v>
      </c>
      <c r="BO7" s="466"/>
      <c r="BP7" s="466"/>
      <c r="BQ7" s="466"/>
      <c r="BR7" s="466"/>
      <c r="BS7" s="466"/>
      <c r="BT7" s="466"/>
      <c r="BU7" s="467"/>
      <c r="BV7" s="465">
        <v>88606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1778844</v>
      </c>
      <c r="CU7" s="466"/>
      <c r="CV7" s="466"/>
      <c r="CW7" s="466"/>
      <c r="CX7" s="466"/>
      <c r="CY7" s="466"/>
      <c r="CZ7" s="466"/>
      <c r="DA7" s="467"/>
      <c r="DB7" s="465">
        <v>1885805</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77990</v>
      </c>
      <c r="BO8" s="466"/>
      <c r="BP8" s="466"/>
      <c r="BQ8" s="466"/>
      <c r="BR8" s="466"/>
      <c r="BS8" s="466"/>
      <c r="BT8" s="466"/>
      <c r="BU8" s="467"/>
      <c r="BV8" s="465">
        <v>91502</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x14ac:dyDescent="0.25">
      <c r="A9" s="186"/>
      <c r="B9" s="604" t="s">
        <v>113</v>
      </c>
      <c r="C9" s="605"/>
      <c r="D9" s="605"/>
      <c r="E9" s="605"/>
      <c r="F9" s="605"/>
      <c r="G9" s="605"/>
      <c r="H9" s="605"/>
      <c r="I9" s="605"/>
      <c r="J9" s="605"/>
      <c r="K9" s="528"/>
      <c r="L9" s="606" t="s">
        <v>114</v>
      </c>
      <c r="M9" s="607"/>
      <c r="N9" s="607"/>
      <c r="O9" s="607"/>
      <c r="P9" s="607"/>
      <c r="Q9" s="608"/>
      <c r="R9" s="609">
        <v>1739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106</v>
      </c>
      <c r="AV9" s="523"/>
      <c r="AW9" s="523"/>
      <c r="AX9" s="523"/>
      <c r="AY9" s="445" t="s">
        <v>117</v>
      </c>
      <c r="AZ9" s="446"/>
      <c r="BA9" s="446"/>
      <c r="BB9" s="446"/>
      <c r="BC9" s="446"/>
      <c r="BD9" s="446"/>
      <c r="BE9" s="446"/>
      <c r="BF9" s="446"/>
      <c r="BG9" s="446"/>
      <c r="BH9" s="446"/>
      <c r="BI9" s="446"/>
      <c r="BJ9" s="446"/>
      <c r="BK9" s="446"/>
      <c r="BL9" s="446"/>
      <c r="BM9" s="447"/>
      <c r="BN9" s="465">
        <v>-13512</v>
      </c>
      <c r="BO9" s="466"/>
      <c r="BP9" s="466"/>
      <c r="BQ9" s="466"/>
      <c r="BR9" s="466"/>
      <c r="BS9" s="466"/>
      <c r="BT9" s="466"/>
      <c r="BU9" s="467"/>
      <c r="BV9" s="465">
        <v>-17163</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12.6</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1882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11692</v>
      </c>
      <c r="BO10" s="466"/>
      <c r="BP10" s="466"/>
      <c r="BQ10" s="466"/>
      <c r="BR10" s="466"/>
      <c r="BS10" s="466"/>
      <c r="BT10" s="466"/>
      <c r="BU10" s="467"/>
      <c r="BV10" s="465">
        <v>9525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1706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141</v>
      </c>
      <c r="N13" s="566"/>
      <c r="O13" s="566"/>
      <c r="P13" s="566"/>
      <c r="Q13" s="567"/>
      <c r="R13" s="568">
        <v>1703</v>
      </c>
      <c r="S13" s="569"/>
      <c r="T13" s="569"/>
      <c r="U13" s="569"/>
      <c r="V13" s="570"/>
      <c r="W13" s="556" t="s">
        <v>142</v>
      </c>
      <c r="X13" s="478"/>
      <c r="Y13" s="478"/>
      <c r="Z13" s="478"/>
      <c r="AA13" s="478"/>
      <c r="AB13" s="479"/>
      <c r="AC13" s="441">
        <v>387</v>
      </c>
      <c r="AD13" s="442"/>
      <c r="AE13" s="442"/>
      <c r="AF13" s="442"/>
      <c r="AG13" s="443"/>
      <c r="AH13" s="441">
        <v>392</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-101820</v>
      </c>
      <c r="BO13" s="466"/>
      <c r="BP13" s="466"/>
      <c r="BQ13" s="466"/>
      <c r="BR13" s="466"/>
      <c r="BS13" s="466"/>
      <c r="BT13" s="466"/>
      <c r="BU13" s="467"/>
      <c r="BV13" s="465">
        <v>-7638</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147</v>
      </c>
      <c r="M14" s="599"/>
      <c r="N14" s="599"/>
      <c r="O14" s="599"/>
      <c r="P14" s="599"/>
      <c r="Q14" s="600"/>
      <c r="R14" s="568">
        <v>1766</v>
      </c>
      <c r="S14" s="569"/>
      <c r="T14" s="569"/>
      <c r="U14" s="569"/>
      <c r="V14" s="570"/>
      <c r="W14" s="571"/>
      <c r="X14" s="481"/>
      <c r="Y14" s="481"/>
      <c r="Z14" s="481"/>
      <c r="AA14" s="481"/>
      <c r="AB14" s="482"/>
      <c r="AC14" s="561">
        <v>40</v>
      </c>
      <c r="AD14" s="562"/>
      <c r="AE14" s="562"/>
      <c r="AF14" s="562"/>
      <c r="AG14" s="563"/>
      <c r="AH14" s="561">
        <v>41.4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149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141</v>
      </c>
      <c r="N15" s="566"/>
      <c r="O15" s="566"/>
      <c r="P15" s="566"/>
      <c r="Q15" s="567"/>
      <c r="R15" s="568">
        <v>1763</v>
      </c>
      <c r="S15" s="569"/>
      <c r="T15" s="569"/>
      <c r="U15" s="569"/>
      <c r="V15" s="570"/>
      <c r="W15" s="556" t="s">
        <v>150</v>
      </c>
      <c r="X15" s="478"/>
      <c r="Y15" s="478"/>
      <c r="Z15" s="478"/>
      <c r="AA15" s="478"/>
      <c r="AB15" s="479"/>
      <c r="AC15" s="441">
        <v>159</v>
      </c>
      <c r="AD15" s="442"/>
      <c r="AE15" s="442"/>
      <c r="AF15" s="442"/>
      <c r="AG15" s="443"/>
      <c r="AH15" s="441">
        <v>150</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331199</v>
      </c>
      <c r="BO15" s="461"/>
      <c r="BP15" s="461"/>
      <c r="BQ15" s="461"/>
      <c r="BR15" s="461"/>
      <c r="BS15" s="461"/>
      <c r="BT15" s="461"/>
      <c r="BU15" s="462"/>
      <c r="BV15" s="460">
        <v>315285</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16.399999999999999</v>
      </c>
      <c r="AD16" s="562"/>
      <c r="AE16" s="562"/>
      <c r="AF16" s="562"/>
      <c r="AG16" s="563"/>
      <c r="AH16" s="561">
        <v>15.8</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1646019</v>
      </c>
      <c r="BO16" s="466"/>
      <c r="BP16" s="466"/>
      <c r="BQ16" s="466"/>
      <c r="BR16" s="466"/>
      <c r="BS16" s="466"/>
      <c r="BT16" s="466"/>
      <c r="BU16" s="467"/>
      <c r="BV16" s="465">
        <v>1752642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422</v>
      </c>
      <c r="AD17" s="442"/>
      <c r="AE17" s="442"/>
      <c r="AF17" s="442"/>
      <c r="AG17" s="443"/>
      <c r="AH17" s="441">
        <v>405</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397215</v>
      </c>
      <c r="BO17" s="466"/>
      <c r="BP17" s="466"/>
      <c r="BQ17" s="466"/>
      <c r="BR17" s="466"/>
      <c r="BS17" s="466"/>
      <c r="BT17" s="466"/>
      <c r="BU17" s="467"/>
      <c r="BV17" s="465">
        <v>377061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160</v>
      </c>
      <c r="C18" s="528"/>
      <c r="D18" s="528"/>
      <c r="E18" s="529"/>
      <c r="F18" s="529"/>
      <c r="G18" s="529"/>
      <c r="H18" s="529"/>
      <c r="I18" s="529"/>
      <c r="J18" s="529"/>
      <c r="K18" s="529"/>
      <c r="L18" s="530">
        <v>187.56</v>
      </c>
      <c r="M18" s="530"/>
      <c r="N18" s="530"/>
      <c r="O18" s="530"/>
      <c r="P18" s="530"/>
      <c r="Q18" s="530"/>
      <c r="R18" s="531"/>
      <c r="S18" s="531"/>
      <c r="T18" s="531"/>
      <c r="U18" s="531"/>
      <c r="V18" s="532"/>
      <c r="W18" s="546"/>
      <c r="X18" s="547"/>
      <c r="Y18" s="547"/>
      <c r="Z18" s="547"/>
      <c r="AA18" s="547"/>
      <c r="AB18" s="557"/>
      <c r="AC18" s="429">
        <v>43.6</v>
      </c>
      <c r="AD18" s="430"/>
      <c r="AE18" s="430"/>
      <c r="AF18" s="430"/>
      <c r="AG18" s="533"/>
      <c r="AH18" s="429">
        <v>42.8</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1544139</v>
      </c>
      <c r="BO18" s="466"/>
      <c r="BP18" s="466"/>
      <c r="BQ18" s="466"/>
      <c r="BR18" s="466"/>
      <c r="BS18" s="466"/>
      <c r="BT18" s="466"/>
      <c r="BU18" s="467"/>
      <c r="BV18" s="465">
        <v>1585433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162</v>
      </c>
      <c r="C19" s="528"/>
      <c r="D19" s="528"/>
      <c r="E19" s="529"/>
      <c r="F19" s="529"/>
      <c r="G19" s="529"/>
      <c r="H19" s="529"/>
      <c r="I19" s="529"/>
      <c r="J19" s="529"/>
      <c r="K19" s="529"/>
      <c r="L19" s="535">
        <v>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2426335</v>
      </c>
      <c r="BO19" s="466"/>
      <c r="BP19" s="466"/>
      <c r="BQ19" s="466"/>
      <c r="BR19" s="466"/>
      <c r="BS19" s="466"/>
      <c r="BT19" s="466"/>
      <c r="BU19" s="467"/>
      <c r="BV19" s="465">
        <v>2498255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164</v>
      </c>
      <c r="C20" s="528"/>
      <c r="D20" s="528"/>
      <c r="E20" s="529"/>
      <c r="F20" s="529"/>
      <c r="G20" s="529"/>
      <c r="H20" s="529"/>
      <c r="I20" s="529"/>
      <c r="J20" s="529"/>
      <c r="K20" s="529"/>
      <c r="L20" s="535">
        <v>688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2964274</v>
      </c>
      <c r="BO23" s="466"/>
      <c r="BP23" s="466"/>
      <c r="BQ23" s="466"/>
      <c r="BR23" s="466"/>
      <c r="BS23" s="466"/>
      <c r="BT23" s="466"/>
      <c r="BU23" s="467"/>
      <c r="BV23" s="465">
        <v>2951032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173</v>
      </c>
      <c r="F24" s="439"/>
      <c r="G24" s="439"/>
      <c r="H24" s="439"/>
      <c r="I24" s="439"/>
      <c r="J24" s="439"/>
      <c r="K24" s="440"/>
      <c r="L24" s="441">
        <v>1</v>
      </c>
      <c r="M24" s="442"/>
      <c r="N24" s="442"/>
      <c r="O24" s="442"/>
      <c r="P24" s="443"/>
      <c r="Q24" s="441">
        <v>6560</v>
      </c>
      <c r="R24" s="442"/>
      <c r="S24" s="442"/>
      <c r="T24" s="442"/>
      <c r="U24" s="442"/>
      <c r="V24" s="443"/>
      <c r="W24" s="507"/>
      <c r="X24" s="498"/>
      <c r="Y24" s="499"/>
      <c r="Z24" s="438" t="s">
        <v>174</v>
      </c>
      <c r="AA24" s="439"/>
      <c r="AB24" s="439"/>
      <c r="AC24" s="439"/>
      <c r="AD24" s="439"/>
      <c r="AE24" s="439"/>
      <c r="AF24" s="439"/>
      <c r="AG24" s="440"/>
      <c r="AH24" s="441">
        <v>50</v>
      </c>
      <c r="AI24" s="442"/>
      <c r="AJ24" s="442"/>
      <c r="AK24" s="442"/>
      <c r="AL24" s="443"/>
      <c r="AM24" s="441">
        <v>148000</v>
      </c>
      <c r="AN24" s="442"/>
      <c r="AO24" s="442"/>
      <c r="AP24" s="442"/>
      <c r="AQ24" s="442"/>
      <c r="AR24" s="443"/>
      <c r="AS24" s="441">
        <v>2960</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2738547</v>
      </c>
      <c r="BO24" s="466"/>
      <c r="BP24" s="466"/>
      <c r="BQ24" s="466"/>
      <c r="BR24" s="466"/>
      <c r="BS24" s="466"/>
      <c r="BT24" s="466"/>
      <c r="BU24" s="467"/>
      <c r="BV24" s="465">
        <v>2729411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176</v>
      </c>
      <c r="F25" s="439"/>
      <c r="G25" s="439"/>
      <c r="H25" s="439"/>
      <c r="I25" s="439"/>
      <c r="J25" s="439"/>
      <c r="K25" s="440"/>
      <c r="L25" s="441">
        <v>1</v>
      </c>
      <c r="M25" s="442"/>
      <c r="N25" s="442"/>
      <c r="O25" s="442"/>
      <c r="P25" s="443"/>
      <c r="Q25" s="441">
        <v>5290</v>
      </c>
      <c r="R25" s="442"/>
      <c r="S25" s="442"/>
      <c r="T25" s="442"/>
      <c r="U25" s="442"/>
      <c r="V25" s="443"/>
      <c r="W25" s="507"/>
      <c r="X25" s="498"/>
      <c r="Y25" s="499"/>
      <c r="Z25" s="438" t="s">
        <v>177</v>
      </c>
      <c r="AA25" s="439"/>
      <c r="AB25" s="439"/>
      <c r="AC25" s="439"/>
      <c r="AD25" s="439"/>
      <c r="AE25" s="439"/>
      <c r="AF25" s="439"/>
      <c r="AG25" s="440"/>
      <c r="AH25" s="441" t="s">
        <v>139</v>
      </c>
      <c r="AI25" s="442"/>
      <c r="AJ25" s="442"/>
      <c r="AK25" s="442"/>
      <c r="AL25" s="443"/>
      <c r="AM25" s="441" t="s">
        <v>129</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40114</v>
      </c>
      <c r="BO25" s="461"/>
      <c r="BP25" s="461"/>
      <c r="BQ25" s="461"/>
      <c r="BR25" s="461"/>
      <c r="BS25" s="461"/>
      <c r="BT25" s="461"/>
      <c r="BU25" s="462"/>
      <c r="BV25" s="460">
        <v>49991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179</v>
      </c>
      <c r="F26" s="439"/>
      <c r="G26" s="439"/>
      <c r="H26" s="439"/>
      <c r="I26" s="439"/>
      <c r="J26" s="439"/>
      <c r="K26" s="440"/>
      <c r="L26" s="441">
        <v>1</v>
      </c>
      <c r="M26" s="442"/>
      <c r="N26" s="442"/>
      <c r="O26" s="442"/>
      <c r="P26" s="443"/>
      <c r="Q26" s="441">
        <v>5050</v>
      </c>
      <c r="R26" s="442"/>
      <c r="S26" s="442"/>
      <c r="T26" s="442"/>
      <c r="U26" s="442"/>
      <c r="V26" s="443"/>
      <c r="W26" s="507"/>
      <c r="X26" s="498"/>
      <c r="Y26" s="499"/>
      <c r="Z26" s="438" t="s">
        <v>180</v>
      </c>
      <c r="AA26" s="520"/>
      <c r="AB26" s="520"/>
      <c r="AC26" s="520"/>
      <c r="AD26" s="520"/>
      <c r="AE26" s="520"/>
      <c r="AF26" s="520"/>
      <c r="AG26" s="521"/>
      <c r="AH26" s="441">
        <v>1</v>
      </c>
      <c r="AI26" s="442"/>
      <c r="AJ26" s="442"/>
      <c r="AK26" s="442"/>
      <c r="AL26" s="443"/>
      <c r="AM26" s="441" t="s">
        <v>181</v>
      </c>
      <c r="AN26" s="442"/>
      <c r="AO26" s="442"/>
      <c r="AP26" s="442"/>
      <c r="AQ26" s="442"/>
      <c r="AR26" s="443"/>
      <c r="AS26" s="441" t="s">
        <v>182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184</v>
      </c>
      <c r="F27" s="439"/>
      <c r="G27" s="439"/>
      <c r="H27" s="439"/>
      <c r="I27" s="439"/>
      <c r="J27" s="439"/>
      <c r="K27" s="440"/>
      <c r="L27" s="441">
        <v>1</v>
      </c>
      <c r="M27" s="442"/>
      <c r="N27" s="442"/>
      <c r="O27" s="442"/>
      <c r="P27" s="443"/>
      <c r="Q27" s="441">
        <v>2720</v>
      </c>
      <c r="R27" s="442"/>
      <c r="S27" s="442"/>
      <c r="T27" s="442"/>
      <c r="U27" s="442"/>
      <c r="V27" s="443"/>
      <c r="W27" s="507"/>
      <c r="X27" s="498"/>
      <c r="Y27" s="499"/>
      <c r="Z27" s="438" t="s">
        <v>185</v>
      </c>
      <c r="AA27" s="439"/>
      <c r="AB27" s="439"/>
      <c r="AC27" s="439"/>
      <c r="AD27" s="439"/>
      <c r="AE27" s="439"/>
      <c r="AF27" s="439"/>
      <c r="AG27" s="440"/>
      <c r="AH27" s="441">
        <v>4</v>
      </c>
      <c r="AI27" s="442"/>
      <c r="AJ27" s="442"/>
      <c r="AK27" s="442"/>
      <c r="AL27" s="443"/>
      <c r="AM27" s="441">
        <v>10244</v>
      </c>
      <c r="AN27" s="442"/>
      <c r="AO27" s="442"/>
      <c r="AP27" s="442"/>
      <c r="AQ27" s="442"/>
      <c r="AR27" s="443"/>
      <c r="AS27" s="441">
        <v>2561</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123450</v>
      </c>
      <c r="BO27" s="469"/>
      <c r="BP27" s="469"/>
      <c r="BQ27" s="469"/>
      <c r="BR27" s="469"/>
      <c r="BS27" s="469"/>
      <c r="BT27" s="469"/>
      <c r="BU27" s="470"/>
      <c r="BV27" s="468">
        <v>123450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187</v>
      </c>
      <c r="F28" s="439"/>
      <c r="G28" s="439"/>
      <c r="H28" s="439"/>
      <c r="I28" s="439"/>
      <c r="J28" s="439"/>
      <c r="K28" s="440"/>
      <c r="L28" s="441">
        <v>1</v>
      </c>
      <c r="M28" s="442"/>
      <c r="N28" s="442"/>
      <c r="O28" s="442"/>
      <c r="P28" s="443"/>
      <c r="Q28" s="441">
        <v>2030</v>
      </c>
      <c r="R28" s="442"/>
      <c r="S28" s="442"/>
      <c r="T28" s="442"/>
      <c r="U28" s="442"/>
      <c r="V28" s="443"/>
      <c r="W28" s="507"/>
      <c r="X28" s="498"/>
      <c r="Y28" s="499"/>
      <c r="Z28" s="438" t="s">
        <v>188</v>
      </c>
      <c r="AA28" s="439"/>
      <c r="AB28" s="439"/>
      <c r="AC28" s="439"/>
      <c r="AD28" s="439"/>
      <c r="AE28" s="439"/>
      <c r="AF28" s="439"/>
      <c r="AG28" s="440"/>
      <c r="AH28" s="441" t="s">
        <v>189</v>
      </c>
      <c r="AI28" s="442"/>
      <c r="AJ28" s="442"/>
      <c r="AK28" s="442"/>
      <c r="AL28" s="443"/>
      <c r="AM28" s="441" t="s">
        <v>139</v>
      </c>
      <c r="AN28" s="442"/>
      <c r="AO28" s="442"/>
      <c r="AP28" s="442"/>
      <c r="AQ28" s="442"/>
      <c r="AR28" s="443"/>
      <c r="AS28" s="441" t="s">
        <v>129</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967485</v>
      </c>
      <c r="BO28" s="461"/>
      <c r="BP28" s="461"/>
      <c r="BQ28" s="461"/>
      <c r="BR28" s="461"/>
      <c r="BS28" s="461"/>
      <c r="BT28" s="461"/>
      <c r="BU28" s="462"/>
      <c r="BV28" s="460">
        <v>1055793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191</v>
      </c>
      <c r="F29" s="439"/>
      <c r="G29" s="439"/>
      <c r="H29" s="439"/>
      <c r="I29" s="439"/>
      <c r="J29" s="439"/>
      <c r="K29" s="440"/>
      <c r="L29" s="441">
        <v>6</v>
      </c>
      <c r="M29" s="442"/>
      <c r="N29" s="442"/>
      <c r="O29" s="442"/>
      <c r="P29" s="443"/>
      <c r="Q29" s="441">
        <v>1880</v>
      </c>
      <c r="R29" s="442"/>
      <c r="S29" s="442"/>
      <c r="T29" s="442"/>
      <c r="U29" s="442"/>
      <c r="V29" s="443"/>
      <c r="W29" s="508"/>
      <c r="X29" s="509"/>
      <c r="Y29" s="510"/>
      <c r="Z29" s="438" t="s">
        <v>192</v>
      </c>
      <c r="AA29" s="439"/>
      <c r="AB29" s="439"/>
      <c r="AC29" s="439"/>
      <c r="AD29" s="439"/>
      <c r="AE29" s="439"/>
      <c r="AF29" s="439"/>
      <c r="AG29" s="440"/>
      <c r="AH29" s="441">
        <v>54</v>
      </c>
      <c r="AI29" s="442"/>
      <c r="AJ29" s="442"/>
      <c r="AK29" s="442"/>
      <c r="AL29" s="443"/>
      <c r="AM29" s="441">
        <v>158244</v>
      </c>
      <c r="AN29" s="442"/>
      <c r="AO29" s="442"/>
      <c r="AP29" s="442"/>
      <c r="AQ29" s="442"/>
      <c r="AR29" s="443"/>
      <c r="AS29" s="441">
        <v>2930</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33105</v>
      </c>
      <c r="BO29" s="466"/>
      <c r="BP29" s="466"/>
      <c r="BQ29" s="466"/>
      <c r="BR29" s="466"/>
      <c r="BS29" s="466"/>
      <c r="BT29" s="466"/>
      <c r="BU29" s="467"/>
      <c r="BV29" s="465">
        <v>33080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91.7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2670979</v>
      </c>
      <c r="BO30" s="469"/>
      <c r="BP30" s="469"/>
      <c r="BQ30" s="469"/>
      <c r="BR30" s="469"/>
      <c r="BS30" s="469"/>
      <c r="BT30" s="469"/>
      <c r="BU30" s="470"/>
      <c r="BV30" s="468">
        <v>2627775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201</v>
      </c>
      <c r="V33" s="428"/>
      <c r="W33" s="427" t="s">
        <v>203</v>
      </c>
      <c r="X33" s="427"/>
      <c r="Y33" s="427"/>
      <c r="Z33" s="427"/>
      <c r="AA33" s="427"/>
      <c r="AB33" s="427"/>
      <c r="AC33" s="427"/>
      <c r="AD33" s="427"/>
      <c r="AE33" s="427"/>
      <c r="AF33" s="427"/>
      <c r="AG33" s="427"/>
      <c r="AH33" s="427"/>
      <c r="AI33" s="427"/>
      <c r="AJ33" s="427"/>
      <c r="AK33" s="427"/>
      <c r="AL33" s="215"/>
      <c r="AM33" s="428" t="s">
        <v>201</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201</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宮崎県北部広域事務組合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ウッドピア諸塚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宮崎県北部広域事務組合(特別会計)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エバーグリーン</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発電事業特別会計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入郷地区衛生組合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林業公社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国民健康保険診療所事業特別会計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宮崎県市町村総合事務組合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耳川広域森林組合</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宮崎県市町村総合事務組合（市町村交通災害共済事業特別会計）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宮崎県市町村総合事務組合（自治会館管理運営特別会計）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日向東臼杵広域連合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宮崎県後期高齢者医療広域連合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宮崎県後期高齢者医療広域連合(特別会計)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0wfcqT2vL3uq5zB24LXt0SW2HNvMIV91DTDjbJmYA4KNMzBo2kfIpDHwTIO9uwya6Vdft0FQw+qrwybb1mWCg==" saltValue="JI3ObH4TJ6kRWZeO5VSD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55" t="s">
        <v>566</v>
      </c>
      <c r="D34" s="1255"/>
      <c r="E34" s="1256"/>
      <c r="F34" s="32">
        <v>4.34</v>
      </c>
      <c r="G34" s="33">
        <v>4.7699999999999996</v>
      </c>
      <c r="H34" s="33">
        <v>5.38</v>
      </c>
      <c r="I34" s="33">
        <v>4.8499999999999996</v>
      </c>
      <c r="J34" s="34">
        <v>4.38</v>
      </c>
      <c r="K34" s="22"/>
      <c r="L34" s="22"/>
      <c r="M34" s="22"/>
      <c r="N34" s="22"/>
      <c r="O34" s="22"/>
      <c r="P34" s="22"/>
    </row>
    <row r="35" spans="1:16" ht="39" customHeight="1" x14ac:dyDescent="0.2">
      <c r="A35" s="22"/>
      <c r="B35" s="35"/>
      <c r="C35" s="1249" t="s">
        <v>567</v>
      </c>
      <c r="D35" s="1250"/>
      <c r="E35" s="1251"/>
      <c r="F35" s="36">
        <v>0.65</v>
      </c>
      <c r="G35" s="37">
        <v>1.27</v>
      </c>
      <c r="H35" s="37">
        <v>1.32</v>
      </c>
      <c r="I35" s="37">
        <v>1.18</v>
      </c>
      <c r="J35" s="38">
        <v>1.3</v>
      </c>
      <c r="K35" s="22"/>
      <c r="L35" s="22"/>
      <c r="M35" s="22"/>
      <c r="N35" s="22"/>
      <c r="O35" s="22"/>
      <c r="P35" s="22"/>
    </row>
    <row r="36" spans="1:16" ht="39" customHeight="1" x14ac:dyDescent="0.2">
      <c r="A36" s="22"/>
      <c r="B36" s="35"/>
      <c r="C36" s="1249" t="s">
        <v>568</v>
      </c>
      <c r="D36" s="1250"/>
      <c r="E36" s="1251"/>
      <c r="F36" s="36">
        <v>0.65</v>
      </c>
      <c r="G36" s="37">
        <v>1</v>
      </c>
      <c r="H36" s="37">
        <v>0.71</v>
      </c>
      <c r="I36" s="37">
        <v>0.38</v>
      </c>
      <c r="J36" s="38">
        <v>0.83</v>
      </c>
      <c r="K36" s="22"/>
      <c r="L36" s="22"/>
      <c r="M36" s="22"/>
      <c r="N36" s="22"/>
      <c r="O36" s="22"/>
      <c r="P36" s="22"/>
    </row>
    <row r="37" spans="1:16" ht="39" customHeight="1" x14ac:dyDescent="0.2">
      <c r="A37" s="22"/>
      <c r="B37" s="35"/>
      <c r="C37" s="1249" t="s">
        <v>569</v>
      </c>
      <c r="D37" s="1250"/>
      <c r="E37" s="1251"/>
      <c r="F37" s="36">
        <v>1.34</v>
      </c>
      <c r="G37" s="37">
        <v>1.45</v>
      </c>
      <c r="H37" s="37">
        <v>1.1499999999999999</v>
      </c>
      <c r="I37" s="37">
        <v>1.67</v>
      </c>
      <c r="J37" s="38">
        <v>0.3</v>
      </c>
      <c r="K37" s="22"/>
      <c r="L37" s="22"/>
      <c r="M37" s="22"/>
      <c r="N37" s="22"/>
      <c r="O37" s="22"/>
      <c r="P37" s="22"/>
    </row>
    <row r="38" spans="1:16" ht="39" customHeight="1" x14ac:dyDescent="0.2">
      <c r="A38" s="22"/>
      <c r="B38" s="35"/>
      <c r="C38" s="1249" t="s">
        <v>570</v>
      </c>
      <c r="D38" s="1250"/>
      <c r="E38" s="1251"/>
      <c r="F38" s="36">
        <v>0.48</v>
      </c>
      <c r="G38" s="37">
        <v>0.16</v>
      </c>
      <c r="H38" s="37">
        <v>0.18</v>
      </c>
      <c r="I38" s="37">
        <v>0.13</v>
      </c>
      <c r="J38" s="38">
        <v>0.18</v>
      </c>
      <c r="K38" s="22"/>
      <c r="L38" s="22"/>
      <c r="M38" s="22"/>
      <c r="N38" s="22"/>
      <c r="O38" s="22"/>
      <c r="P38" s="22"/>
    </row>
    <row r="39" spans="1:16" ht="39" customHeight="1" x14ac:dyDescent="0.2">
      <c r="A39" s="22"/>
      <c r="B39" s="35"/>
      <c r="C39" s="1249" t="s">
        <v>571</v>
      </c>
      <c r="D39" s="1250"/>
      <c r="E39" s="1251"/>
      <c r="F39" s="36">
        <v>0.2</v>
      </c>
      <c r="G39" s="37">
        <v>7.0000000000000007E-2</v>
      </c>
      <c r="H39" s="37">
        <v>0.14000000000000001</v>
      </c>
      <c r="I39" s="37">
        <v>0.04</v>
      </c>
      <c r="J39" s="38">
        <v>0.12</v>
      </c>
      <c r="K39" s="22"/>
      <c r="L39" s="22"/>
      <c r="M39" s="22"/>
      <c r="N39" s="22"/>
      <c r="O39" s="22"/>
      <c r="P39" s="22"/>
    </row>
    <row r="40" spans="1:16" ht="39" customHeight="1" x14ac:dyDescent="0.2">
      <c r="A40" s="22"/>
      <c r="B40" s="35"/>
      <c r="C40" s="1249" t="s">
        <v>572</v>
      </c>
      <c r="D40" s="1250"/>
      <c r="E40" s="1251"/>
      <c r="F40" s="36">
        <v>0</v>
      </c>
      <c r="G40" s="37">
        <v>0.02</v>
      </c>
      <c r="H40" s="37">
        <v>0.05</v>
      </c>
      <c r="I40" s="37">
        <v>0.05</v>
      </c>
      <c r="J40" s="38">
        <v>7.0000000000000007E-2</v>
      </c>
      <c r="K40" s="22"/>
      <c r="L40" s="22"/>
      <c r="M40" s="22"/>
      <c r="N40" s="22"/>
      <c r="O40" s="22"/>
      <c r="P40" s="22"/>
    </row>
    <row r="41" spans="1:16" ht="39" customHeight="1" x14ac:dyDescent="0.2">
      <c r="A41" s="22"/>
      <c r="B41" s="35"/>
      <c r="C41" s="1249" t="s">
        <v>573</v>
      </c>
      <c r="D41" s="1250"/>
      <c r="E41" s="1251"/>
      <c r="F41" s="36" t="s">
        <v>516</v>
      </c>
      <c r="G41" s="37" t="s">
        <v>516</v>
      </c>
      <c r="H41" s="37" t="s">
        <v>516</v>
      </c>
      <c r="I41" s="37">
        <v>0.08</v>
      </c>
      <c r="J41" s="38">
        <v>0.05</v>
      </c>
      <c r="K41" s="22"/>
      <c r="L41" s="22"/>
      <c r="M41" s="22"/>
      <c r="N41" s="22"/>
      <c r="O41" s="22"/>
      <c r="P41" s="22"/>
    </row>
    <row r="42" spans="1:16" ht="39" customHeight="1" x14ac:dyDescent="0.2">
      <c r="A42" s="22"/>
      <c r="B42" s="39"/>
      <c r="C42" s="1249" t="s">
        <v>574</v>
      </c>
      <c r="D42" s="1250"/>
      <c r="E42" s="1251"/>
      <c r="F42" s="36" t="s">
        <v>516</v>
      </c>
      <c r="G42" s="37" t="s">
        <v>516</v>
      </c>
      <c r="H42" s="37" t="s">
        <v>516</v>
      </c>
      <c r="I42" s="37" t="s">
        <v>516</v>
      </c>
      <c r="J42" s="38" t="s">
        <v>516</v>
      </c>
      <c r="K42" s="22"/>
      <c r="L42" s="22"/>
      <c r="M42" s="22"/>
      <c r="N42" s="22"/>
      <c r="O42" s="22"/>
      <c r="P42" s="22"/>
    </row>
    <row r="43" spans="1:16" ht="39" customHeight="1" thickBot="1" x14ac:dyDescent="0.25">
      <c r="A43" s="22"/>
      <c r="B43" s="40"/>
      <c r="C43" s="1252" t="s">
        <v>575</v>
      </c>
      <c r="D43" s="1253"/>
      <c r="E43" s="1254"/>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1xvfRF5/R0jTPOHBR0F19xbmYsk2DzKmirAWMU+GzAyPhlFN7TiKHVcQQ4p9SRSjesszpcXmQOwbOEbLscODQ==" saltValue="C/DQ2yXOzTwmquFVbTwx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75" t="s">
        <v>11</v>
      </c>
      <c r="C45" s="1276"/>
      <c r="D45" s="58"/>
      <c r="E45" s="1281" t="s">
        <v>12</v>
      </c>
      <c r="F45" s="1281"/>
      <c r="G45" s="1281"/>
      <c r="H45" s="1281"/>
      <c r="I45" s="1281"/>
      <c r="J45" s="1282"/>
      <c r="K45" s="59">
        <v>443</v>
      </c>
      <c r="L45" s="60">
        <v>417</v>
      </c>
      <c r="M45" s="60">
        <v>391</v>
      </c>
      <c r="N45" s="60">
        <v>329</v>
      </c>
      <c r="O45" s="61">
        <v>305</v>
      </c>
      <c r="P45" s="48"/>
      <c r="Q45" s="48"/>
      <c r="R45" s="48"/>
      <c r="S45" s="48"/>
      <c r="T45" s="48"/>
      <c r="U45" s="48"/>
    </row>
    <row r="46" spans="1:21" ht="30.75" customHeight="1" x14ac:dyDescent="0.2">
      <c r="A46" s="48"/>
      <c r="B46" s="1277"/>
      <c r="C46" s="1278"/>
      <c r="D46" s="62"/>
      <c r="E46" s="1259" t="s">
        <v>13</v>
      </c>
      <c r="F46" s="1259"/>
      <c r="G46" s="1259"/>
      <c r="H46" s="1259"/>
      <c r="I46" s="1259"/>
      <c r="J46" s="1260"/>
      <c r="K46" s="63" t="s">
        <v>516</v>
      </c>
      <c r="L46" s="64" t="s">
        <v>516</v>
      </c>
      <c r="M46" s="64" t="s">
        <v>516</v>
      </c>
      <c r="N46" s="64" t="s">
        <v>516</v>
      </c>
      <c r="O46" s="65" t="s">
        <v>516</v>
      </c>
      <c r="P46" s="48"/>
      <c r="Q46" s="48"/>
      <c r="R46" s="48"/>
      <c r="S46" s="48"/>
      <c r="T46" s="48"/>
      <c r="U46" s="48"/>
    </row>
    <row r="47" spans="1:21" ht="30.75" customHeight="1" x14ac:dyDescent="0.2">
      <c r="A47" s="48"/>
      <c r="B47" s="1277"/>
      <c r="C47" s="1278"/>
      <c r="D47" s="62"/>
      <c r="E47" s="1259" t="s">
        <v>14</v>
      </c>
      <c r="F47" s="1259"/>
      <c r="G47" s="1259"/>
      <c r="H47" s="1259"/>
      <c r="I47" s="1259"/>
      <c r="J47" s="1260"/>
      <c r="K47" s="63" t="s">
        <v>516</v>
      </c>
      <c r="L47" s="64" t="s">
        <v>516</v>
      </c>
      <c r="M47" s="64" t="s">
        <v>516</v>
      </c>
      <c r="N47" s="64" t="s">
        <v>516</v>
      </c>
      <c r="O47" s="65" t="s">
        <v>516</v>
      </c>
      <c r="P47" s="48"/>
      <c r="Q47" s="48"/>
      <c r="R47" s="48"/>
      <c r="S47" s="48"/>
      <c r="T47" s="48"/>
      <c r="U47" s="48"/>
    </row>
    <row r="48" spans="1:21" ht="30.75" customHeight="1" x14ac:dyDescent="0.2">
      <c r="A48" s="48"/>
      <c r="B48" s="1277"/>
      <c r="C48" s="1278"/>
      <c r="D48" s="62"/>
      <c r="E48" s="1259" t="s">
        <v>15</v>
      </c>
      <c r="F48" s="1259"/>
      <c r="G48" s="1259"/>
      <c r="H48" s="1259"/>
      <c r="I48" s="1259"/>
      <c r="J48" s="1260"/>
      <c r="K48" s="63">
        <v>20</v>
      </c>
      <c r="L48" s="64">
        <v>30</v>
      </c>
      <c r="M48" s="64">
        <v>28</v>
      </c>
      <c r="N48" s="64">
        <v>26</v>
      </c>
      <c r="O48" s="65">
        <v>27</v>
      </c>
      <c r="P48" s="48"/>
      <c r="Q48" s="48"/>
      <c r="R48" s="48"/>
      <c r="S48" s="48"/>
      <c r="T48" s="48"/>
      <c r="U48" s="48"/>
    </row>
    <row r="49" spans="1:21" ht="30.75" customHeight="1" x14ac:dyDescent="0.2">
      <c r="A49" s="48"/>
      <c r="B49" s="1277"/>
      <c r="C49" s="1278"/>
      <c r="D49" s="62"/>
      <c r="E49" s="1259" t="s">
        <v>16</v>
      </c>
      <c r="F49" s="1259"/>
      <c r="G49" s="1259"/>
      <c r="H49" s="1259"/>
      <c r="I49" s="1259"/>
      <c r="J49" s="1260"/>
      <c r="K49" s="63">
        <v>25</v>
      </c>
      <c r="L49" s="64">
        <v>28</v>
      </c>
      <c r="M49" s="64">
        <v>25</v>
      </c>
      <c r="N49" s="64">
        <v>17</v>
      </c>
      <c r="O49" s="65">
        <v>7</v>
      </c>
      <c r="P49" s="48"/>
      <c r="Q49" s="48"/>
      <c r="R49" s="48"/>
      <c r="S49" s="48"/>
      <c r="T49" s="48"/>
      <c r="U49" s="48"/>
    </row>
    <row r="50" spans="1:21" ht="30.75" customHeight="1" x14ac:dyDescent="0.2">
      <c r="A50" s="48"/>
      <c r="B50" s="1277"/>
      <c r="C50" s="1278"/>
      <c r="D50" s="62"/>
      <c r="E50" s="1259" t="s">
        <v>17</v>
      </c>
      <c r="F50" s="1259"/>
      <c r="G50" s="1259"/>
      <c r="H50" s="1259"/>
      <c r="I50" s="1259"/>
      <c r="J50" s="1260"/>
      <c r="K50" s="63">
        <v>15</v>
      </c>
      <c r="L50" s="64">
        <v>14</v>
      </c>
      <c r="M50" s="64">
        <v>12</v>
      </c>
      <c r="N50" s="64">
        <v>11</v>
      </c>
      <c r="O50" s="65">
        <v>10</v>
      </c>
      <c r="P50" s="48"/>
      <c r="Q50" s="48"/>
      <c r="R50" s="48"/>
      <c r="S50" s="48"/>
      <c r="T50" s="48"/>
      <c r="U50" s="48"/>
    </row>
    <row r="51" spans="1:21" ht="30.75" customHeight="1" x14ac:dyDescent="0.2">
      <c r="A51" s="48"/>
      <c r="B51" s="1279"/>
      <c r="C51" s="1280"/>
      <c r="D51" s="66"/>
      <c r="E51" s="1259" t="s">
        <v>18</v>
      </c>
      <c r="F51" s="1259"/>
      <c r="G51" s="1259"/>
      <c r="H51" s="1259"/>
      <c r="I51" s="1259"/>
      <c r="J51" s="1260"/>
      <c r="K51" s="63" t="s">
        <v>516</v>
      </c>
      <c r="L51" s="64" t="s">
        <v>516</v>
      </c>
      <c r="M51" s="64" t="s">
        <v>516</v>
      </c>
      <c r="N51" s="64" t="s">
        <v>516</v>
      </c>
      <c r="O51" s="65" t="s">
        <v>516</v>
      </c>
      <c r="P51" s="48"/>
      <c r="Q51" s="48"/>
      <c r="R51" s="48"/>
      <c r="S51" s="48"/>
      <c r="T51" s="48"/>
      <c r="U51" s="48"/>
    </row>
    <row r="52" spans="1:21" ht="30.75" customHeight="1" x14ac:dyDescent="0.2">
      <c r="A52" s="48"/>
      <c r="B52" s="1257" t="s">
        <v>19</v>
      </c>
      <c r="C52" s="1258"/>
      <c r="D52" s="66"/>
      <c r="E52" s="1259" t="s">
        <v>20</v>
      </c>
      <c r="F52" s="1259"/>
      <c r="G52" s="1259"/>
      <c r="H52" s="1259"/>
      <c r="I52" s="1259"/>
      <c r="J52" s="1260"/>
      <c r="K52" s="63">
        <v>371</v>
      </c>
      <c r="L52" s="64">
        <v>359</v>
      </c>
      <c r="M52" s="64">
        <v>332</v>
      </c>
      <c r="N52" s="64">
        <v>292</v>
      </c>
      <c r="O52" s="65">
        <v>270</v>
      </c>
      <c r="P52" s="48"/>
      <c r="Q52" s="48"/>
      <c r="R52" s="48"/>
      <c r="S52" s="48"/>
      <c r="T52" s="48"/>
      <c r="U52" s="48"/>
    </row>
    <row r="53" spans="1:21" ht="30.75" customHeight="1" thickBot="1" x14ac:dyDescent="0.25">
      <c r="A53" s="48"/>
      <c r="B53" s="1261" t="s">
        <v>21</v>
      </c>
      <c r="C53" s="1262"/>
      <c r="D53" s="67"/>
      <c r="E53" s="1263" t="s">
        <v>22</v>
      </c>
      <c r="F53" s="1263"/>
      <c r="G53" s="1263"/>
      <c r="H53" s="1263"/>
      <c r="I53" s="1263"/>
      <c r="J53" s="1264"/>
      <c r="K53" s="68">
        <v>132</v>
      </c>
      <c r="L53" s="69">
        <v>130</v>
      </c>
      <c r="M53" s="69">
        <v>124</v>
      </c>
      <c r="N53" s="69">
        <v>91</v>
      </c>
      <c r="O53" s="70">
        <v>79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65" t="s">
        <v>25</v>
      </c>
      <c r="C57" s="1266"/>
      <c r="D57" s="1269" t="s">
        <v>26</v>
      </c>
      <c r="E57" s="1270"/>
      <c r="F57" s="1270"/>
      <c r="G57" s="1270"/>
      <c r="H57" s="1270"/>
      <c r="I57" s="1270"/>
      <c r="J57" s="1271"/>
      <c r="K57" s="82" t="s">
        <v>581</v>
      </c>
      <c r="L57" s="83" t="s">
        <v>581</v>
      </c>
      <c r="M57" s="83" t="s">
        <v>581</v>
      </c>
      <c r="N57" s="83" t="s">
        <v>581</v>
      </c>
      <c r="O57" s="84" t="s">
        <v>581</v>
      </c>
    </row>
    <row r="58" spans="1:21" ht="31.5" customHeight="1" thickBot="1" x14ac:dyDescent="0.25">
      <c r="B58" s="1267"/>
      <c r="C58" s="1268"/>
      <c r="D58" s="1272" t="s">
        <v>27</v>
      </c>
      <c r="E58" s="1273"/>
      <c r="F58" s="1273"/>
      <c r="G58" s="1273"/>
      <c r="H58" s="1273"/>
      <c r="I58" s="1273"/>
      <c r="J58" s="1274"/>
      <c r="K58" s="85" t="s">
        <v>581</v>
      </c>
      <c r="L58" s="86" t="s">
        <v>581</v>
      </c>
      <c r="M58" s="86" t="s">
        <v>581</v>
      </c>
      <c r="N58" s="86" t="s">
        <v>581</v>
      </c>
      <c r="O58" s="87" t="s">
        <v>581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ea8p8g2W7BZfhbIVt9t5Q2VYQmSL40hfoiwa5uisNfDtZhrJGX+4Q0V88NHgP0vzd8PN/NiVifCxZjtsZQ==" saltValue="Q3EJs+KoFcfMNyB4yvn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5546875" style="92" customWidth="1"/>
    <col min="2" max="3" width="12.5546875" style="92" customWidth="1"/>
    <col min="4" max="4" width="11.5546875" style="92" customWidth="1"/>
    <col min="5" max="8" width="10.44140625" style="92" customWidth="1"/>
    <col min="9" max="13" width="16.44140625" style="92" customWidth="1"/>
    <col min="14" max="19" width="12.554687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558</v>
      </c>
      <c r="J40" s="99" t="s">
        <v>559</v>
      </c>
      <c r="K40" s="99" t="s">
        <v>560</v>
      </c>
      <c r="L40" s="99" t="s">
        <v>561</v>
      </c>
      <c r="M40" s="100" t="s">
        <v>562</v>
      </c>
    </row>
    <row r="41" spans="2:13" ht="27.75" customHeight="1" x14ac:dyDescent="0.2">
      <c r="B41" s="1295" t="s">
        <v>30</v>
      </c>
      <c r="C41" s="1296"/>
      <c r="D41" s="101"/>
      <c r="E41" s="1297" t="s">
        <v>31</v>
      </c>
      <c r="F41" s="1297"/>
      <c r="G41" s="1297"/>
      <c r="H41" s="1298"/>
      <c r="I41" s="102">
        <v>2920</v>
      </c>
      <c r="J41" s="103">
        <v>2946</v>
      </c>
      <c r="K41" s="103">
        <v>2864</v>
      </c>
      <c r="L41" s="103">
        <v>2951</v>
      </c>
      <c r="M41" s="104">
        <v>2964</v>
      </c>
    </row>
    <row r="42" spans="2:13" ht="27.75" customHeight="1" x14ac:dyDescent="0.2">
      <c r="B42" s="1285"/>
      <c r="C42" s="1286"/>
      <c r="D42" s="105"/>
      <c r="E42" s="1289" t="s">
        <v>32</v>
      </c>
      <c r="F42" s="1289"/>
      <c r="G42" s="1289"/>
      <c r="H42" s="1290"/>
      <c r="I42" s="106">
        <v>87</v>
      </c>
      <c r="J42" s="107">
        <v>73</v>
      </c>
      <c r="K42" s="107">
        <v>73</v>
      </c>
      <c r="L42" s="107">
        <v>61</v>
      </c>
      <c r="M42" s="108">
        <v>50</v>
      </c>
    </row>
    <row r="43" spans="2:13" ht="27.75" customHeight="1" x14ac:dyDescent="0.2">
      <c r="B43" s="1285"/>
      <c r="C43" s="1286"/>
      <c r="D43" s="105"/>
      <c r="E43" s="1289" t="s">
        <v>33</v>
      </c>
      <c r="F43" s="1289"/>
      <c r="G43" s="1289"/>
      <c r="H43" s="1290"/>
      <c r="I43" s="106">
        <v>184</v>
      </c>
      <c r="J43" s="107">
        <v>266</v>
      </c>
      <c r="K43" s="107">
        <v>224</v>
      </c>
      <c r="L43" s="107">
        <v>208</v>
      </c>
      <c r="M43" s="108">
        <v>189</v>
      </c>
    </row>
    <row r="44" spans="2:13" ht="27.75" customHeight="1" x14ac:dyDescent="0.2">
      <c r="B44" s="1285"/>
      <c r="C44" s="1286"/>
      <c r="D44" s="105"/>
      <c r="E44" s="1289" t="s">
        <v>34</v>
      </c>
      <c r="F44" s="1289"/>
      <c r="G44" s="1289"/>
      <c r="H44" s="1290"/>
      <c r="I44" s="106">
        <v>93</v>
      </c>
      <c r="J44" s="107">
        <v>66</v>
      </c>
      <c r="K44" s="107">
        <v>42</v>
      </c>
      <c r="L44" s="107">
        <v>35</v>
      </c>
      <c r="M44" s="108">
        <v>19</v>
      </c>
    </row>
    <row r="45" spans="2:13" ht="27.75" customHeight="1" x14ac:dyDescent="0.2">
      <c r="B45" s="1285"/>
      <c r="C45" s="1286"/>
      <c r="D45" s="105"/>
      <c r="E45" s="1289" t="s">
        <v>35</v>
      </c>
      <c r="F45" s="1289"/>
      <c r="G45" s="1289"/>
      <c r="H45" s="1290"/>
      <c r="I45" s="106">
        <v>276</v>
      </c>
      <c r="J45" s="107">
        <v>253</v>
      </c>
      <c r="K45" s="107">
        <v>247</v>
      </c>
      <c r="L45" s="107">
        <v>312</v>
      </c>
      <c r="M45" s="108">
        <v>308</v>
      </c>
    </row>
    <row r="46" spans="2:13" ht="27.75" customHeight="1" x14ac:dyDescent="0.2">
      <c r="B46" s="1285"/>
      <c r="C46" s="1286"/>
      <c r="D46" s="109"/>
      <c r="E46" s="1289" t="s">
        <v>36</v>
      </c>
      <c r="F46" s="1289"/>
      <c r="G46" s="1289"/>
      <c r="H46" s="1290"/>
      <c r="I46" s="106" t="s">
        <v>516</v>
      </c>
      <c r="J46" s="107" t="s">
        <v>516</v>
      </c>
      <c r="K46" s="107">
        <v>4</v>
      </c>
      <c r="L46" s="107">
        <v>4</v>
      </c>
      <c r="M46" s="108">
        <v>4</v>
      </c>
    </row>
    <row r="47" spans="2:13" ht="27.75" customHeight="1" x14ac:dyDescent="0.2">
      <c r="B47" s="1285"/>
      <c r="C47" s="1286"/>
      <c r="D47" s="110"/>
      <c r="E47" s="1299" t="s">
        <v>37</v>
      </c>
      <c r="F47" s="1300"/>
      <c r="G47" s="1300"/>
      <c r="H47" s="1301"/>
      <c r="I47" s="106" t="s">
        <v>516</v>
      </c>
      <c r="J47" s="107" t="s">
        <v>516</v>
      </c>
      <c r="K47" s="107" t="s">
        <v>516</v>
      </c>
      <c r="L47" s="107" t="s">
        <v>516</v>
      </c>
      <c r="M47" s="108" t="s">
        <v>516</v>
      </c>
    </row>
    <row r="48" spans="2:13" ht="27.75" customHeight="1" x14ac:dyDescent="0.2">
      <c r="B48" s="1285"/>
      <c r="C48" s="1286"/>
      <c r="D48" s="105"/>
      <c r="E48" s="1289" t="s">
        <v>38</v>
      </c>
      <c r="F48" s="1289"/>
      <c r="G48" s="1289"/>
      <c r="H48" s="1290"/>
      <c r="I48" s="106" t="s">
        <v>516</v>
      </c>
      <c r="J48" s="107" t="s">
        <v>516</v>
      </c>
      <c r="K48" s="107" t="s">
        <v>516</v>
      </c>
      <c r="L48" s="107" t="s">
        <v>516</v>
      </c>
      <c r="M48" s="108" t="s">
        <v>516</v>
      </c>
    </row>
    <row r="49" spans="2:13" ht="27.75" customHeight="1" x14ac:dyDescent="0.2">
      <c r="B49" s="1287"/>
      <c r="C49" s="1288"/>
      <c r="D49" s="105"/>
      <c r="E49" s="1289" t="s">
        <v>39</v>
      </c>
      <c r="F49" s="1289"/>
      <c r="G49" s="1289"/>
      <c r="H49" s="1290"/>
      <c r="I49" s="106" t="s">
        <v>516</v>
      </c>
      <c r="J49" s="107" t="s">
        <v>516</v>
      </c>
      <c r="K49" s="107" t="s">
        <v>516</v>
      </c>
      <c r="L49" s="107" t="s">
        <v>516</v>
      </c>
      <c r="M49" s="108" t="s">
        <v>516</v>
      </c>
    </row>
    <row r="50" spans="2:13" ht="27.75" customHeight="1" x14ac:dyDescent="0.2">
      <c r="B50" s="1283" t="s">
        <v>40</v>
      </c>
      <c r="C50" s="1284"/>
      <c r="D50" s="111"/>
      <c r="E50" s="1289" t="s">
        <v>41</v>
      </c>
      <c r="F50" s="1289"/>
      <c r="G50" s="1289"/>
      <c r="H50" s="1290"/>
      <c r="I50" s="106">
        <v>3446</v>
      </c>
      <c r="J50" s="107">
        <v>3583</v>
      </c>
      <c r="K50" s="107">
        <v>3793</v>
      </c>
      <c r="L50" s="107">
        <v>3937</v>
      </c>
      <c r="M50" s="108">
        <v>3915</v>
      </c>
    </row>
    <row r="51" spans="2:13" ht="27.75" customHeight="1" x14ac:dyDescent="0.2">
      <c r="B51" s="1285"/>
      <c r="C51" s="1286"/>
      <c r="D51" s="105"/>
      <c r="E51" s="1289" t="s">
        <v>42</v>
      </c>
      <c r="F51" s="1289"/>
      <c r="G51" s="1289"/>
      <c r="H51" s="1290"/>
      <c r="I51" s="106" t="s">
        <v>516</v>
      </c>
      <c r="J51" s="107" t="s">
        <v>516</v>
      </c>
      <c r="K51" s="107" t="s">
        <v>516</v>
      </c>
      <c r="L51" s="107" t="s">
        <v>516</v>
      </c>
      <c r="M51" s="108" t="s">
        <v>516</v>
      </c>
    </row>
    <row r="52" spans="2:13" ht="27.75" customHeight="1" x14ac:dyDescent="0.2">
      <c r="B52" s="1287"/>
      <c r="C52" s="1288"/>
      <c r="D52" s="105"/>
      <c r="E52" s="1289" t="s">
        <v>43</v>
      </c>
      <c r="F52" s="1289"/>
      <c r="G52" s="1289"/>
      <c r="H52" s="1290"/>
      <c r="I52" s="106">
        <v>2379</v>
      </c>
      <c r="J52" s="107">
        <v>2484</v>
      </c>
      <c r="K52" s="107">
        <v>2422</v>
      </c>
      <c r="L52" s="107">
        <v>2490</v>
      </c>
      <c r="M52" s="108">
        <v>2479</v>
      </c>
    </row>
    <row r="53" spans="2:13" ht="27.75" customHeight="1" thickBot="1" x14ac:dyDescent="0.25">
      <c r="B53" s="1291" t="s">
        <v>44</v>
      </c>
      <c r="C53" s="1292"/>
      <c r="D53" s="112"/>
      <c r="E53" s="1293" t="s">
        <v>45</v>
      </c>
      <c r="F53" s="1293"/>
      <c r="G53" s="1293"/>
      <c r="H53" s="1294"/>
      <c r="I53" s="113">
        <v>-2264</v>
      </c>
      <c r="J53" s="114">
        <v>-2462</v>
      </c>
      <c r="K53" s="114">
        <v>-2761</v>
      </c>
      <c r="L53" s="114">
        <v>-2856</v>
      </c>
      <c r="M53" s="115">
        <v>-2859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fgHDPgigsZo8Vpy/5MLC7T/m/U6OBfV9sysHSfu/xDXlG7QK2mKUZ3MzOlAkVEBqyGTocJPaRxUsAdTrY57rw==" saltValue="/MJ6IWpvOb8dd9lIXUgo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1" sqref="H61"/>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310" t="s">
        <v>48</v>
      </c>
      <c r="D55" s="1310"/>
      <c r="E55" s="1311"/>
      <c r="F55" s="127">
        <v>1046</v>
      </c>
      <c r="G55" s="127">
        <v>1056</v>
      </c>
      <c r="H55" s="128">
        <v>967</v>
      </c>
    </row>
    <row r="56" spans="2:8" ht="52.5" customHeight="1" x14ac:dyDescent="0.2">
      <c r="B56" s="129"/>
      <c r="C56" s="1312" t="s">
        <v>49</v>
      </c>
      <c r="D56" s="1312"/>
      <c r="E56" s="1313"/>
      <c r="F56" s="130">
        <v>33</v>
      </c>
      <c r="G56" s="130">
        <v>33</v>
      </c>
      <c r="H56" s="131">
        <v>33</v>
      </c>
    </row>
    <row r="57" spans="2:8" ht="53.25" customHeight="1" x14ac:dyDescent="0.2">
      <c r="B57" s="129"/>
      <c r="C57" s="1314" t="s">
        <v>50</v>
      </c>
      <c r="D57" s="1314"/>
      <c r="E57" s="1315"/>
      <c r="F57" s="132">
        <v>2494</v>
      </c>
      <c r="G57" s="132">
        <v>2628</v>
      </c>
      <c r="H57" s="133">
        <v>2671</v>
      </c>
    </row>
    <row r="58" spans="2:8" ht="45.75" customHeight="1" x14ac:dyDescent="0.2">
      <c r="B58" s="134"/>
      <c r="C58" s="1302" t="s">
        <v>595</v>
      </c>
      <c r="D58" s="1303"/>
      <c r="E58" s="1304"/>
      <c r="F58" s="135">
        <v>1215</v>
      </c>
      <c r="G58" s="135">
        <v>1216</v>
      </c>
      <c r="H58" s="136">
        <v>1256</v>
      </c>
    </row>
    <row r="59" spans="2:8" ht="45.75" customHeight="1" x14ac:dyDescent="0.2">
      <c r="B59" s="134"/>
      <c r="C59" s="1302" t="s">
        <v>596</v>
      </c>
      <c r="D59" s="1303"/>
      <c r="E59" s="1304"/>
      <c r="F59" s="135">
        <v>652</v>
      </c>
      <c r="G59" s="135">
        <v>786</v>
      </c>
      <c r="H59" s="136">
        <v>789</v>
      </c>
    </row>
    <row r="60" spans="2:8" ht="45.75" customHeight="1" x14ac:dyDescent="0.2">
      <c r="B60" s="134"/>
      <c r="C60" s="1302" t="s">
        <v>597</v>
      </c>
      <c r="D60" s="1303"/>
      <c r="E60" s="1304"/>
      <c r="F60" s="135">
        <v>301</v>
      </c>
      <c r="G60" s="135">
        <v>301</v>
      </c>
      <c r="H60" s="136">
        <v>301</v>
      </c>
    </row>
    <row r="61" spans="2:8" ht="45.75" customHeight="1" x14ac:dyDescent="0.2">
      <c r="B61" s="134"/>
      <c r="C61" s="1302" t="s">
        <v>598</v>
      </c>
      <c r="D61" s="1303"/>
      <c r="E61" s="1304"/>
      <c r="F61" s="135">
        <v>135</v>
      </c>
      <c r="G61" s="135">
        <v>135</v>
      </c>
      <c r="H61" s="136">
        <v>135</v>
      </c>
    </row>
    <row r="62" spans="2:8" ht="45.75" customHeight="1" thickBot="1" x14ac:dyDescent="0.25">
      <c r="B62" s="137"/>
      <c r="C62" s="1305" t="s">
        <v>599</v>
      </c>
      <c r="D62" s="1306"/>
      <c r="E62" s="1307"/>
      <c r="F62" s="138">
        <v>108</v>
      </c>
      <c r="G62" s="138">
        <v>108</v>
      </c>
      <c r="H62" s="139">
        <v>108</v>
      </c>
    </row>
    <row r="63" spans="2:8" ht="52.5" customHeight="1" thickBot="1" x14ac:dyDescent="0.25">
      <c r="B63" s="140"/>
      <c r="C63" s="1308" t="s">
        <v>51</v>
      </c>
      <c r="D63" s="1308"/>
      <c r="E63" s="1309"/>
      <c r="F63" s="141">
        <v>3573</v>
      </c>
      <c r="G63" s="141">
        <v>3717</v>
      </c>
      <c r="H63" s="142">
        <v>3672</v>
      </c>
    </row>
    <row r="64" spans="2:8" ht="15" customHeight="1" x14ac:dyDescent="0.2"/>
    <row r="65" ht="0" hidden="1" customHeight="1" x14ac:dyDescent="0.2"/>
    <row r="66" ht="0" hidden="1" customHeight="1" x14ac:dyDescent="0.2"/>
  </sheetData>
  <sheetProtection algorithmName="SHA-512" hashValue="yHXmhmAB0qQ+KoQiE/yS5yxqoPYKL6bbTJy8IbQ0vT1lTz0XLQpVjIm8iYUhNr4rQzeOumw9UnaXOjyGy/fWXQ==" saltValue="gyytSRVUXihoJWthGFPv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4774E-A581-4223-A046-168B58B62B32}">
  <sheetPr>
    <pageSetUpPr fitToPage="1"/>
  </sheetPr>
  <dimension ref="A1:WZM191"/>
  <sheetViews>
    <sheetView showGridLines="0" zoomScaleNormal="100" zoomScaleSheetLayoutView="55" workbookViewId="0">
      <selection activeCell="BZ19" sqref="BZ19"/>
    </sheetView>
  </sheetViews>
  <sheetFormatPr defaultColWidth="0" defaultRowHeight="13.5" customHeight="1" zeroHeight="1" x14ac:dyDescent="0.2"/>
  <cols>
    <col min="1" max="1" width="6.44140625" style="387" customWidth="1"/>
    <col min="2" max="107" width="2.44140625" style="387" customWidth="1"/>
    <col min="108" max="108" width="6.109375" style="395" customWidth="1"/>
    <col min="109" max="109" width="5.88671875" style="394" customWidth="1"/>
    <col min="110" max="110" width="19.109375" style="387" hidden="1"/>
    <col min="111" max="115" width="12.5546875" style="387" hidden="1"/>
    <col min="116" max="349" width="8.554687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554687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554687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554687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554687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554687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554687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554687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554687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554687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554687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554687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554687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554687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554687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554687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554687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554687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554687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554687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554687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554687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554687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554687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554687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554687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554687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554687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554687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554687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554687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554687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554687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554687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554687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554687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554687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554687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554687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554687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554687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554687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554687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554687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554687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554687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554687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554687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554687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554687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554687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554687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554687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554687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554687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554687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554687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554687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554687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554687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554687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554687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554687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554687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606</v>
      </c>
    </row>
    <row r="50" spans="1:109" ht="13.2" x14ac:dyDescent="0.2">
      <c r="B50" s="394"/>
      <c r="G50" s="1327"/>
      <c r="H50" s="1327"/>
      <c r="I50" s="1327"/>
      <c r="J50" s="1327"/>
      <c r="K50" s="404"/>
      <c r="L50" s="404"/>
      <c r="M50" s="405"/>
      <c r="N50" s="405"/>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31" t="s">
        <v>558</v>
      </c>
      <c r="BQ50" s="1331"/>
      <c r="BR50" s="1331"/>
      <c r="BS50" s="1331"/>
      <c r="BT50" s="1331"/>
      <c r="BU50" s="1331"/>
      <c r="BV50" s="1331"/>
      <c r="BW50" s="1331"/>
      <c r="BX50" s="1331" t="s">
        <v>559</v>
      </c>
      <c r="BY50" s="1331"/>
      <c r="BZ50" s="1331"/>
      <c r="CA50" s="1331"/>
      <c r="CB50" s="1331"/>
      <c r="CC50" s="1331"/>
      <c r="CD50" s="1331"/>
      <c r="CE50" s="1331"/>
      <c r="CF50" s="1331" t="s">
        <v>560</v>
      </c>
      <c r="CG50" s="1331"/>
      <c r="CH50" s="1331"/>
      <c r="CI50" s="1331"/>
      <c r="CJ50" s="1331"/>
      <c r="CK50" s="1331"/>
      <c r="CL50" s="1331"/>
      <c r="CM50" s="1331"/>
      <c r="CN50" s="1331" t="s">
        <v>561</v>
      </c>
      <c r="CO50" s="1331"/>
      <c r="CP50" s="1331"/>
      <c r="CQ50" s="1331"/>
      <c r="CR50" s="1331"/>
      <c r="CS50" s="1331"/>
      <c r="CT50" s="1331"/>
      <c r="CU50" s="1331"/>
      <c r="CV50" s="1331" t="s">
        <v>562</v>
      </c>
      <c r="CW50" s="1331"/>
      <c r="CX50" s="1331"/>
      <c r="CY50" s="1331"/>
      <c r="CZ50" s="1331"/>
      <c r="DA50" s="1331"/>
      <c r="DB50" s="1331"/>
      <c r="DC50" s="1331"/>
    </row>
    <row r="51" spans="1:109" ht="13.5" customHeight="1" x14ac:dyDescent="0.2">
      <c r="B51" s="394"/>
      <c r="G51" s="1332"/>
      <c r="H51" s="1332"/>
      <c r="I51" s="1336"/>
      <c r="J51" s="1336"/>
      <c r="K51" s="1333"/>
      <c r="L51" s="1333"/>
      <c r="M51" s="1333"/>
      <c r="N51" s="1333"/>
      <c r="AM51" s="403"/>
      <c r="AN51" s="1334" t="s">
        <v>607</v>
      </c>
      <c r="AO51" s="1334"/>
      <c r="AP51" s="1334"/>
      <c r="AQ51" s="1334"/>
      <c r="AR51" s="1334"/>
      <c r="AS51" s="1334"/>
      <c r="AT51" s="1334"/>
      <c r="AU51" s="1334"/>
      <c r="AV51" s="1334"/>
      <c r="AW51" s="1334"/>
      <c r="AX51" s="1334"/>
      <c r="AY51" s="1334"/>
      <c r="AZ51" s="1334"/>
      <c r="BA51" s="1334"/>
      <c r="BB51" s="1334" t="s">
        <v>608</v>
      </c>
      <c r="BC51" s="1334"/>
      <c r="BD51" s="1334"/>
      <c r="BE51" s="1334"/>
      <c r="BF51" s="1334"/>
      <c r="BG51" s="1334"/>
      <c r="BH51" s="1334"/>
      <c r="BI51" s="1334"/>
      <c r="BJ51" s="1334"/>
      <c r="BK51" s="1334"/>
      <c r="BL51" s="1334"/>
      <c r="BM51" s="1334"/>
      <c r="BN51" s="1334"/>
      <c r="BO51" s="1334"/>
      <c r="BP51" s="1316"/>
      <c r="BQ51" s="1317"/>
      <c r="BR51" s="1317"/>
      <c r="BS51" s="1317"/>
      <c r="BT51" s="1317"/>
      <c r="BU51" s="1317"/>
      <c r="BV51" s="1317"/>
      <c r="BW51" s="1317"/>
      <c r="BX51" s="1316"/>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ht="13.2" x14ac:dyDescent="0.2">
      <c r="B52" s="394"/>
      <c r="G52" s="1332"/>
      <c r="H52" s="1332"/>
      <c r="I52" s="1336"/>
      <c r="J52" s="1336"/>
      <c r="K52" s="1333"/>
      <c r="L52" s="1333"/>
      <c r="M52" s="1333"/>
      <c r="N52" s="1333"/>
      <c r="AM52" s="403"/>
      <c r="AN52" s="1334"/>
      <c r="AO52" s="1334"/>
      <c r="AP52" s="1334"/>
      <c r="AQ52" s="1334"/>
      <c r="AR52" s="1334"/>
      <c r="AS52" s="1334"/>
      <c r="AT52" s="1334"/>
      <c r="AU52" s="1334"/>
      <c r="AV52" s="1334"/>
      <c r="AW52" s="1334"/>
      <c r="AX52" s="1334"/>
      <c r="AY52" s="1334"/>
      <c r="AZ52" s="1334"/>
      <c r="BA52" s="1334"/>
      <c r="BB52" s="1334"/>
      <c r="BC52" s="1334"/>
      <c r="BD52" s="1334"/>
      <c r="BE52" s="1334"/>
      <c r="BF52" s="1334"/>
      <c r="BG52" s="1334"/>
      <c r="BH52" s="1334"/>
      <c r="BI52" s="1334"/>
      <c r="BJ52" s="1334"/>
      <c r="BK52" s="1334"/>
      <c r="BL52" s="1334"/>
      <c r="BM52" s="1334"/>
      <c r="BN52" s="1334"/>
      <c r="BO52" s="1334"/>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2"/>
      <c r="B53" s="394"/>
      <c r="G53" s="1332"/>
      <c r="H53" s="1332"/>
      <c r="I53" s="1327"/>
      <c r="J53" s="1327"/>
      <c r="K53" s="1333"/>
      <c r="L53" s="1333"/>
      <c r="M53" s="1333"/>
      <c r="N53" s="1333"/>
      <c r="AM53" s="403"/>
      <c r="AN53" s="1334"/>
      <c r="AO53" s="1334"/>
      <c r="AP53" s="1334"/>
      <c r="AQ53" s="1334"/>
      <c r="AR53" s="1334"/>
      <c r="AS53" s="1334"/>
      <c r="AT53" s="1334"/>
      <c r="AU53" s="1334"/>
      <c r="AV53" s="1334"/>
      <c r="AW53" s="1334"/>
      <c r="AX53" s="1334"/>
      <c r="AY53" s="1334"/>
      <c r="AZ53" s="1334"/>
      <c r="BA53" s="1334"/>
      <c r="BB53" s="1334" t="s">
        <v>609</v>
      </c>
      <c r="BC53" s="1334"/>
      <c r="BD53" s="1334"/>
      <c r="BE53" s="1334"/>
      <c r="BF53" s="1334"/>
      <c r="BG53" s="1334"/>
      <c r="BH53" s="1334"/>
      <c r="BI53" s="1334"/>
      <c r="BJ53" s="1334"/>
      <c r="BK53" s="1334"/>
      <c r="BL53" s="1334"/>
      <c r="BM53" s="1334"/>
      <c r="BN53" s="1334"/>
      <c r="BO53" s="1334"/>
      <c r="BP53" s="1316"/>
      <c r="BQ53" s="1317"/>
      <c r="BR53" s="1317"/>
      <c r="BS53" s="1317"/>
      <c r="BT53" s="1317"/>
      <c r="BU53" s="1317"/>
      <c r="BV53" s="1317"/>
      <c r="BW53" s="1317"/>
      <c r="BX53" s="1316"/>
      <c r="BY53" s="1317"/>
      <c r="BZ53" s="1317"/>
      <c r="CA53" s="1317"/>
      <c r="CB53" s="1317"/>
      <c r="CC53" s="1317"/>
      <c r="CD53" s="1317"/>
      <c r="CE53" s="1317"/>
      <c r="CF53" s="1317">
        <v>59.6</v>
      </c>
      <c r="CG53" s="1317"/>
      <c r="CH53" s="1317"/>
      <c r="CI53" s="1317"/>
      <c r="CJ53" s="1317"/>
      <c r="CK53" s="1317"/>
      <c r="CL53" s="1317"/>
      <c r="CM53" s="1317"/>
      <c r="CN53" s="1335">
        <v>62.7</v>
      </c>
      <c r="CO53" s="1335"/>
      <c r="CP53" s="1335"/>
      <c r="CQ53" s="1335"/>
      <c r="CR53" s="1335"/>
      <c r="CS53" s="1335"/>
      <c r="CT53" s="1335"/>
      <c r="CU53" s="1335"/>
      <c r="CV53" s="1317">
        <v>63.7</v>
      </c>
      <c r="CW53" s="1317"/>
      <c r="CX53" s="1317"/>
      <c r="CY53" s="1317"/>
      <c r="CZ53" s="1317"/>
      <c r="DA53" s="1317"/>
      <c r="DB53" s="1317"/>
      <c r="DC53" s="1317"/>
    </row>
    <row r="54" spans="1:109" ht="13.2" x14ac:dyDescent="0.2">
      <c r="A54" s="402"/>
      <c r="B54" s="394"/>
      <c r="G54" s="1332"/>
      <c r="H54" s="1332"/>
      <c r="I54" s="1327"/>
      <c r="J54" s="1327"/>
      <c r="K54" s="1333"/>
      <c r="L54" s="1333"/>
      <c r="M54" s="1333"/>
      <c r="N54" s="1333"/>
      <c r="AM54" s="403"/>
      <c r="AN54" s="1334"/>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35"/>
      <c r="CO54" s="1335"/>
      <c r="CP54" s="1335"/>
      <c r="CQ54" s="1335"/>
      <c r="CR54" s="1335"/>
      <c r="CS54" s="1335"/>
      <c r="CT54" s="1335"/>
      <c r="CU54" s="1335"/>
      <c r="CV54" s="1317"/>
      <c r="CW54" s="1317"/>
      <c r="CX54" s="1317"/>
      <c r="CY54" s="1317"/>
      <c r="CZ54" s="1317"/>
      <c r="DA54" s="1317"/>
      <c r="DB54" s="1317"/>
      <c r="DC54" s="1317"/>
    </row>
    <row r="55" spans="1:109" ht="13.2" x14ac:dyDescent="0.2">
      <c r="A55" s="402"/>
      <c r="B55" s="394"/>
      <c r="G55" s="1327"/>
      <c r="H55" s="1327"/>
      <c r="I55" s="1327"/>
      <c r="J55" s="1327"/>
      <c r="K55" s="1333"/>
      <c r="L55" s="1333"/>
      <c r="M55" s="1333"/>
      <c r="N55" s="1333"/>
      <c r="AN55" s="1331" t="s">
        <v>610</v>
      </c>
      <c r="AO55" s="1331"/>
      <c r="AP55" s="1331"/>
      <c r="AQ55" s="1331"/>
      <c r="AR55" s="1331"/>
      <c r="AS55" s="1331"/>
      <c r="AT55" s="1331"/>
      <c r="AU55" s="1331"/>
      <c r="AV55" s="1331"/>
      <c r="AW55" s="1331"/>
      <c r="AX55" s="1331"/>
      <c r="AY55" s="1331"/>
      <c r="AZ55" s="1331"/>
      <c r="BA55" s="1331"/>
      <c r="BB55" s="1334" t="s">
        <v>608</v>
      </c>
      <c r="BC55" s="1334"/>
      <c r="BD55" s="1334"/>
      <c r="BE55" s="1334"/>
      <c r="BF55" s="1334"/>
      <c r="BG55" s="1334"/>
      <c r="BH55" s="1334"/>
      <c r="BI55" s="1334"/>
      <c r="BJ55" s="1334"/>
      <c r="BK55" s="1334"/>
      <c r="BL55" s="1334"/>
      <c r="BM55" s="1334"/>
      <c r="BN55" s="1334"/>
      <c r="BO55" s="1334"/>
      <c r="BP55" s="1316"/>
      <c r="BQ55" s="1317"/>
      <c r="BR55" s="1317"/>
      <c r="BS55" s="1317"/>
      <c r="BT55" s="1317"/>
      <c r="BU55" s="1317"/>
      <c r="BV55" s="1317"/>
      <c r="BW55" s="1317"/>
      <c r="BX55" s="1316"/>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ht="13.2" x14ac:dyDescent="0.2">
      <c r="A56" s="402"/>
      <c r="B56" s="394"/>
      <c r="G56" s="1327"/>
      <c r="H56" s="1327"/>
      <c r="I56" s="1327"/>
      <c r="J56" s="1327"/>
      <c r="K56" s="1333"/>
      <c r="L56" s="1333"/>
      <c r="M56" s="1333"/>
      <c r="N56" s="1333"/>
      <c r="AN56" s="1331"/>
      <c r="AO56" s="1331"/>
      <c r="AP56" s="1331"/>
      <c r="AQ56" s="1331"/>
      <c r="AR56" s="1331"/>
      <c r="AS56" s="1331"/>
      <c r="AT56" s="1331"/>
      <c r="AU56" s="1331"/>
      <c r="AV56" s="1331"/>
      <c r="AW56" s="1331"/>
      <c r="AX56" s="1331"/>
      <c r="AY56" s="1331"/>
      <c r="AZ56" s="1331"/>
      <c r="BA56" s="1331"/>
      <c r="BB56" s="1334"/>
      <c r="BC56" s="1334"/>
      <c r="BD56" s="1334"/>
      <c r="BE56" s="1334"/>
      <c r="BF56" s="1334"/>
      <c r="BG56" s="1334"/>
      <c r="BH56" s="1334"/>
      <c r="BI56" s="1334"/>
      <c r="BJ56" s="1334"/>
      <c r="BK56" s="1334"/>
      <c r="BL56" s="1334"/>
      <c r="BM56" s="1334"/>
      <c r="BN56" s="1334"/>
      <c r="BO56" s="1334"/>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ht="13.2" x14ac:dyDescent="0.2">
      <c r="B57" s="406"/>
      <c r="G57" s="1327"/>
      <c r="H57" s="1327"/>
      <c r="I57" s="1337"/>
      <c r="J57" s="1337"/>
      <c r="K57" s="1333"/>
      <c r="L57" s="1333"/>
      <c r="M57" s="1333"/>
      <c r="N57" s="1333"/>
      <c r="AM57" s="387"/>
      <c r="AN57" s="1331"/>
      <c r="AO57" s="1331"/>
      <c r="AP57" s="1331"/>
      <c r="AQ57" s="1331"/>
      <c r="AR57" s="1331"/>
      <c r="AS57" s="1331"/>
      <c r="AT57" s="1331"/>
      <c r="AU57" s="1331"/>
      <c r="AV57" s="1331"/>
      <c r="AW57" s="1331"/>
      <c r="AX57" s="1331"/>
      <c r="AY57" s="1331"/>
      <c r="AZ57" s="1331"/>
      <c r="BA57" s="1331"/>
      <c r="BB57" s="1334" t="s">
        <v>609</v>
      </c>
      <c r="BC57" s="1334"/>
      <c r="BD57" s="1334"/>
      <c r="BE57" s="1334"/>
      <c r="BF57" s="1334"/>
      <c r="BG57" s="1334"/>
      <c r="BH57" s="1334"/>
      <c r="BI57" s="1334"/>
      <c r="BJ57" s="1334"/>
      <c r="BK57" s="1334"/>
      <c r="BL57" s="1334"/>
      <c r="BM57" s="1334"/>
      <c r="BN57" s="1334"/>
      <c r="BO57" s="1334"/>
      <c r="BP57" s="1316"/>
      <c r="BQ57" s="1317"/>
      <c r="BR57" s="1317"/>
      <c r="BS57" s="1317"/>
      <c r="BT57" s="1317"/>
      <c r="BU57" s="1317"/>
      <c r="BV57" s="1317"/>
      <c r="BW57" s="1317"/>
      <c r="BX57" s="1316"/>
      <c r="BY57" s="1317"/>
      <c r="BZ57" s="1317"/>
      <c r="CA57" s="1317"/>
      <c r="CB57" s="1317"/>
      <c r="CC57" s="1317"/>
      <c r="CD57" s="1317"/>
      <c r="CE57" s="1317"/>
      <c r="CF57" s="1317">
        <v>56.3</v>
      </c>
      <c r="CG57" s="1317"/>
      <c r="CH57" s="1317"/>
      <c r="CI57" s="1317"/>
      <c r="CJ57" s="1317"/>
      <c r="CK57" s="1317"/>
      <c r="CL57" s="1317"/>
      <c r="CM57" s="1317"/>
      <c r="CN57" s="1317">
        <v>57.6</v>
      </c>
      <c r="CO57" s="1317"/>
      <c r="CP57" s="1317"/>
      <c r="CQ57" s="1317"/>
      <c r="CR57" s="1317"/>
      <c r="CS57" s="1317"/>
      <c r="CT57" s="1317"/>
      <c r="CU57" s="1317"/>
      <c r="CV57" s="1317">
        <v>58.7</v>
      </c>
      <c r="CW57" s="1317"/>
      <c r="CX57" s="1317"/>
      <c r="CY57" s="1317"/>
      <c r="CZ57" s="1317"/>
      <c r="DA57" s="1317"/>
      <c r="DB57" s="1317"/>
      <c r="DC57" s="1317"/>
      <c r="DD57" s="407"/>
      <c r="DE57" s="406"/>
    </row>
    <row r="58" spans="1:109" s="402" customFormat="1" ht="13.2" x14ac:dyDescent="0.2">
      <c r="A58" s="387"/>
      <c r="B58" s="406"/>
      <c r="G58" s="1327"/>
      <c r="H58" s="1327"/>
      <c r="I58" s="1337"/>
      <c r="J58" s="1337"/>
      <c r="K58" s="1333"/>
      <c r="L58" s="1333"/>
      <c r="M58" s="1333"/>
      <c r="N58" s="1333"/>
      <c r="AM58" s="387"/>
      <c r="AN58" s="1331"/>
      <c r="AO58" s="1331"/>
      <c r="AP58" s="1331"/>
      <c r="AQ58" s="1331"/>
      <c r="AR58" s="1331"/>
      <c r="AS58" s="1331"/>
      <c r="AT58" s="1331"/>
      <c r="AU58" s="1331"/>
      <c r="AV58" s="1331"/>
      <c r="AW58" s="1331"/>
      <c r="AX58" s="1331"/>
      <c r="AY58" s="1331"/>
      <c r="AZ58" s="1331"/>
      <c r="BA58" s="1331"/>
      <c r="BB58" s="1334"/>
      <c r="BC58" s="1334"/>
      <c r="BD58" s="1334"/>
      <c r="BE58" s="1334"/>
      <c r="BF58" s="1334"/>
      <c r="BG58" s="1334"/>
      <c r="BH58" s="1334"/>
      <c r="BI58" s="1334"/>
      <c r="BJ58" s="1334"/>
      <c r="BK58" s="1334"/>
      <c r="BL58" s="1334"/>
      <c r="BM58" s="1334"/>
      <c r="BN58" s="1334"/>
      <c r="BO58" s="1334"/>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611</v>
      </c>
    </row>
    <row r="64" spans="1:109" ht="13.2" x14ac:dyDescent="0.2">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606</v>
      </c>
    </row>
    <row r="72" spans="2:107" ht="13.2" x14ac:dyDescent="0.2">
      <c r="B72" s="394"/>
      <c r="G72" s="1327"/>
      <c r="H72" s="1327"/>
      <c r="I72" s="1327"/>
      <c r="J72" s="1327"/>
      <c r="K72" s="404"/>
      <c r="L72" s="404"/>
      <c r="M72" s="405"/>
      <c r="N72" s="405"/>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31" t="s">
        <v>558</v>
      </c>
      <c r="BQ72" s="1331"/>
      <c r="BR72" s="1331"/>
      <c r="BS72" s="1331"/>
      <c r="BT72" s="1331"/>
      <c r="BU72" s="1331"/>
      <c r="BV72" s="1331"/>
      <c r="BW72" s="1331"/>
      <c r="BX72" s="1331" t="s">
        <v>559</v>
      </c>
      <c r="BY72" s="1331"/>
      <c r="BZ72" s="1331"/>
      <c r="CA72" s="1331"/>
      <c r="CB72" s="1331"/>
      <c r="CC72" s="1331"/>
      <c r="CD72" s="1331"/>
      <c r="CE72" s="1331"/>
      <c r="CF72" s="1331" t="s">
        <v>560</v>
      </c>
      <c r="CG72" s="1331"/>
      <c r="CH72" s="1331"/>
      <c r="CI72" s="1331"/>
      <c r="CJ72" s="1331"/>
      <c r="CK72" s="1331"/>
      <c r="CL72" s="1331"/>
      <c r="CM72" s="1331"/>
      <c r="CN72" s="1331" t="s">
        <v>561</v>
      </c>
      <c r="CO72" s="1331"/>
      <c r="CP72" s="1331"/>
      <c r="CQ72" s="1331"/>
      <c r="CR72" s="1331"/>
      <c r="CS72" s="1331"/>
      <c r="CT72" s="1331"/>
      <c r="CU72" s="1331"/>
      <c r="CV72" s="1331" t="s">
        <v>562</v>
      </c>
      <c r="CW72" s="1331"/>
      <c r="CX72" s="1331"/>
      <c r="CY72" s="1331"/>
      <c r="CZ72" s="1331"/>
      <c r="DA72" s="1331"/>
      <c r="DB72" s="1331"/>
      <c r="DC72" s="1331"/>
    </row>
    <row r="73" spans="2:107" ht="13.2" x14ac:dyDescent="0.2">
      <c r="B73" s="394"/>
      <c r="G73" s="1332"/>
      <c r="H73" s="1332"/>
      <c r="I73" s="1332"/>
      <c r="J73" s="1332"/>
      <c r="K73" s="1338"/>
      <c r="L73" s="1338"/>
      <c r="M73" s="1338"/>
      <c r="N73" s="1338"/>
      <c r="AM73" s="403"/>
      <c r="AN73" s="1334" t="s">
        <v>607</v>
      </c>
      <c r="AO73" s="1334"/>
      <c r="AP73" s="1334"/>
      <c r="AQ73" s="1334"/>
      <c r="AR73" s="1334"/>
      <c r="AS73" s="1334"/>
      <c r="AT73" s="1334"/>
      <c r="AU73" s="1334"/>
      <c r="AV73" s="1334"/>
      <c r="AW73" s="1334"/>
      <c r="AX73" s="1334"/>
      <c r="AY73" s="1334"/>
      <c r="AZ73" s="1334"/>
      <c r="BA73" s="1334"/>
      <c r="BB73" s="1334" t="s">
        <v>608</v>
      </c>
      <c r="BC73" s="1334"/>
      <c r="BD73" s="1334"/>
      <c r="BE73" s="1334"/>
      <c r="BF73" s="1334"/>
      <c r="BG73" s="1334"/>
      <c r="BH73" s="1334"/>
      <c r="BI73" s="1334"/>
      <c r="BJ73" s="1334"/>
      <c r="BK73" s="1334"/>
      <c r="BL73" s="1334"/>
      <c r="BM73" s="1334"/>
      <c r="BN73" s="1334"/>
      <c r="BO73" s="1334"/>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ht="13.2" x14ac:dyDescent="0.2">
      <c r="B74" s="394"/>
      <c r="G74" s="1332"/>
      <c r="H74" s="1332"/>
      <c r="I74" s="1332"/>
      <c r="J74" s="1332"/>
      <c r="K74" s="1338"/>
      <c r="L74" s="1338"/>
      <c r="M74" s="1338"/>
      <c r="N74" s="1338"/>
      <c r="AM74" s="403"/>
      <c r="AN74" s="1334"/>
      <c r="AO74" s="1334"/>
      <c r="AP74" s="1334"/>
      <c r="AQ74" s="1334"/>
      <c r="AR74" s="1334"/>
      <c r="AS74" s="1334"/>
      <c r="AT74" s="1334"/>
      <c r="AU74" s="1334"/>
      <c r="AV74" s="1334"/>
      <c r="AW74" s="1334"/>
      <c r="AX74" s="1334"/>
      <c r="AY74" s="1334"/>
      <c r="AZ74" s="1334"/>
      <c r="BA74" s="1334"/>
      <c r="BB74" s="1334"/>
      <c r="BC74" s="1334"/>
      <c r="BD74" s="1334"/>
      <c r="BE74" s="1334"/>
      <c r="BF74" s="1334"/>
      <c r="BG74" s="1334"/>
      <c r="BH74" s="1334"/>
      <c r="BI74" s="1334"/>
      <c r="BJ74" s="1334"/>
      <c r="BK74" s="1334"/>
      <c r="BL74" s="1334"/>
      <c r="BM74" s="1334"/>
      <c r="BN74" s="1334"/>
      <c r="BO74" s="1334"/>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4"/>
      <c r="G75" s="1332"/>
      <c r="H75" s="1332"/>
      <c r="I75" s="1327"/>
      <c r="J75" s="1327"/>
      <c r="K75" s="1333"/>
      <c r="L75" s="1333"/>
      <c r="M75" s="1333"/>
      <c r="N75" s="1333"/>
      <c r="AM75" s="403"/>
      <c r="AN75" s="1334"/>
      <c r="AO75" s="1334"/>
      <c r="AP75" s="1334"/>
      <c r="AQ75" s="1334"/>
      <c r="AR75" s="1334"/>
      <c r="AS75" s="1334"/>
      <c r="AT75" s="1334"/>
      <c r="AU75" s="1334"/>
      <c r="AV75" s="1334"/>
      <c r="AW75" s="1334"/>
      <c r="AX75" s="1334"/>
      <c r="AY75" s="1334"/>
      <c r="AZ75" s="1334"/>
      <c r="BA75" s="1334"/>
      <c r="BB75" s="1334" t="s">
        <v>612</v>
      </c>
      <c r="BC75" s="1334"/>
      <c r="BD75" s="1334"/>
      <c r="BE75" s="1334"/>
      <c r="BF75" s="1334"/>
      <c r="BG75" s="1334"/>
      <c r="BH75" s="1334"/>
      <c r="BI75" s="1334"/>
      <c r="BJ75" s="1334"/>
      <c r="BK75" s="1334"/>
      <c r="BL75" s="1334"/>
      <c r="BM75" s="1334"/>
      <c r="BN75" s="1334"/>
      <c r="BO75" s="1334"/>
      <c r="BP75" s="1317">
        <v>8.5</v>
      </c>
      <c r="BQ75" s="1317"/>
      <c r="BR75" s="1317"/>
      <c r="BS75" s="1317"/>
      <c r="BT75" s="1317"/>
      <c r="BU75" s="1317"/>
      <c r="BV75" s="1317"/>
      <c r="BW75" s="1317"/>
      <c r="BX75" s="1317">
        <v>8.1</v>
      </c>
      <c r="BY75" s="1317"/>
      <c r="BZ75" s="1317"/>
      <c r="CA75" s="1317"/>
      <c r="CB75" s="1317"/>
      <c r="CC75" s="1317"/>
      <c r="CD75" s="1317"/>
      <c r="CE75" s="1317"/>
      <c r="CF75" s="1317">
        <v>7.7</v>
      </c>
      <c r="CG75" s="1317"/>
      <c r="CH75" s="1317"/>
      <c r="CI75" s="1317"/>
      <c r="CJ75" s="1317"/>
      <c r="CK75" s="1317"/>
      <c r="CL75" s="1317"/>
      <c r="CM75" s="1317"/>
      <c r="CN75" s="1317">
        <v>6.9</v>
      </c>
      <c r="CO75" s="1317"/>
      <c r="CP75" s="1317"/>
      <c r="CQ75" s="1317"/>
      <c r="CR75" s="1317"/>
      <c r="CS75" s="1317"/>
      <c r="CT75" s="1317"/>
      <c r="CU75" s="1317"/>
      <c r="CV75" s="1317">
        <v>6.1</v>
      </c>
      <c r="CW75" s="1317"/>
      <c r="CX75" s="1317"/>
      <c r="CY75" s="1317"/>
      <c r="CZ75" s="1317"/>
      <c r="DA75" s="1317"/>
      <c r="DB75" s="1317"/>
      <c r="DC75" s="1317"/>
    </row>
    <row r="76" spans="2:107" ht="13.2" x14ac:dyDescent="0.2">
      <c r="B76" s="394"/>
      <c r="G76" s="1332"/>
      <c r="H76" s="1332"/>
      <c r="I76" s="1327"/>
      <c r="J76" s="1327"/>
      <c r="K76" s="1333"/>
      <c r="L76" s="1333"/>
      <c r="M76" s="1333"/>
      <c r="N76" s="1333"/>
      <c r="AM76" s="403"/>
      <c r="AN76" s="1334"/>
      <c r="AO76" s="1334"/>
      <c r="AP76" s="1334"/>
      <c r="AQ76" s="1334"/>
      <c r="AR76" s="1334"/>
      <c r="AS76" s="1334"/>
      <c r="AT76" s="1334"/>
      <c r="AU76" s="1334"/>
      <c r="AV76" s="1334"/>
      <c r="AW76" s="1334"/>
      <c r="AX76" s="1334"/>
      <c r="AY76" s="1334"/>
      <c r="AZ76" s="1334"/>
      <c r="BA76" s="1334"/>
      <c r="BB76" s="1334"/>
      <c r="BC76" s="1334"/>
      <c r="BD76" s="1334"/>
      <c r="BE76" s="1334"/>
      <c r="BF76" s="1334"/>
      <c r="BG76" s="1334"/>
      <c r="BH76" s="1334"/>
      <c r="BI76" s="1334"/>
      <c r="BJ76" s="1334"/>
      <c r="BK76" s="1334"/>
      <c r="BL76" s="1334"/>
      <c r="BM76" s="1334"/>
      <c r="BN76" s="1334"/>
      <c r="BO76" s="1334"/>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4"/>
      <c r="G77" s="1327"/>
      <c r="H77" s="1327"/>
      <c r="I77" s="1327"/>
      <c r="J77" s="1327"/>
      <c r="K77" s="1338"/>
      <c r="L77" s="1338"/>
      <c r="M77" s="1338"/>
      <c r="N77" s="1338"/>
      <c r="AN77" s="1331" t="s">
        <v>610</v>
      </c>
      <c r="AO77" s="1331"/>
      <c r="AP77" s="1331"/>
      <c r="AQ77" s="1331"/>
      <c r="AR77" s="1331"/>
      <c r="AS77" s="1331"/>
      <c r="AT77" s="1331"/>
      <c r="AU77" s="1331"/>
      <c r="AV77" s="1331"/>
      <c r="AW77" s="1331"/>
      <c r="AX77" s="1331"/>
      <c r="AY77" s="1331"/>
      <c r="AZ77" s="1331"/>
      <c r="BA77" s="1331"/>
      <c r="BB77" s="1334" t="s">
        <v>608</v>
      </c>
      <c r="BC77" s="1334"/>
      <c r="BD77" s="1334"/>
      <c r="BE77" s="1334"/>
      <c r="BF77" s="1334"/>
      <c r="BG77" s="1334"/>
      <c r="BH77" s="1334"/>
      <c r="BI77" s="1334"/>
      <c r="BJ77" s="1334"/>
      <c r="BK77" s="1334"/>
      <c r="BL77" s="1334"/>
      <c r="BM77" s="1334"/>
      <c r="BN77" s="1334"/>
      <c r="BO77" s="1334"/>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ht="13.2" x14ac:dyDescent="0.2">
      <c r="B78" s="394"/>
      <c r="G78" s="1327"/>
      <c r="H78" s="1327"/>
      <c r="I78" s="1327"/>
      <c r="J78" s="1327"/>
      <c r="K78" s="1338"/>
      <c r="L78" s="1338"/>
      <c r="M78" s="1338"/>
      <c r="N78" s="1338"/>
      <c r="AN78" s="1331"/>
      <c r="AO78" s="1331"/>
      <c r="AP78" s="1331"/>
      <c r="AQ78" s="1331"/>
      <c r="AR78" s="1331"/>
      <c r="AS78" s="1331"/>
      <c r="AT78" s="1331"/>
      <c r="AU78" s="1331"/>
      <c r="AV78" s="1331"/>
      <c r="AW78" s="1331"/>
      <c r="AX78" s="1331"/>
      <c r="AY78" s="1331"/>
      <c r="AZ78" s="1331"/>
      <c r="BA78" s="1331"/>
      <c r="BB78" s="1334"/>
      <c r="BC78" s="1334"/>
      <c r="BD78" s="1334"/>
      <c r="BE78" s="1334"/>
      <c r="BF78" s="1334"/>
      <c r="BG78" s="1334"/>
      <c r="BH78" s="1334"/>
      <c r="BI78" s="1334"/>
      <c r="BJ78" s="1334"/>
      <c r="BK78" s="1334"/>
      <c r="BL78" s="1334"/>
      <c r="BM78" s="1334"/>
      <c r="BN78" s="1334"/>
      <c r="BO78" s="1334"/>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4"/>
      <c r="G79" s="1327"/>
      <c r="H79" s="1327"/>
      <c r="I79" s="1337"/>
      <c r="J79" s="1337"/>
      <c r="K79" s="1339"/>
      <c r="L79" s="1339"/>
      <c r="M79" s="1339"/>
      <c r="N79" s="1339"/>
      <c r="AN79" s="1331"/>
      <c r="AO79" s="1331"/>
      <c r="AP79" s="1331"/>
      <c r="AQ79" s="1331"/>
      <c r="AR79" s="1331"/>
      <c r="AS79" s="1331"/>
      <c r="AT79" s="1331"/>
      <c r="AU79" s="1331"/>
      <c r="AV79" s="1331"/>
      <c r="AW79" s="1331"/>
      <c r="AX79" s="1331"/>
      <c r="AY79" s="1331"/>
      <c r="AZ79" s="1331"/>
      <c r="BA79" s="1331"/>
      <c r="BB79" s="1334" t="s">
        <v>612</v>
      </c>
      <c r="BC79" s="1334"/>
      <c r="BD79" s="1334"/>
      <c r="BE79" s="1334"/>
      <c r="BF79" s="1334"/>
      <c r="BG79" s="1334"/>
      <c r="BH79" s="1334"/>
      <c r="BI79" s="1334"/>
      <c r="BJ79" s="1334"/>
      <c r="BK79" s="1334"/>
      <c r="BL79" s="1334"/>
      <c r="BM79" s="1334"/>
      <c r="BN79" s="1334"/>
      <c r="BO79" s="1334"/>
      <c r="BP79" s="1317">
        <v>8.1999999999999993</v>
      </c>
      <c r="BQ79" s="1317"/>
      <c r="BR79" s="1317"/>
      <c r="BS79" s="1317"/>
      <c r="BT79" s="1317"/>
      <c r="BU79" s="1317"/>
      <c r="BV79" s="1317"/>
      <c r="BW79" s="1317"/>
      <c r="BX79" s="1317">
        <v>7.8</v>
      </c>
      <c r="BY79" s="1317"/>
      <c r="BZ79" s="1317"/>
      <c r="CA79" s="1317"/>
      <c r="CB79" s="1317"/>
      <c r="CC79" s="1317"/>
      <c r="CD79" s="1317"/>
      <c r="CE79" s="1317"/>
      <c r="CF79" s="1317">
        <v>7.4</v>
      </c>
      <c r="CG79" s="1317"/>
      <c r="CH79" s="1317"/>
      <c r="CI79" s="1317"/>
      <c r="CJ79" s="1317"/>
      <c r="CK79" s="1317"/>
      <c r="CL79" s="1317"/>
      <c r="CM79" s="1317"/>
      <c r="CN79" s="1317">
        <v>7.1</v>
      </c>
      <c r="CO79" s="1317"/>
      <c r="CP79" s="1317"/>
      <c r="CQ79" s="1317"/>
      <c r="CR79" s="1317"/>
      <c r="CS79" s="1317"/>
      <c r="CT79" s="1317"/>
      <c r="CU79" s="1317"/>
      <c r="CV79" s="1317">
        <v>7.1</v>
      </c>
      <c r="CW79" s="1317"/>
      <c r="CX79" s="1317"/>
      <c r="CY79" s="1317"/>
      <c r="CZ79" s="1317"/>
      <c r="DA79" s="1317"/>
      <c r="DB79" s="1317"/>
      <c r="DC79" s="1317"/>
    </row>
    <row r="80" spans="2:107" ht="13.2" x14ac:dyDescent="0.2">
      <c r="B80" s="394"/>
      <c r="G80" s="1327"/>
      <c r="H80" s="1327"/>
      <c r="I80" s="1337"/>
      <c r="J80" s="1337"/>
      <c r="K80" s="1339"/>
      <c r="L80" s="1339"/>
      <c r="M80" s="1339"/>
      <c r="N80" s="1339"/>
      <c r="AN80" s="1331"/>
      <c r="AO80" s="1331"/>
      <c r="AP80" s="1331"/>
      <c r="AQ80" s="1331"/>
      <c r="AR80" s="1331"/>
      <c r="AS80" s="1331"/>
      <c r="AT80" s="1331"/>
      <c r="AU80" s="1331"/>
      <c r="AV80" s="1331"/>
      <c r="AW80" s="1331"/>
      <c r="AX80" s="1331"/>
      <c r="AY80" s="1331"/>
      <c r="AZ80" s="1331"/>
      <c r="BA80" s="1331"/>
      <c r="BB80" s="1334"/>
      <c r="BC80" s="1334"/>
      <c r="BD80" s="1334"/>
      <c r="BE80" s="1334"/>
      <c r="BF80" s="1334"/>
      <c r="BG80" s="1334"/>
      <c r="BH80" s="1334"/>
      <c r="BI80" s="1334"/>
      <c r="BJ80" s="1334"/>
      <c r="BK80" s="1334"/>
      <c r="BL80" s="1334"/>
      <c r="BM80" s="1334"/>
      <c r="BN80" s="1334"/>
      <c r="BO80" s="1334"/>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DmJ+C6xY4YfEh8V+RiH1eBzTctPbNmlhLJ5yvV47tBfcwxNHFdtIpavkknSd5uZNt66s9Bl3qOKroUlmCuJFw==" saltValue="SFmPViqYr0i2QB1RrIrH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503C-B142-408A-997E-16C24A3A76A5}">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teCuALkZT6r88+2PkkDK8w39qA/q870PHPGmpf5YGXVYOHNFCanNoim8UiFndtSg3hjIQ4055vyEnggkJWvlg==" saltValue="ucmho60ZiGHKhsO2fqaM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78B03-3AD6-4A49-8F6A-4CC7430CAB83}">
  <sheetPr>
    <pageSetUpPr fitToPage="1"/>
  </sheetPr>
  <dimension ref="A1:DR135"/>
  <sheetViews>
    <sheetView showGridLines="0" topLeftCell="A97"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HImFSa6v9yfrQ6QgTHtFqqZEcGj92K7RZP1eamnCwwaOLT6ZVA9ZgbQajRccivTK3j8hQ8MSj7oETUuEvWtNw==" saltValue="qOigBAwMixzR+gYrXP8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441406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620304</v>
      </c>
      <c r="E3" s="161"/>
      <c r="F3" s="162">
        <v>333013</v>
      </c>
      <c r="G3" s="163"/>
      <c r="H3" s="164"/>
    </row>
    <row r="4" spans="1:8" x14ac:dyDescent="0.2">
      <c r="A4" s="165"/>
      <c r="B4" s="166"/>
      <c r="C4" s="167"/>
      <c r="D4" s="168">
        <v>266823</v>
      </c>
      <c r="E4" s="169"/>
      <c r="F4" s="170">
        <v>126732</v>
      </c>
      <c r="G4" s="171"/>
      <c r="H4" s="172"/>
    </row>
    <row r="5" spans="1:8" x14ac:dyDescent="0.2">
      <c r="A5" s="153" t="s">
        <v>550</v>
      </c>
      <c r="B5" s="158"/>
      <c r="C5" s="159"/>
      <c r="D5" s="160">
        <v>607871</v>
      </c>
      <c r="E5" s="161"/>
      <c r="F5" s="162">
        <v>280458</v>
      </c>
      <c r="G5" s="163"/>
      <c r="H5" s="164"/>
    </row>
    <row r="6" spans="1:8" x14ac:dyDescent="0.2">
      <c r="A6" s="165"/>
      <c r="B6" s="166"/>
      <c r="C6" s="167"/>
      <c r="D6" s="168">
        <v>378204</v>
      </c>
      <c r="E6" s="169"/>
      <c r="F6" s="170">
        <v>127286</v>
      </c>
      <c r="G6" s="171"/>
      <c r="H6" s="172"/>
    </row>
    <row r="7" spans="1:8" x14ac:dyDescent="0.2">
      <c r="A7" s="153" t="s">
        <v>551</v>
      </c>
      <c r="B7" s="158"/>
      <c r="C7" s="159"/>
      <c r="D7" s="160">
        <v>484477</v>
      </c>
      <c r="E7" s="161"/>
      <c r="F7" s="162">
        <v>291945</v>
      </c>
      <c r="G7" s="163"/>
      <c r="H7" s="164"/>
    </row>
    <row r="8" spans="1:8" x14ac:dyDescent="0.2">
      <c r="A8" s="165"/>
      <c r="B8" s="166"/>
      <c r="C8" s="167"/>
      <c r="D8" s="168">
        <v>265492</v>
      </c>
      <c r="E8" s="169"/>
      <c r="F8" s="170">
        <v>127651</v>
      </c>
      <c r="G8" s="171"/>
      <c r="H8" s="172"/>
    </row>
    <row r="9" spans="1:8" x14ac:dyDescent="0.2">
      <c r="A9" s="153" t="s">
        <v>552</v>
      </c>
      <c r="B9" s="158"/>
      <c r="C9" s="159"/>
      <c r="D9" s="160">
        <v>512566</v>
      </c>
      <c r="E9" s="161"/>
      <c r="F9" s="162">
        <v>291173</v>
      </c>
      <c r="G9" s="163"/>
      <c r="H9" s="164"/>
    </row>
    <row r="10" spans="1:8" x14ac:dyDescent="0.2">
      <c r="A10" s="165"/>
      <c r="B10" s="166"/>
      <c r="C10" s="167"/>
      <c r="D10" s="168">
        <v>338952</v>
      </c>
      <c r="E10" s="169"/>
      <c r="F10" s="170">
        <v>119071</v>
      </c>
      <c r="G10" s="171"/>
      <c r="H10" s="172"/>
    </row>
    <row r="11" spans="1:8" x14ac:dyDescent="0.2">
      <c r="A11" s="153" t="s">
        <v>553</v>
      </c>
      <c r="B11" s="158"/>
      <c r="C11" s="159"/>
      <c r="D11" s="160">
        <v>583055</v>
      </c>
      <c r="E11" s="161"/>
      <c r="F11" s="162">
        <v>271581</v>
      </c>
      <c r="G11" s="163"/>
      <c r="H11" s="164"/>
    </row>
    <row r="12" spans="1:8" x14ac:dyDescent="0.2">
      <c r="A12" s="165"/>
      <c r="B12" s="166"/>
      <c r="C12" s="173"/>
      <c r="D12" s="168">
        <v>293420</v>
      </c>
      <c r="E12" s="169"/>
      <c r="F12" s="170">
        <v>117844</v>
      </c>
      <c r="G12" s="171"/>
      <c r="H12" s="172"/>
    </row>
    <row r="13" spans="1:8" x14ac:dyDescent="0.2">
      <c r="A13" s="153"/>
      <c r="B13" s="158"/>
      <c r="C13" s="174"/>
      <c r="D13" s="175">
        <v>561655</v>
      </c>
      <c r="E13" s="176"/>
      <c r="F13" s="177">
        <v>293634</v>
      </c>
      <c r="G13" s="178"/>
      <c r="H13" s="164"/>
    </row>
    <row r="14" spans="1:8" x14ac:dyDescent="0.2">
      <c r="A14" s="165"/>
      <c r="B14" s="166"/>
      <c r="C14" s="167"/>
      <c r="D14" s="168">
        <v>308578</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4.3499999999999996</v>
      </c>
      <c r="C19" s="179">
        <f>ROUND(VALUE(SUBSTITUTE(実質収支比率等に係る経年分析!G$48,"▲","-")),2)</f>
        <v>4.78</v>
      </c>
      <c r="D19" s="179">
        <f>ROUND(VALUE(SUBSTITUTE(実質収支比率等に係る経年分析!H$48,"▲","-")),2)</f>
        <v>5.38</v>
      </c>
      <c r="E19" s="179">
        <f>ROUND(VALUE(SUBSTITUTE(実質収支比率等に係る経年分析!I$48,"▲","-")),2)</f>
        <v>4.8499999999999996</v>
      </c>
      <c r="F19" s="179">
        <f>ROUND(VALUE(SUBSTITUTE(実質収支比率等に係る経年分析!J$48,"▲","-")),2)</f>
        <v>4.38</v>
      </c>
    </row>
    <row r="20" spans="1:11" x14ac:dyDescent="0.2">
      <c r="A20" s="179" t="s">
        <v>55</v>
      </c>
      <c r="B20" s="179">
        <f>ROUND(VALUE(SUBSTITUTE(実質収支比率等に係る経年分析!F$47,"▲","-")),2)</f>
        <v>49.92</v>
      </c>
      <c r="C20" s="179">
        <f>ROUND(VALUE(SUBSTITUTE(実質収支比率等に係る経年分析!G$47,"▲","-")),2)</f>
        <v>49.08</v>
      </c>
      <c r="D20" s="179">
        <f>ROUND(VALUE(SUBSTITUTE(実質収支比率等に係る経年分析!H$47,"▲","-")),2)</f>
        <v>51.81</v>
      </c>
      <c r="E20" s="179">
        <f>ROUND(VALUE(SUBSTITUTE(実質収支比率等に係る経年分析!I$47,"▲","-")),2)</f>
        <v>55.99</v>
      </c>
      <c r="F20" s="179">
        <f>ROUND(VALUE(SUBSTITUTE(実質収支比率等に係る経年分析!J$47,"▲","-")),2)</f>
        <v>54.39</v>
      </c>
    </row>
    <row r="21" spans="1:11" x14ac:dyDescent="0.2">
      <c r="A21" s="179" t="s">
        <v>56</v>
      </c>
      <c r="B21" s="179">
        <f>IF(ISNUMBER(VALUE(SUBSTITUTE(実質収支比率等に係る経年分析!F$49,"▲","-"))),ROUND(VALUE(SUBSTITUTE(実質収支比率等に係る経年分析!F$49,"▲","-")),2),NA())</f>
        <v>-0.32</v>
      </c>
      <c r="C21" s="179">
        <f>IF(ISNUMBER(VALUE(SUBSTITUTE(実質収支比率等に係る経年分析!G$49,"▲","-"))),ROUND(VALUE(SUBSTITUTE(実質収支比率等に係る経年分析!G$49,"▲","-")),2),NA())</f>
        <v>0.68</v>
      </c>
      <c r="D21" s="179">
        <f>IF(ISNUMBER(VALUE(SUBSTITUTE(実質収支比率等に係る経年分析!H$49,"▲","-"))),ROUND(VALUE(SUBSTITUTE(実質収支比率等に係る経年分析!H$49,"▲","-")),2),NA())</f>
        <v>2.16</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-5.72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発電事業特別会計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2">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1.1499999999999999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0.83</v>
      </c>
    </row>
    <row r="35" spans="1:16" x14ac:dyDescent="0.2">
      <c r="A35" s="180" t="str">
        <f>IF(連結実質赤字比率に係る赤字・黒字の構成分析!C$35="",NA(),連結実質赤字比率に係る赤字・黒字の構成分析!C$35)</f>
        <v>国民健康保険診療所事業特別会計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4.7699999999999996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4.8499999999999996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371</v>
      </c>
      <c r="E42" s="181"/>
      <c r="F42" s="181"/>
      <c r="G42" s="181">
        <f>'実質公債費比率（分子）の構造'!L$52</f>
        <v>359</v>
      </c>
      <c r="H42" s="181"/>
      <c r="I42" s="181"/>
      <c r="J42" s="181">
        <f>'実質公債費比率（分子）の構造'!M$52</f>
        <v>332</v>
      </c>
      <c r="K42" s="181"/>
      <c r="L42" s="181"/>
      <c r="M42" s="181">
        <f>'実質公債費比率（分子）の構造'!N$52</f>
        <v>292</v>
      </c>
      <c r="N42" s="181"/>
      <c r="O42" s="181"/>
      <c r="P42" s="181">
        <f>'実質公債費比率（分子）の構造'!O$52</f>
        <v>270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15</v>
      </c>
      <c r="C44" s="181"/>
      <c r="D44" s="181"/>
      <c r="E44" s="181">
        <f>'実質公債費比率（分子）の構造'!L$50</f>
        <v>14</v>
      </c>
      <c r="F44" s="181"/>
      <c r="G44" s="181"/>
      <c r="H44" s="181">
        <f>'実質公債費比率（分子）の構造'!M$50</f>
        <v>12</v>
      </c>
      <c r="I44" s="181"/>
      <c r="J44" s="181"/>
      <c r="K44" s="181">
        <f>'実質公債費比率（分子）の構造'!N$50</f>
        <v>11</v>
      </c>
      <c r="L44" s="181"/>
      <c r="M44" s="181"/>
      <c r="N44" s="181">
        <f>'実質公債費比率（分子）の構造'!O$50</f>
        <v>10</v>
      </c>
      <c r="O44" s="181"/>
      <c r="P44" s="181"/>
    </row>
    <row r="45" spans="1:16" x14ac:dyDescent="0.2">
      <c r="A45" s="181" t="s">
        <v>66</v>
      </c>
      <c r="B45" s="181">
        <f>'実質公債費比率（分子）の構造'!K$49</f>
        <v>25</v>
      </c>
      <c r="C45" s="181"/>
      <c r="D45" s="181"/>
      <c r="E45" s="181">
        <f>'実質公債費比率（分子）の構造'!L$49</f>
        <v>28</v>
      </c>
      <c r="F45" s="181"/>
      <c r="G45" s="181"/>
      <c r="H45" s="181">
        <f>'実質公債費比率（分子）の構造'!M$49</f>
        <v>25</v>
      </c>
      <c r="I45" s="181"/>
      <c r="J45" s="181"/>
      <c r="K45" s="181">
        <f>'実質公債費比率（分子）の構造'!N$49</f>
        <v>17</v>
      </c>
      <c r="L45" s="181"/>
      <c r="M45" s="181"/>
      <c r="N45" s="181">
        <f>'実質公債費比率（分子）の構造'!O$49</f>
        <v>7</v>
      </c>
      <c r="O45" s="181"/>
      <c r="P45" s="181"/>
    </row>
    <row r="46" spans="1:16" x14ac:dyDescent="0.2">
      <c r="A46" s="181" t="s">
        <v>67</v>
      </c>
      <c r="B46" s="181">
        <f>'実質公債費比率（分子）の構造'!K$48</f>
        <v>20</v>
      </c>
      <c r="C46" s="181"/>
      <c r="D46" s="181"/>
      <c r="E46" s="181">
        <f>'実質公債費比率（分子）の構造'!L$48</f>
        <v>30</v>
      </c>
      <c r="F46" s="181"/>
      <c r="G46" s="181"/>
      <c r="H46" s="181">
        <f>'実質公債費比率（分子）の構造'!M$48</f>
        <v>28</v>
      </c>
      <c r="I46" s="181"/>
      <c r="J46" s="181"/>
      <c r="K46" s="181">
        <f>'実質公債費比率（分子）の構造'!N$48</f>
        <v>26</v>
      </c>
      <c r="L46" s="181"/>
      <c r="M46" s="181"/>
      <c r="N46" s="181">
        <f>'実質公債費比率（分子）の構造'!O$48</f>
        <v>27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443</v>
      </c>
      <c r="C49" s="181"/>
      <c r="D49" s="181"/>
      <c r="E49" s="181">
        <f>'実質公債費比率（分子）の構造'!L$45</f>
        <v>417</v>
      </c>
      <c r="F49" s="181"/>
      <c r="G49" s="181"/>
      <c r="H49" s="181">
        <f>'実質公債費比率（分子）の構造'!M$45</f>
        <v>391</v>
      </c>
      <c r="I49" s="181"/>
      <c r="J49" s="181"/>
      <c r="K49" s="181">
        <f>'実質公債費比率（分子）の構造'!N$45</f>
        <v>329</v>
      </c>
      <c r="L49" s="181"/>
      <c r="M49" s="181"/>
      <c r="N49" s="181">
        <f>'実質公債費比率（分子）の構造'!O$45</f>
        <v>305</v>
      </c>
      <c r="O49" s="181"/>
      <c r="P49" s="181"/>
    </row>
    <row r="50" spans="1:16" x14ac:dyDescent="0.2">
      <c r="A50" s="181" t="s">
        <v>71</v>
      </c>
      <c r="B50" s="181" t="e">
        <f>NA()</f>
        <v>#N/A</v>
      </c>
      <c r="C50" s="181">
        <f>IF(ISNUMBER('実質公債費比率（分子）の構造'!K$53),'実質公債費比率（分子）の構造'!K$53,NA())</f>
        <v>132</v>
      </c>
      <c r="D50" s="181" t="e">
        <f>NA()</f>
        <v>#N/A</v>
      </c>
      <c r="E50" s="181" t="e">
        <f>NA()</f>
        <v>#N/A</v>
      </c>
      <c r="F50" s="181">
        <f>IF(ISNUMBER('実質公債費比率（分子）の構造'!L$53),'実質公債費比率（分子）の構造'!L$53,NA())</f>
        <v>130</v>
      </c>
      <c r="G50" s="181" t="e">
        <f>NA()</f>
        <v>#N/A</v>
      </c>
      <c r="H50" s="181" t="e">
        <f>NA()</f>
        <v>#N/A</v>
      </c>
      <c r="I50" s="181">
        <f>IF(ISNUMBER('実質公債費比率（分子）の構造'!M$53),'実質公債費比率（分子）の構造'!M$53,NA())</f>
        <v>124</v>
      </c>
      <c r="J50" s="181" t="e">
        <f>NA()</f>
        <v>#N/A</v>
      </c>
      <c r="K50" s="181" t="e">
        <f>NA()</f>
        <v>#N/A</v>
      </c>
      <c r="L50" s="181">
        <f>IF(ISNUMBER('実質公債費比率（分子）の構造'!N$53),'実質公債費比率（分子）の構造'!N$53,NA())</f>
        <v>91</v>
      </c>
      <c r="M50" s="181" t="e">
        <f>NA()</f>
        <v>#N/A</v>
      </c>
      <c r="N50" s="181" t="e">
        <f>NA()</f>
        <v>#N/A</v>
      </c>
      <c r="O50" s="181">
        <f>IF(ISNUMBER('実質公債費比率（分子）の構造'!O$53),'実質公債費比率（分子）の構造'!O$53,NA())</f>
        <v>79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2379</v>
      </c>
      <c r="E56" s="180"/>
      <c r="F56" s="180"/>
      <c r="G56" s="180">
        <f>'将来負担比率（分子）の構造'!J$52</f>
        <v>2484</v>
      </c>
      <c r="H56" s="180"/>
      <c r="I56" s="180"/>
      <c r="J56" s="180">
        <f>'将来負担比率（分子）の構造'!K$52</f>
        <v>2422</v>
      </c>
      <c r="K56" s="180"/>
      <c r="L56" s="180"/>
      <c r="M56" s="180">
        <f>'将来負担比率（分子）の構造'!L$52</f>
        <v>2490</v>
      </c>
      <c r="N56" s="180"/>
      <c r="O56" s="180"/>
      <c r="P56" s="180">
        <f>'将来負担比率（分子）の構造'!M$52</f>
        <v>2479</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3446</v>
      </c>
      <c r="E58" s="180"/>
      <c r="F58" s="180"/>
      <c r="G58" s="180">
        <f>'将来負担比率（分子）の構造'!J$50</f>
        <v>3583</v>
      </c>
      <c r="H58" s="180"/>
      <c r="I58" s="180"/>
      <c r="J58" s="180">
        <f>'将来負担比率（分子）の構造'!K$50</f>
        <v>3793</v>
      </c>
      <c r="K58" s="180"/>
      <c r="L58" s="180"/>
      <c r="M58" s="180">
        <f>'将来負担比率（分子）の構造'!L$50</f>
        <v>3937</v>
      </c>
      <c r="N58" s="180"/>
      <c r="O58" s="180"/>
      <c r="P58" s="180">
        <f>'将来負担比率（分子）の構造'!M$50</f>
        <v>3915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4</v>
      </c>
      <c r="I61" s="180"/>
      <c r="J61" s="180"/>
      <c r="K61" s="180">
        <f>'将来負担比率（分子）の構造'!L$46</f>
        <v>4</v>
      </c>
      <c r="L61" s="180"/>
      <c r="M61" s="180"/>
      <c r="N61" s="180">
        <f>'将来負担比率（分子）の構造'!M$46</f>
        <v>4</v>
      </c>
      <c r="O61" s="180"/>
      <c r="P61" s="180"/>
    </row>
    <row r="62" spans="1:16" x14ac:dyDescent="0.2">
      <c r="A62" s="180" t="s">
        <v>35</v>
      </c>
      <c r="B62" s="180">
        <f>'将来負担比率（分子）の構造'!I$45</f>
        <v>276</v>
      </c>
      <c r="C62" s="180"/>
      <c r="D62" s="180"/>
      <c r="E62" s="180">
        <f>'将来負担比率（分子）の構造'!J$45</f>
        <v>253</v>
      </c>
      <c r="F62" s="180"/>
      <c r="G62" s="180"/>
      <c r="H62" s="180">
        <f>'将来負担比率（分子）の構造'!K$45</f>
        <v>247</v>
      </c>
      <c r="I62" s="180"/>
      <c r="J62" s="180"/>
      <c r="K62" s="180">
        <f>'将来負担比率（分子）の構造'!L$45</f>
        <v>312</v>
      </c>
      <c r="L62" s="180"/>
      <c r="M62" s="180"/>
      <c r="N62" s="180">
        <f>'将来負担比率（分子）の構造'!M$45</f>
        <v>308</v>
      </c>
      <c r="O62" s="180"/>
      <c r="P62" s="180"/>
    </row>
    <row r="63" spans="1:16" x14ac:dyDescent="0.2">
      <c r="A63" s="180" t="s">
        <v>34</v>
      </c>
      <c r="B63" s="180">
        <f>'将来負担比率（分子）の構造'!I$44</f>
        <v>93</v>
      </c>
      <c r="C63" s="180"/>
      <c r="D63" s="180"/>
      <c r="E63" s="180">
        <f>'将来負担比率（分子）の構造'!J$44</f>
        <v>66</v>
      </c>
      <c r="F63" s="180"/>
      <c r="G63" s="180"/>
      <c r="H63" s="180">
        <f>'将来負担比率（分子）の構造'!K$44</f>
        <v>42</v>
      </c>
      <c r="I63" s="180"/>
      <c r="J63" s="180"/>
      <c r="K63" s="180">
        <f>'将来負担比率（分子）の構造'!L$44</f>
        <v>35</v>
      </c>
      <c r="L63" s="180"/>
      <c r="M63" s="180"/>
      <c r="N63" s="180">
        <f>'将来負担比率（分子）の構造'!M$44</f>
        <v>19</v>
      </c>
      <c r="O63" s="180"/>
      <c r="P63" s="180"/>
    </row>
    <row r="64" spans="1:16" x14ac:dyDescent="0.2">
      <c r="A64" s="180" t="s">
        <v>33</v>
      </c>
      <c r="B64" s="180">
        <f>'将来負担比率（分子）の構造'!I$43</f>
        <v>184</v>
      </c>
      <c r="C64" s="180"/>
      <c r="D64" s="180"/>
      <c r="E64" s="180">
        <f>'将来負担比率（分子）の構造'!J$43</f>
        <v>266</v>
      </c>
      <c r="F64" s="180"/>
      <c r="G64" s="180"/>
      <c r="H64" s="180">
        <f>'将来負担比率（分子）の構造'!K$43</f>
        <v>224</v>
      </c>
      <c r="I64" s="180"/>
      <c r="J64" s="180"/>
      <c r="K64" s="180">
        <f>'将来負担比率（分子）の構造'!L$43</f>
        <v>208</v>
      </c>
      <c r="L64" s="180"/>
      <c r="M64" s="180"/>
      <c r="N64" s="180">
        <f>'将来負担比率（分子）の構造'!M$43</f>
        <v>189</v>
      </c>
      <c r="O64" s="180"/>
      <c r="P64" s="180"/>
    </row>
    <row r="65" spans="1:16" x14ac:dyDescent="0.2">
      <c r="A65" s="180" t="s">
        <v>32</v>
      </c>
      <c r="B65" s="180">
        <f>'将来負担比率（分子）の構造'!I$42</f>
        <v>87</v>
      </c>
      <c r="C65" s="180"/>
      <c r="D65" s="180"/>
      <c r="E65" s="180">
        <f>'将来負担比率（分子）の構造'!J$42</f>
        <v>73</v>
      </c>
      <c r="F65" s="180"/>
      <c r="G65" s="180"/>
      <c r="H65" s="180">
        <f>'将来負担比率（分子）の構造'!K$42</f>
        <v>73</v>
      </c>
      <c r="I65" s="180"/>
      <c r="J65" s="180"/>
      <c r="K65" s="180">
        <f>'将来負担比率（分子）の構造'!L$42</f>
        <v>61</v>
      </c>
      <c r="L65" s="180"/>
      <c r="M65" s="180"/>
      <c r="N65" s="180">
        <f>'将来負担比率（分子）の構造'!M$42</f>
        <v>50</v>
      </c>
      <c r="O65" s="180"/>
      <c r="P65" s="180"/>
    </row>
    <row r="66" spans="1:16" x14ac:dyDescent="0.2">
      <c r="A66" s="180" t="s">
        <v>31</v>
      </c>
      <c r="B66" s="180">
        <f>'将来負担比率（分子）の構造'!I$41</f>
        <v>2920</v>
      </c>
      <c r="C66" s="180"/>
      <c r="D66" s="180"/>
      <c r="E66" s="180">
        <f>'将来負担比率（分子）の構造'!J$41</f>
        <v>2946</v>
      </c>
      <c r="F66" s="180"/>
      <c r="G66" s="180"/>
      <c r="H66" s="180">
        <f>'将来負担比率（分子）の構造'!K$41</f>
        <v>2864</v>
      </c>
      <c r="I66" s="180"/>
      <c r="J66" s="180"/>
      <c r="K66" s="180">
        <f>'将来負担比率（分子）の構造'!L$41</f>
        <v>2951</v>
      </c>
      <c r="L66" s="180"/>
      <c r="M66" s="180"/>
      <c r="N66" s="180">
        <f>'将来負担比率（分子）の構造'!M$41</f>
        <v>2964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1046</v>
      </c>
      <c r="C72" s="184">
        <f>基金残高に係る経年分析!G55</f>
        <v>1056</v>
      </c>
      <c r="D72" s="184">
        <f>基金残高に係る経年分析!H55</f>
        <v>967</v>
      </c>
    </row>
    <row r="73" spans="1:16" x14ac:dyDescent="0.2">
      <c r="A73" s="183" t="s">
        <v>78</v>
      </c>
      <c r="B73" s="184">
        <f>基金残高に係る経年分析!F56</f>
        <v>33</v>
      </c>
      <c r="C73" s="184">
        <f>基金残高に係る経年分析!G56</f>
        <v>33</v>
      </c>
      <c r="D73" s="184">
        <f>基金残高に係る経年分析!H56</f>
        <v>33</v>
      </c>
    </row>
    <row r="74" spans="1:16" x14ac:dyDescent="0.2">
      <c r="A74" s="183" t="s">
        <v>79</v>
      </c>
      <c r="B74" s="184">
        <f>基金残高に係る経年分析!F57</f>
        <v>2494</v>
      </c>
      <c r="C74" s="184">
        <f>基金残高に係る経年分析!G57</f>
        <v>2628</v>
      </c>
      <c r="D74" s="184">
        <f>基金残高に係る経年分析!H57</f>
        <v>2671</v>
      </c>
    </row>
  </sheetData>
  <sheetProtection algorithmName="SHA-512" hashValue="oT2goYEgC7uSBA3xkdW2v9r6tHdptx0KMoXzxj/zdvRAeK38fFfLAq6cBJQlslQcepX6KlTTDJHLy2m1hUFI8w==" saltValue="DiA3Wilk8i6NoS87p42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5546875" style="225" customWidth="1"/>
    <col min="96" max="133" width="1.5546875" style="241" customWidth="1"/>
    <col min="134" max="143" width="1.554687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230</v>
      </c>
      <c r="C5" s="761"/>
      <c r="D5" s="761"/>
      <c r="E5" s="761"/>
      <c r="F5" s="761"/>
      <c r="G5" s="761"/>
      <c r="H5" s="761"/>
      <c r="I5" s="761"/>
      <c r="J5" s="761"/>
      <c r="K5" s="761"/>
      <c r="L5" s="761"/>
      <c r="M5" s="761"/>
      <c r="N5" s="761"/>
      <c r="O5" s="761"/>
      <c r="P5" s="761"/>
      <c r="Q5" s="762"/>
      <c r="R5" s="726">
        <v>279077</v>
      </c>
      <c r="S5" s="727"/>
      <c r="T5" s="727"/>
      <c r="U5" s="727"/>
      <c r="V5" s="727"/>
      <c r="W5" s="727"/>
      <c r="X5" s="727"/>
      <c r="Y5" s="773"/>
      <c r="Z5" s="791">
        <v>7.9</v>
      </c>
      <c r="AA5" s="791"/>
      <c r="AB5" s="791"/>
      <c r="AC5" s="791"/>
      <c r="AD5" s="792">
        <v>279077</v>
      </c>
      <c r="AE5" s="792"/>
      <c r="AF5" s="792"/>
      <c r="AG5" s="792"/>
      <c r="AH5" s="792"/>
      <c r="AI5" s="792"/>
      <c r="AJ5" s="792"/>
      <c r="AK5" s="792"/>
      <c r="AL5" s="774">
        <v>15.8</v>
      </c>
      <c r="AM5" s="743"/>
      <c r="AN5" s="743"/>
      <c r="AO5" s="775"/>
      <c r="AP5" s="760" t="s">
        <v>231</v>
      </c>
      <c r="AQ5" s="761"/>
      <c r="AR5" s="761"/>
      <c r="AS5" s="761"/>
      <c r="AT5" s="761"/>
      <c r="AU5" s="761"/>
      <c r="AV5" s="761"/>
      <c r="AW5" s="761"/>
      <c r="AX5" s="761"/>
      <c r="AY5" s="761"/>
      <c r="AZ5" s="761"/>
      <c r="BA5" s="761"/>
      <c r="BB5" s="761"/>
      <c r="BC5" s="761"/>
      <c r="BD5" s="761"/>
      <c r="BE5" s="761"/>
      <c r="BF5" s="762"/>
      <c r="BG5" s="661">
        <v>279077</v>
      </c>
      <c r="BH5" s="664"/>
      <c r="BI5" s="664"/>
      <c r="BJ5" s="664"/>
      <c r="BK5" s="664"/>
      <c r="BL5" s="664"/>
      <c r="BM5" s="664"/>
      <c r="BN5" s="665"/>
      <c r="BO5" s="723">
        <v>100</v>
      </c>
      <c r="BP5" s="723"/>
      <c r="BQ5" s="723"/>
      <c r="BR5" s="723"/>
      <c r="BS5" s="724">
        <v>37429</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110986</v>
      </c>
      <c r="S6" s="664"/>
      <c r="T6" s="664"/>
      <c r="U6" s="664"/>
      <c r="V6" s="664"/>
      <c r="W6" s="664"/>
      <c r="X6" s="664"/>
      <c r="Y6" s="665"/>
      <c r="Z6" s="723">
        <v>3.2</v>
      </c>
      <c r="AA6" s="723"/>
      <c r="AB6" s="723"/>
      <c r="AC6" s="723"/>
      <c r="AD6" s="724">
        <v>110986</v>
      </c>
      <c r="AE6" s="724"/>
      <c r="AF6" s="724"/>
      <c r="AG6" s="724"/>
      <c r="AH6" s="724"/>
      <c r="AI6" s="724"/>
      <c r="AJ6" s="724"/>
      <c r="AK6" s="724"/>
      <c r="AL6" s="666">
        <v>6.3</v>
      </c>
      <c r="AM6" s="667"/>
      <c r="AN6" s="667"/>
      <c r="AO6" s="725"/>
      <c r="AP6" s="658" t="s">
        <v>236</v>
      </c>
      <c r="AQ6" s="659"/>
      <c r="AR6" s="659"/>
      <c r="AS6" s="659"/>
      <c r="AT6" s="659"/>
      <c r="AU6" s="659"/>
      <c r="AV6" s="659"/>
      <c r="AW6" s="659"/>
      <c r="AX6" s="659"/>
      <c r="AY6" s="659"/>
      <c r="AZ6" s="659"/>
      <c r="BA6" s="659"/>
      <c r="BB6" s="659"/>
      <c r="BC6" s="659"/>
      <c r="BD6" s="659"/>
      <c r="BE6" s="659"/>
      <c r="BF6" s="660"/>
      <c r="BG6" s="661">
        <v>279077</v>
      </c>
      <c r="BH6" s="664"/>
      <c r="BI6" s="664"/>
      <c r="BJ6" s="664"/>
      <c r="BK6" s="664"/>
      <c r="BL6" s="664"/>
      <c r="BM6" s="664"/>
      <c r="BN6" s="665"/>
      <c r="BO6" s="723">
        <v>100</v>
      </c>
      <c r="BP6" s="723"/>
      <c r="BQ6" s="723"/>
      <c r="BR6" s="723"/>
      <c r="BS6" s="724">
        <v>37429</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45627</v>
      </c>
      <c r="CS6" s="664"/>
      <c r="CT6" s="664"/>
      <c r="CU6" s="664"/>
      <c r="CV6" s="664"/>
      <c r="CW6" s="664"/>
      <c r="CX6" s="664"/>
      <c r="CY6" s="665"/>
      <c r="CZ6" s="774">
        <v>1.4</v>
      </c>
      <c r="DA6" s="743"/>
      <c r="DB6" s="743"/>
      <c r="DC6" s="777"/>
      <c r="DD6" s="669" t="s">
        <v>238</v>
      </c>
      <c r="DE6" s="664"/>
      <c r="DF6" s="664"/>
      <c r="DG6" s="664"/>
      <c r="DH6" s="664"/>
      <c r="DI6" s="664"/>
      <c r="DJ6" s="664"/>
      <c r="DK6" s="664"/>
      <c r="DL6" s="664"/>
      <c r="DM6" s="664"/>
      <c r="DN6" s="664"/>
      <c r="DO6" s="664"/>
      <c r="DP6" s="665"/>
      <c r="DQ6" s="669">
        <v>45627</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167</v>
      </c>
      <c r="S7" s="664"/>
      <c r="T7" s="664"/>
      <c r="U7" s="664"/>
      <c r="V7" s="664"/>
      <c r="W7" s="664"/>
      <c r="X7" s="664"/>
      <c r="Y7" s="665"/>
      <c r="Z7" s="723">
        <v>0</v>
      </c>
      <c r="AA7" s="723"/>
      <c r="AB7" s="723"/>
      <c r="AC7" s="723"/>
      <c r="AD7" s="724">
        <v>167</v>
      </c>
      <c r="AE7" s="724"/>
      <c r="AF7" s="724"/>
      <c r="AG7" s="724"/>
      <c r="AH7" s="724"/>
      <c r="AI7" s="724"/>
      <c r="AJ7" s="724"/>
      <c r="AK7" s="724"/>
      <c r="AL7" s="666">
        <v>0</v>
      </c>
      <c r="AM7" s="667"/>
      <c r="AN7" s="667"/>
      <c r="AO7" s="725"/>
      <c r="AP7" s="658" t="s">
        <v>240</v>
      </c>
      <c r="AQ7" s="659"/>
      <c r="AR7" s="659"/>
      <c r="AS7" s="659"/>
      <c r="AT7" s="659"/>
      <c r="AU7" s="659"/>
      <c r="AV7" s="659"/>
      <c r="AW7" s="659"/>
      <c r="AX7" s="659"/>
      <c r="AY7" s="659"/>
      <c r="AZ7" s="659"/>
      <c r="BA7" s="659"/>
      <c r="BB7" s="659"/>
      <c r="BC7" s="659"/>
      <c r="BD7" s="659"/>
      <c r="BE7" s="659"/>
      <c r="BF7" s="660"/>
      <c r="BG7" s="661">
        <v>63640</v>
      </c>
      <c r="BH7" s="664"/>
      <c r="BI7" s="664"/>
      <c r="BJ7" s="664"/>
      <c r="BK7" s="664"/>
      <c r="BL7" s="664"/>
      <c r="BM7" s="664"/>
      <c r="BN7" s="665"/>
      <c r="BO7" s="723">
        <v>22.8</v>
      </c>
      <c r="BP7" s="723"/>
      <c r="BQ7" s="723"/>
      <c r="BR7" s="723"/>
      <c r="BS7" s="724">
        <v>2082</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477894</v>
      </c>
      <c r="CS7" s="664"/>
      <c r="CT7" s="664"/>
      <c r="CU7" s="664"/>
      <c r="CV7" s="664"/>
      <c r="CW7" s="664"/>
      <c r="CX7" s="664"/>
      <c r="CY7" s="665"/>
      <c r="CZ7" s="723">
        <v>14.2</v>
      </c>
      <c r="DA7" s="723"/>
      <c r="DB7" s="723"/>
      <c r="DC7" s="723"/>
      <c r="DD7" s="669">
        <v>18927</v>
      </c>
      <c r="DE7" s="664"/>
      <c r="DF7" s="664"/>
      <c r="DG7" s="664"/>
      <c r="DH7" s="664"/>
      <c r="DI7" s="664"/>
      <c r="DJ7" s="664"/>
      <c r="DK7" s="664"/>
      <c r="DL7" s="664"/>
      <c r="DM7" s="664"/>
      <c r="DN7" s="664"/>
      <c r="DO7" s="664"/>
      <c r="DP7" s="665"/>
      <c r="DQ7" s="669">
        <v>412537</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281</v>
      </c>
      <c r="S8" s="664"/>
      <c r="T8" s="664"/>
      <c r="U8" s="664"/>
      <c r="V8" s="664"/>
      <c r="W8" s="664"/>
      <c r="X8" s="664"/>
      <c r="Y8" s="665"/>
      <c r="Z8" s="723">
        <v>0</v>
      </c>
      <c r="AA8" s="723"/>
      <c r="AB8" s="723"/>
      <c r="AC8" s="723"/>
      <c r="AD8" s="724">
        <v>281</v>
      </c>
      <c r="AE8" s="724"/>
      <c r="AF8" s="724"/>
      <c r="AG8" s="724"/>
      <c r="AH8" s="724"/>
      <c r="AI8" s="724"/>
      <c r="AJ8" s="724"/>
      <c r="AK8" s="724"/>
      <c r="AL8" s="666">
        <v>0</v>
      </c>
      <c r="AM8" s="667"/>
      <c r="AN8" s="667"/>
      <c r="AO8" s="725"/>
      <c r="AP8" s="658" t="s">
        <v>243</v>
      </c>
      <c r="AQ8" s="659"/>
      <c r="AR8" s="659"/>
      <c r="AS8" s="659"/>
      <c r="AT8" s="659"/>
      <c r="AU8" s="659"/>
      <c r="AV8" s="659"/>
      <c r="AW8" s="659"/>
      <c r="AX8" s="659"/>
      <c r="AY8" s="659"/>
      <c r="AZ8" s="659"/>
      <c r="BA8" s="659"/>
      <c r="BB8" s="659"/>
      <c r="BC8" s="659"/>
      <c r="BD8" s="659"/>
      <c r="BE8" s="659"/>
      <c r="BF8" s="660"/>
      <c r="BG8" s="661">
        <v>2300</v>
      </c>
      <c r="BH8" s="664"/>
      <c r="BI8" s="664"/>
      <c r="BJ8" s="664"/>
      <c r="BK8" s="664"/>
      <c r="BL8" s="664"/>
      <c r="BM8" s="664"/>
      <c r="BN8" s="665"/>
      <c r="BO8" s="723">
        <v>0.8</v>
      </c>
      <c r="BP8" s="723"/>
      <c r="BQ8" s="723"/>
      <c r="BR8" s="723"/>
      <c r="BS8" s="669" t="s">
        <v>238</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451166</v>
      </c>
      <c r="CS8" s="664"/>
      <c r="CT8" s="664"/>
      <c r="CU8" s="664"/>
      <c r="CV8" s="664"/>
      <c r="CW8" s="664"/>
      <c r="CX8" s="664"/>
      <c r="CY8" s="665"/>
      <c r="CZ8" s="723">
        <v>13.4</v>
      </c>
      <c r="DA8" s="723"/>
      <c r="DB8" s="723"/>
      <c r="DC8" s="723"/>
      <c r="DD8" s="669">
        <v>43210</v>
      </c>
      <c r="DE8" s="664"/>
      <c r="DF8" s="664"/>
      <c r="DG8" s="664"/>
      <c r="DH8" s="664"/>
      <c r="DI8" s="664"/>
      <c r="DJ8" s="664"/>
      <c r="DK8" s="664"/>
      <c r="DL8" s="664"/>
      <c r="DM8" s="664"/>
      <c r="DN8" s="664"/>
      <c r="DO8" s="664"/>
      <c r="DP8" s="665"/>
      <c r="DQ8" s="669">
        <v>279812</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323</v>
      </c>
      <c r="S9" s="664"/>
      <c r="T9" s="664"/>
      <c r="U9" s="664"/>
      <c r="V9" s="664"/>
      <c r="W9" s="664"/>
      <c r="X9" s="664"/>
      <c r="Y9" s="665"/>
      <c r="Z9" s="723">
        <v>0</v>
      </c>
      <c r="AA9" s="723"/>
      <c r="AB9" s="723"/>
      <c r="AC9" s="723"/>
      <c r="AD9" s="724">
        <v>323</v>
      </c>
      <c r="AE9" s="724"/>
      <c r="AF9" s="724"/>
      <c r="AG9" s="724"/>
      <c r="AH9" s="724"/>
      <c r="AI9" s="724"/>
      <c r="AJ9" s="724"/>
      <c r="AK9" s="724"/>
      <c r="AL9" s="666">
        <v>0</v>
      </c>
      <c r="AM9" s="667"/>
      <c r="AN9" s="667"/>
      <c r="AO9" s="725"/>
      <c r="AP9" s="658" t="s">
        <v>246</v>
      </c>
      <c r="AQ9" s="659"/>
      <c r="AR9" s="659"/>
      <c r="AS9" s="659"/>
      <c r="AT9" s="659"/>
      <c r="AU9" s="659"/>
      <c r="AV9" s="659"/>
      <c r="AW9" s="659"/>
      <c r="AX9" s="659"/>
      <c r="AY9" s="659"/>
      <c r="AZ9" s="659"/>
      <c r="BA9" s="659"/>
      <c r="BB9" s="659"/>
      <c r="BC9" s="659"/>
      <c r="BD9" s="659"/>
      <c r="BE9" s="659"/>
      <c r="BF9" s="660"/>
      <c r="BG9" s="661">
        <v>49863</v>
      </c>
      <c r="BH9" s="664"/>
      <c r="BI9" s="664"/>
      <c r="BJ9" s="664"/>
      <c r="BK9" s="664"/>
      <c r="BL9" s="664"/>
      <c r="BM9" s="664"/>
      <c r="BN9" s="665"/>
      <c r="BO9" s="723">
        <v>17.899999999999999</v>
      </c>
      <c r="BP9" s="723"/>
      <c r="BQ9" s="723"/>
      <c r="BR9" s="723"/>
      <c r="BS9" s="669" t="s">
        <v>238</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268858</v>
      </c>
      <c r="CS9" s="664"/>
      <c r="CT9" s="664"/>
      <c r="CU9" s="664"/>
      <c r="CV9" s="664"/>
      <c r="CW9" s="664"/>
      <c r="CX9" s="664"/>
      <c r="CY9" s="665"/>
      <c r="CZ9" s="723">
        <v>8</v>
      </c>
      <c r="DA9" s="723"/>
      <c r="DB9" s="723"/>
      <c r="DC9" s="723"/>
      <c r="DD9" s="669">
        <v>9017</v>
      </c>
      <c r="DE9" s="664"/>
      <c r="DF9" s="664"/>
      <c r="DG9" s="664"/>
      <c r="DH9" s="664"/>
      <c r="DI9" s="664"/>
      <c r="DJ9" s="664"/>
      <c r="DK9" s="664"/>
      <c r="DL9" s="664"/>
      <c r="DM9" s="664"/>
      <c r="DN9" s="664"/>
      <c r="DO9" s="664"/>
      <c r="DP9" s="665"/>
      <c r="DQ9" s="669">
        <v>265322</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238</v>
      </c>
      <c r="AA10" s="723"/>
      <c r="AB10" s="723"/>
      <c r="AC10" s="723"/>
      <c r="AD10" s="724" t="s">
        <v>238</v>
      </c>
      <c r="AE10" s="724"/>
      <c r="AF10" s="724"/>
      <c r="AG10" s="724"/>
      <c r="AH10" s="724"/>
      <c r="AI10" s="724"/>
      <c r="AJ10" s="724"/>
      <c r="AK10" s="724"/>
      <c r="AL10" s="666" t="s">
        <v>238</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6114</v>
      </c>
      <c r="BH10" s="664"/>
      <c r="BI10" s="664"/>
      <c r="BJ10" s="664"/>
      <c r="BK10" s="664"/>
      <c r="BL10" s="664"/>
      <c r="BM10" s="664"/>
      <c r="BN10" s="665"/>
      <c r="BO10" s="723">
        <v>2.2000000000000002</v>
      </c>
      <c r="BP10" s="723"/>
      <c r="BQ10" s="723"/>
      <c r="BR10" s="723"/>
      <c r="BS10" s="669">
        <v>1019</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t="s">
        <v>238</v>
      </c>
      <c r="CS10" s="664"/>
      <c r="CT10" s="664"/>
      <c r="CU10" s="664"/>
      <c r="CV10" s="664"/>
      <c r="CW10" s="664"/>
      <c r="CX10" s="664"/>
      <c r="CY10" s="665"/>
      <c r="CZ10" s="723" t="s">
        <v>238</v>
      </c>
      <c r="DA10" s="723"/>
      <c r="DB10" s="723"/>
      <c r="DC10" s="723"/>
      <c r="DD10" s="669" t="s">
        <v>238</v>
      </c>
      <c r="DE10" s="664"/>
      <c r="DF10" s="664"/>
      <c r="DG10" s="664"/>
      <c r="DH10" s="664"/>
      <c r="DI10" s="664"/>
      <c r="DJ10" s="664"/>
      <c r="DK10" s="664"/>
      <c r="DL10" s="664"/>
      <c r="DM10" s="664"/>
      <c r="DN10" s="664"/>
      <c r="DO10" s="664"/>
      <c r="DP10" s="665"/>
      <c r="DQ10" s="669" t="s">
        <v>238</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238</v>
      </c>
      <c r="AA11" s="723"/>
      <c r="AB11" s="723"/>
      <c r="AC11" s="723"/>
      <c r="AD11" s="724" t="s">
        <v>238</v>
      </c>
      <c r="AE11" s="724"/>
      <c r="AF11" s="724"/>
      <c r="AG11" s="724"/>
      <c r="AH11" s="724"/>
      <c r="AI11" s="724"/>
      <c r="AJ11" s="724"/>
      <c r="AK11" s="724"/>
      <c r="AL11" s="666" t="s">
        <v>238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5363</v>
      </c>
      <c r="BH11" s="664"/>
      <c r="BI11" s="664"/>
      <c r="BJ11" s="664"/>
      <c r="BK11" s="664"/>
      <c r="BL11" s="664"/>
      <c r="BM11" s="664"/>
      <c r="BN11" s="665"/>
      <c r="BO11" s="723">
        <v>1.9</v>
      </c>
      <c r="BP11" s="723"/>
      <c r="BQ11" s="723"/>
      <c r="BR11" s="723"/>
      <c r="BS11" s="669">
        <v>1063</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687173</v>
      </c>
      <c r="CS11" s="664"/>
      <c r="CT11" s="664"/>
      <c r="CU11" s="664"/>
      <c r="CV11" s="664"/>
      <c r="CW11" s="664"/>
      <c r="CX11" s="664"/>
      <c r="CY11" s="665"/>
      <c r="CZ11" s="723">
        <v>20.399999999999999</v>
      </c>
      <c r="DA11" s="723"/>
      <c r="DB11" s="723"/>
      <c r="DC11" s="723"/>
      <c r="DD11" s="669">
        <v>349143</v>
      </c>
      <c r="DE11" s="664"/>
      <c r="DF11" s="664"/>
      <c r="DG11" s="664"/>
      <c r="DH11" s="664"/>
      <c r="DI11" s="664"/>
      <c r="DJ11" s="664"/>
      <c r="DK11" s="664"/>
      <c r="DL11" s="664"/>
      <c r="DM11" s="664"/>
      <c r="DN11" s="664"/>
      <c r="DO11" s="664"/>
      <c r="DP11" s="665"/>
      <c r="DQ11" s="669">
        <v>332234</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33446</v>
      </c>
      <c r="S12" s="664"/>
      <c r="T12" s="664"/>
      <c r="U12" s="664"/>
      <c r="V12" s="664"/>
      <c r="W12" s="664"/>
      <c r="X12" s="664"/>
      <c r="Y12" s="665"/>
      <c r="Z12" s="723">
        <v>1</v>
      </c>
      <c r="AA12" s="723"/>
      <c r="AB12" s="723"/>
      <c r="AC12" s="723"/>
      <c r="AD12" s="724">
        <v>33446</v>
      </c>
      <c r="AE12" s="724"/>
      <c r="AF12" s="724"/>
      <c r="AG12" s="724"/>
      <c r="AH12" s="724"/>
      <c r="AI12" s="724"/>
      <c r="AJ12" s="724"/>
      <c r="AK12" s="724"/>
      <c r="AL12" s="666">
        <v>1.9</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201012</v>
      </c>
      <c r="BH12" s="664"/>
      <c r="BI12" s="664"/>
      <c r="BJ12" s="664"/>
      <c r="BK12" s="664"/>
      <c r="BL12" s="664"/>
      <c r="BM12" s="664"/>
      <c r="BN12" s="665"/>
      <c r="BO12" s="723">
        <v>72</v>
      </c>
      <c r="BP12" s="723"/>
      <c r="BQ12" s="723"/>
      <c r="BR12" s="723"/>
      <c r="BS12" s="669">
        <v>35347</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165612</v>
      </c>
      <c r="CS12" s="664"/>
      <c r="CT12" s="664"/>
      <c r="CU12" s="664"/>
      <c r="CV12" s="664"/>
      <c r="CW12" s="664"/>
      <c r="CX12" s="664"/>
      <c r="CY12" s="665"/>
      <c r="CZ12" s="723">
        <v>4.9000000000000004</v>
      </c>
      <c r="DA12" s="723"/>
      <c r="DB12" s="723"/>
      <c r="DC12" s="723"/>
      <c r="DD12" s="669">
        <v>98896</v>
      </c>
      <c r="DE12" s="664"/>
      <c r="DF12" s="664"/>
      <c r="DG12" s="664"/>
      <c r="DH12" s="664"/>
      <c r="DI12" s="664"/>
      <c r="DJ12" s="664"/>
      <c r="DK12" s="664"/>
      <c r="DL12" s="664"/>
      <c r="DM12" s="664"/>
      <c r="DN12" s="664"/>
      <c r="DO12" s="664"/>
      <c r="DP12" s="665"/>
      <c r="DQ12" s="669">
        <v>65653</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t="s">
        <v>238</v>
      </c>
      <c r="S13" s="664"/>
      <c r="T13" s="664"/>
      <c r="U13" s="664"/>
      <c r="V13" s="664"/>
      <c r="W13" s="664"/>
      <c r="X13" s="664"/>
      <c r="Y13" s="665"/>
      <c r="Z13" s="723" t="s">
        <v>238</v>
      </c>
      <c r="AA13" s="723"/>
      <c r="AB13" s="723"/>
      <c r="AC13" s="723"/>
      <c r="AD13" s="724" t="s">
        <v>238</v>
      </c>
      <c r="AE13" s="724"/>
      <c r="AF13" s="724"/>
      <c r="AG13" s="724"/>
      <c r="AH13" s="724"/>
      <c r="AI13" s="724"/>
      <c r="AJ13" s="724"/>
      <c r="AK13" s="724"/>
      <c r="AL13" s="666" t="s">
        <v>238</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200458</v>
      </c>
      <c r="BH13" s="664"/>
      <c r="BI13" s="664"/>
      <c r="BJ13" s="664"/>
      <c r="BK13" s="664"/>
      <c r="BL13" s="664"/>
      <c r="BM13" s="664"/>
      <c r="BN13" s="665"/>
      <c r="BO13" s="723">
        <v>71.8</v>
      </c>
      <c r="BP13" s="723"/>
      <c r="BQ13" s="723"/>
      <c r="BR13" s="723"/>
      <c r="BS13" s="669">
        <v>35347</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446049</v>
      </c>
      <c r="CS13" s="664"/>
      <c r="CT13" s="664"/>
      <c r="CU13" s="664"/>
      <c r="CV13" s="664"/>
      <c r="CW13" s="664"/>
      <c r="CX13" s="664"/>
      <c r="CY13" s="665"/>
      <c r="CZ13" s="723">
        <v>13.2</v>
      </c>
      <c r="DA13" s="723"/>
      <c r="DB13" s="723"/>
      <c r="DC13" s="723"/>
      <c r="DD13" s="669">
        <v>394744</v>
      </c>
      <c r="DE13" s="664"/>
      <c r="DF13" s="664"/>
      <c r="DG13" s="664"/>
      <c r="DH13" s="664"/>
      <c r="DI13" s="664"/>
      <c r="DJ13" s="664"/>
      <c r="DK13" s="664"/>
      <c r="DL13" s="664"/>
      <c r="DM13" s="664"/>
      <c r="DN13" s="664"/>
      <c r="DO13" s="664"/>
      <c r="DP13" s="665"/>
      <c r="DQ13" s="669">
        <v>254678</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238</v>
      </c>
      <c r="AA14" s="723"/>
      <c r="AB14" s="723"/>
      <c r="AC14" s="723"/>
      <c r="AD14" s="724" t="s">
        <v>238</v>
      </c>
      <c r="AE14" s="724"/>
      <c r="AF14" s="724"/>
      <c r="AG14" s="724"/>
      <c r="AH14" s="724"/>
      <c r="AI14" s="724"/>
      <c r="AJ14" s="724"/>
      <c r="AK14" s="724"/>
      <c r="AL14" s="666" t="s">
        <v>238</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6848</v>
      </c>
      <c r="BH14" s="664"/>
      <c r="BI14" s="664"/>
      <c r="BJ14" s="664"/>
      <c r="BK14" s="664"/>
      <c r="BL14" s="664"/>
      <c r="BM14" s="664"/>
      <c r="BN14" s="665"/>
      <c r="BO14" s="723">
        <v>2.5</v>
      </c>
      <c r="BP14" s="723"/>
      <c r="BQ14" s="723"/>
      <c r="BR14" s="723"/>
      <c r="BS14" s="669" t="s">
        <v>238</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77995</v>
      </c>
      <c r="CS14" s="664"/>
      <c r="CT14" s="664"/>
      <c r="CU14" s="664"/>
      <c r="CV14" s="664"/>
      <c r="CW14" s="664"/>
      <c r="CX14" s="664"/>
      <c r="CY14" s="665"/>
      <c r="CZ14" s="723">
        <v>2.2999999999999998</v>
      </c>
      <c r="DA14" s="723"/>
      <c r="DB14" s="723"/>
      <c r="DC14" s="723"/>
      <c r="DD14" s="669">
        <v>48243</v>
      </c>
      <c r="DE14" s="664"/>
      <c r="DF14" s="664"/>
      <c r="DG14" s="664"/>
      <c r="DH14" s="664"/>
      <c r="DI14" s="664"/>
      <c r="DJ14" s="664"/>
      <c r="DK14" s="664"/>
      <c r="DL14" s="664"/>
      <c r="DM14" s="664"/>
      <c r="DN14" s="664"/>
      <c r="DO14" s="664"/>
      <c r="DP14" s="665"/>
      <c r="DQ14" s="669">
        <v>57739</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19115</v>
      </c>
      <c r="S15" s="664"/>
      <c r="T15" s="664"/>
      <c r="U15" s="664"/>
      <c r="V15" s="664"/>
      <c r="W15" s="664"/>
      <c r="X15" s="664"/>
      <c r="Y15" s="665"/>
      <c r="Z15" s="723">
        <v>0.5</v>
      </c>
      <c r="AA15" s="723"/>
      <c r="AB15" s="723"/>
      <c r="AC15" s="723"/>
      <c r="AD15" s="724">
        <v>19115</v>
      </c>
      <c r="AE15" s="724"/>
      <c r="AF15" s="724"/>
      <c r="AG15" s="724"/>
      <c r="AH15" s="724"/>
      <c r="AI15" s="724"/>
      <c r="AJ15" s="724"/>
      <c r="AK15" s="724"/>
      <c r="AL15" s="666">
        <v>1.1000000000000001</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7577</v>
      </c>
      <c r="BH15" s="664"/>
      <c r="BI15" s="664"/>
      <c r="BJ15" s="664"/>
      <c r="BK15" s="664"/>
      <c r="BL15" s="664"/>
      <c r="BM15" s="664"/>
      <c r="BN15" s="665"/>
      <c r="BO15" s="723">
        <v>2.7</v>
      </c>
      <c r="BP15" s="723"/>
      <c r="BQ15" s="723"/>
      <c r="BR15" s="723"/>
      <c r="BS15" s="669" t="s">
        <v>238</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245698</v>
      </c>
      <c r="CS15" s="664"/>
      <c r="CT15" s="664"/>
      <c r="CU15" s="664"/>
      <c r="CV15" s="664"/>
      <c r="CW15" s="664"/>
      <c r="CX15" s="664"/>
      <c r="CY15" s="665"/>
      <c r="CZ15" s="723">
        <v>7.3</v>
      </c>
      <c r="DA15" s="723"/>
      <c r="DB15" s="723"/>
      <c r="DC15" s="723"/>
      <c r="DD15" s="669">
        <v>32512</v>
      </c>
      <c r="DE15" s="664"/>
      <c r="DF15" s="664"/>
      <c r="DG15" s="664"/>
      <c r="DH15" s="664"/>
      <c r="DI15" s="664"/>
      <c r="DJ15" s="664"/>
      <c r="DK15" s="664"/>
      <c r="DL15" s="664"/>
      <c r="DM15" s="664"/>
      <c r="DN15" s="664"/>
      <c r="DO15" s="664"/>
      <c r="DP15" s="665"/>
      <c r="DQ15" s="669">
        <v>219061</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238</v>
      </c>
      <c r="AA16" s="723"/>
      <c r="AB16" s="723"/>
      <c r="AC16" s="723"/>
      <c r="AD16" s="724" t="s">
        <v>238</v>
      </c>
      <c r="AE16" s="724"/>
      <c r="AF16" s="724"/>
      <c r="AG16" s="724"/>
      <c r="AH16" s="724"/>
      <c r="AI16" s="724"/>
      <c r="AJ16" s="724"/>
      <c r="AK16" s="724"/>
      <c r="AL16" s="666" t="s">
        <v>238</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238</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199912</v>
      </c>
      <c r="CS16" s="664"/>
      <c r="CT16" s="664"/>
      <c r="CU16" s="664"/>
      <c r="CV16" s="664"/>
      <c r="CW16" s="664"/>
      <c r="CX16" s="664"/>
      <c r="CY16" s="665"/>
      <c r="CZ16" s="723">
        <v>5.9</v>
      </c>
      <c r="DA16" s="723"/>
      <c r="DB16" s="723"/>
      <c r="DC16" s="723"/>
      <c r="DD16" s="669" t="s">
        <v>238</v>
      </c>
      <c r="DE16" s="664"/>
      <c r="DF16" s="664"/>
      <c r="DG16" s="664"/>
      <c r="DH16" s="664"/>
      <c r="DI16" s="664"/>
      <c r="DJ16" s="664"/>
      <c r="DK16" s="664"/>
      <c r="DL16" s="664"/>
      <c r="DM16" s="664"/>
      <c r="DN16" s="664"/>
      <c r="DO16" s="664"/>
      <c r="DP16" s="665"/>
      <c r="DQ16" s="669">
        <v>46754</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404</v>
      </c>
      <c r="S17" s="664"/>
      <c r="T17" s="664"/>
      <c r="U17" s="664"/>
      <c r="V17" s="664"/>
      <c r="W17" s="664"/>
      <c r="X17" s="664"/>
      <c r="Y17" s="665"/>
      <c r="Z17" s="723">
        <v>0</v>
      </c>
      <c r="AA17" s="723"/>
      <c r="AB17" s="723"/>
      <c r="AC17" s="723"/>
      <c r="AD17" s="724">
        <v>404</v>
      </c>
      <c r="AE17" s="724"/>
      <c r="AF17" s="724"/>
      <c r="AG17" s="724"/>
      <c r="AH17" s="724"/>
      <c r="AI17" s="724"/>
      <c r="AJ17" s="724"/>
      <c r="AK17" s="724"/>
      <c r="AL17" s="666">
        <v>0</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238</v>
      </c>
      <c r="BP17" s="723"/>
      <c r="BQ17" s="723"/>
      <c r="BR17" s="723"/>
      <c r="BS17" s="669" t="s">
        <v>238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304651</v>
      </c>
      <c r="CS17" s="664"/>
      <c r="CT17" s="664"/>
      <c r="CU17" s="664"/>
      <c r="CV17" s="664"/>
      <c r="CW17" s="664"/>
      <c r="CX17" s="664"/>
      <c r="CY17" s="665"/>
      <c r="CZ17" s="723">
        <v>9</v>
      </c>
      <c r="DA17" s="723"/>
      <c r="DB17" s="723"/>
      <c r="DC17" s="723"/>
      <c r="DD17" s="669" t="s">
        <v>238</v>
      </c>
      <c r="DE17" s="664"/>
      <c r="DF17" s="664"/>
      <c r="DG17" s="664"/>
      <c r="DH17" s="664"/>
      <c r="DI17" s="664"/>
      <c r="DJ17" s="664"/>
      <c r="DK17" s="664"/>
      <c r="DL17" s="664"/>
      <c r="DM17" s="664"/>
      <c r="DN17" s="664"/>
      <c r="DO17" s="664"/>
      <c r="DP17" s="665"/>
      <c r="DQ17" s="669">
        <v>304651</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1641163</v>
      </c>
      <c r="S18" s="664"/>
      <c r="T18" s="664"/>
      <c r="U18" s="664"/>
      <c r="V18" s="664"/>
      <c r="W18" s="664"/>
      <c r="X18" s="664"/>
      <c r="Y18" s="665"/>
      <c r="Z18" s="723">
        <v>46.7</v>
      </c>
      <c r="AA18" s="723"/>
      <c r="AB18" s="723"/>
      <c r="AC18" s="723"/>
      <c r="AD18" s="724">
        <v>1314820</v>
      </c>
      <c r="AE18" s="724"/>
      <c r="AF18" s="724"/>
      <c r="AG18" s="724"/>
      <c r="AH18" s="724"/>
      <c r="AI18" s="724"/>
      <c r="AJ18" s="724"/>
      <c r="AK18" s="724"/>
      <c r="AL18" s="666">
        <v>74.7</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238</v>
      </c>
      <c r="DA18" s="723"/>
      <c r="DB18" s="723"/>
      <c r="DC18" s="723"/>
      <c r="DD18" s="669" t="s">
        <v>238</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1314820</v>
      </c>
      <c r="S19" s="664"/>
      <c r="T19" s="664"/>
      <c r="U19" s="664"/>
      <c r="V19" s="664"/>
      <c r="W19" s="664"/>
      <c r="X19" s="664"/>
      <c r="Y19" s="665"/>
      <c r="Z19" s="723">
        <v>37.4</v>
      </c>
      <c r="AA19" s="723"/>
      <c r="AB19" s="723"/>
      <c r="AC19" s="723"/>
      <c r="AD19" s="724">
        <v>1314820</v>
      </c>
      <c r="AE19" s="724"/>
      <c r="AF19" s="724"/>
      <c r="AG19" s="724"/>
      <c r="AH19" s="724"/>
      <c r="AI19" s="724"/>
      <c r="AJ19" s="724"/>
      <c r="AK19" s="724"/>
      <c r="AL19" s="666">
        <v>74.7</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238</v>
      </c>
      <c r="BH19" s="664"/>
      <c r="BI19" s="664"/>
      <c r="BJ19" s="664"/>
      <c r="BK19" s="664"/>
      <c r="BL19" s="664"/>
      <c r="BM19" s="664"/>
      <c r="BN19" s="665"/>
      <c r="BO19" s="723" t="s">
        <v>238</v>
      </c>
      <c r="BP19" s="723"/>
      <c r="BQ19" s="723"/>
      <c r="BR19" s="723"/>
      <c r="BS19" s="669" t="s">
        <v>238</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238</v>
      </c>
      <c r="DA19" s="723"/>
      <c r="DB19" s="723"/>
      <c r="DC19" s="723"/>
      <c r="DD19" s="669" t="s">
        <v>238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326343</v>
      </c>
      <c r="S20" s="664"/>
      <c r="T20" s="664"/>
      <c r="U20" s="664"/>
      <c r="V20" s="664"/>
      <c r="W20" s="664"/>
      <c r="X20" s="664"/>
      <c r="Y20" s="665"/>
      <c r="Z20" s="723">
        <v>9.3000000000000007</v>
      </c>
      <c r="AA20" s="723"/>
      <c r="AB20" s="723"/>
      <c r="AC20" s="723"/>
      <c r="AD20" s="724" t="s">
        <v>238</v>
      </c>
      <c r="AE20" s="724"/>
      <c r="AF20" s="724"/>
      <c r="AG20" s="724"/>
      <c r="AH20" s="724"/>
      <c r="AI20" s="724"/>
      <c r="AJ20" s="724"/>
      <c r="AK20" s="724"/>
      <c r="AL20" s="666" t="s">
        <v>238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238</v>
      </c>
      <c r="BH20" s="664"/>
      <c r="BI20" s="664"/>
      <c r="BJ20" s="664"/>
      <c r="BK20" s="664"/>
      <c r="BL20" s="664"/>
      <c r="BM20" s="664"/>
      <c r="BN20" s="665"/>
      <c r="BO20" s="723" t="s">
        <v>139</v>
      </c>
      <c r="BP20" s="723"/>
      <c r="BQ20" s="723"/>
      <c r="BR20" s="723"/>
      <c r="BS20" s="669" t="s">
        <v>238</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3370635</v>
      </c>
      <c r="CS20" s="664"/>
      <c r="CT20" s="664"/>
      <c r="CU20" s="664"/>
      <c r="CV20" s="664"/>
      <c r="CW20" s="664"/>
      <c r="CX20" s="664"/>
      <c r="CY20" s="665"/>
      <c r="CZ20" s="723">
        <v>100</v>
      </c>
      <c r="DA20" s="723"/>
      <c r="DB20" s="723"/>
      <c r="DC20" s="723"/>
      <c r="DD20" s="669">
        <v>994692</v>
      </c>
      <c r="DE20" s="664"/>
      <c r="DF20" s="664"/>
      <c r="DG20" s="664"/>
      <c r="DH20" s="664"/>
      <c r="DI20" s="664"/>
      <c r="DJ20" s="664"/>
      <c r="DK20" s="664"/>
      <c r="DL20" s="664"/>
      <c r="DM20" s="664"/>
      <c r="DN20" s="664"/>
      <c r="DO20" s="664"/>
      <c r="DP20" s="665"/>
      <c r="DQ20" s="669">
        <v>2284068</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139</v>
      </c>
      <c r="AA21" s="723"/>
      <c r="AB21" s="723"/>
      <c r="AC21" s="723"/>
      <c r="AD21" s="724" t="s">
        <v>238</v>
      </c>
      <c r="AE21" s="724"/>
      <c r="AF21" s="724"/>
      <c r="AG21" s="724"/>
      <c r="AH21" s="724"/>
      <c r="AI21" s="724"/>
      <c r="AJ21" s="724"/>
      <c r="AK21" s="724"/>
      <c r="AL21" s="666" t="s">
        <v>238</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238</v>
      </c>
      <c r="BH21" s="664"/>
      <c r="BI21" s="664"/>
      <c r="BJ21" s="664"/>
      <c r="BK21" s="664"/>
      <c r="BL21" s="664"/>
      <c r="BM21" s="664"/>
      <c r="BN21" s="665"/>
      <c r="BO21" s="723" t="s">
        <v>238</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2084962</v>
      </c>
      <c r="S22" s="664"/>
      <c r="T22" s="664"/>
      <c r="U22" s="664"/>
      <c r="V22" s="664"/>
      <c r="W22" s="664"/>
      <c r="X22" s="664"/>
      <c r="Y22" s="665"/>
      <c r="Z22" s="723">
        <v>59.4</v>
      </c>
      <c r="AA22" s="723"/>
      <c r="AB22" s="723"/>
      <c r="AC22" s="723"/>
      <c r="AD22" s="724">
        <v>1758619</v>
      </c>
      <c r="AE22" s="724"/>
      <c r="AF22" s="724"/>
      <c r="AG22" s="724"/>
      <c r="AH22" s="724"/>
      <c r="AI22" s="724"/>
      <c r="AJ22" s="724"/>
      <c r="AK22" s="724"/>
      <c r="AL22" s="666">
        <v>99.9</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238</v>
      </c>
      <c r="BH22" s="664"/>
      <c r="BI22" s="664"/>
      <c r="BJ22" s="664"/>
      <c r="BK22" s="664"/>
      <c r="BL22" s="664"/>
      <c r="BM22" s="664"/>
      <c r="BN22" s="665"/>
      <c r="BO22" s="723" t="s">
        <v>238</v>
      </c>
      <c r="BP22" s="723"/>
      <c r="BQ22" s="723"/>
      <c r="BR22" s="723"/>
      <c r="BS22" s="669" t="s">
        <v>238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t="s">
        <v>139</v>
      </c>
      <c r="S23" s="664"/>
      <c r="T23" s="664"/>
      <c r="U23" s="664"/>
      <c r="V23" s="664"/>
      <c r="W23" s="664"/>
      <c r="X23" s="664"/>
      <c r="Y23" s="665"/>
      <c r="Z23" s="723" t="s">
        <v>238</v>
      </c>
      <c r="AA23" s="723"/>
      <c r="AB23" s="723"/>
      <c r="AC23" s="723"/>
      <c r="AD23" s="724" t="s">
        <v>139</v>
      </c>
      <c r="AE23" s="724"/>
      <c r="AF23" s="724"/>
      <c r="AG23" s="724"/>
      <c r="AH23" s="724"/>
      <c r="AI23" s="724"/>
      <c r="AJ23" s="724"/>
      <c r="AK23" s="724"/>
      <c r="AL23" s="666" t="s">
        <v>238</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238</v>
      </c>
      <c r="BP23" s="723"/>
      <c r="BQ23" s="723"/>
      <c r="BR23" s="723"/>
      <c r="BS23" s="669" t="s">
        <v>238</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12605</v>
      </c>
      <c r="S24" s="664"/>
      <c r="T24" s="664"/>
      <c r="U24" s="664"/>
      <c r="V24" s="664"/>
      <c r="W24" s="664"/>
      <c r="X24" s="664"/>
      <c r="Y24" s="665"/>
      <c r="Z24" s="723">
        <v>0.4</v>
      </c>
      <c r="AA24" s="723"/>
      <c r="AB24" s="723"/>
      <c r="AC24" s="723"/>
      <c r="AD24" s="724" t="s">
        <v>238</v>
      </c>
      <c r="AE24" s="724"/>
      <c r="AF24" s="724"/>
      <c r="AG24" s="724"/>
      <c r="AH24" s="724"/>
      <c r="AI24" s="724"/>
      <c r="AJ24" s="724"/>
      <c r="AK24" s="724"/>
      <c r="AL24" s="666" t="s">
        <v>238</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238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860376</v>
      </c>
      <c r="CS24" s="727"/>
      <c r="CT24" s="727"/>
      <c r="CU24" s="727"/>
      <c r="CV24" s="727"/>
      <c r="CW24" s="727"/>
      <c r="CX24" s="727"/>
      <c r="CY24" s="773"/>
      <c r="CZ24" s="774">
        <v>25.5</v>
      </c>
      <c r="DA24" s="743"/>
      <c r="DB24" s="743"/>
      <c r="DC24" s="777"/>
      <c r="DD24" s="772">
        <v>748870</v>
      </c>
      <c r="DE24" s="727"/>
      <c r="DF24" s="727"/>
      <c r="DG24" s="727"/>
      <c r="DH24" s="727"/>
      <c r="DI24" s="727"/>
      <c r="DJ24" s="727"/>
      <c r="DK24" s="773"/>
      <c r="DL24" s="772">
        <v>746529</v>
      </c>
      <c r="DM24" s="727"/>
      <c r="DN24" s="727"/>
      <c r="DO24" s="727"/>
      <c r="DP24" s="727"/>
      <c r="DQ24" s="727"/>
      <c r="DR24" s="727"/>
      <c r="DS24" s="727"/>
      <c r="DT24" s="727"/>
      <c r="DU24" s="727"/>
      <c r="DV24" s="773"/>
      <c r="DW24" s="774">
        <v>40.799999999999997</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38624</v>
      </c>
      <c r="S25" s="664"/>
      <c r="T25" s="664"/>
      <c r="U25" s="664"/>
      <c r="V25" s="664"/>
      <c r="W25" s="664"/>
      <c r="X25" s="664"/>
      <c r="Y25" s="665"/>
      <c r="Z25" s="723">
        <v>1.1000000000000001</v>
      </c>
      <c r="AA25" s="723"/>
      <c r="AB25" s="723"/>
      <c r="AC25" s="723"/>
      <c r="AD25" s="724" t="s">
        <v>238</v>
      </c>
      <c r="AE25" s="724"/>
      <c r="AF25" s="724"/>
      <c r="AG25" s="724"/>
      <c r="AH25" s="724"/>
      <c r="AI25" s="724"/>
      <c r="AJ25" s="724"/>
      <c r="AK25" s="724"/>
      <c r="AL25" s="666" t="s">
        <v>238</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238</v>
      </c>
      <c r="BP25" s="723"/>
      <c r="BQ25" s="723"/>
      <c r="BR25" s="723"/>
      <c r="BS25" s="669" t="s">
        <v>238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418585</v>
      </c>
      <c r="CS25" s="662"/>
      <c r="CT25" s="662"/>
      <c r="CU25" s="662"/>
      <c r="CV25" s="662"/>
      <c r="CW25" s="662"/>
      <c r="CX25" s="662"/>
      <c r="CY25" s="663"/>
      <c r="CZ25" s="666">
        <v>12.4</v>
      </c>
      <c r="DA25" s="695"/>
      <c r="DB25" s="695"/>
      <c r="DC25" s="696"/>
      <c r="DD25" s="669">
        <v>392512</v>
      </c>
      <c r="DE25" s="662"/>
      <c r="DF25" s="662"/>
      <c r="DG25" s="662"/>
      <c r="DH25" s="662"/>
      <c r="DI25" s="662"/>
      <c r="DJ25" s="662"/>
      <c r="DK25" s="663"/>
      <c r="DL25" s="669">
        <v>390171</v>
      </c>
      <c r="DM25" s="662"/>
      <c r="DN25" s="662"/>
      <c r="DO25" s="662"/>
      <c r="DP25" s="662"/>
      <c r="DQ25" s="662"/>
      <c r="DR25" s="662"/>
      <c r="DS25" s="662"/>
      <c r="DT25" s="662"/>
      <c r="DU25" s="662"/>
      <c r="DV25" s="663"/>
      <c r="DW25" s="666">
        <v>21.3</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1472</v>
      </c>
      <c r="S26" s="664"/>
      <c r="T26" s="664"/>
      <c r="U26" s="664"/>
      <c r="V26" s="664"/>
      <c r="W26" s="664"/>
      <c r="X26" s="664"/>
      <c r="Y26" s="665"/>
      <c r="Z26" s="723">
        <v>0</v>
      </c>
      <c r="AA26" s="723"/>
      <c r="AB26" s="723"/>
      <c r="AC26" s="723"/>
      <c r="AD26" s="724" t="s">
        <v>238</v>
      </c>
      <c r="AE26" s="724"/>
      <c r="AF26" s="724"/>
      <c r="AG26" s="724"/>
      <c r="AH26" s="724"/>
      <c r="AI26" s="724"/>
      <c r="AJ26" s="724"/>
      <c r="AK26" s="724"/>
      <c r="AL26" s="666" t="s">
        <v>238</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241194</v>
      </c>
      <c r="CS26" s="664"/>
      <c r="CT26" s="664"/>
      <c r="CU26" s="664"/>
      <c r="CV26" s="664"/>
      <c r="CW26" s="664"/>
      <c r="CX26" s="664"/>
      <c r="CY26" s="665"/>
      <c r="CZ26" s="666">
        <v>7.2</v>
      </c>
      <c r="DA26" s="695"/>
      <c r="DB26" s="695"/>
      <c r="DC26" s="696"/>
      <c r="DD26" s="669">
        <v>217905</v>
      </c>
      <c r="DE26" s="664"/>
      <c r="DF26" s="664"/>
      <c r="DG26" s="664"/>
      <c r="DH26" s="664"/>
      <c r="DI26" s="664"/>
      <c r="DJ26" s="664"/>
      <c r="DK26" s="665"/>
      <c r="DL26" s="669" t="s">
        <v>238</v>
      </c>
      <c r="DM26" s="664"/>
      <c r="DN26" s="664"/>
      <c r="DO26" s="664"/>
      <c r="DP26" s="664"/>
      <c r="DQ26" s="664"/>
      <c r="DR26" s="664"/>
      <c r="DS26" s="664"/>
      <c r="DT26" s="664"/>
      <c r="DU26" s="664"/>
      <c r="DV26" s="665"/>
      <c r="DW26" s="666" t="s">
        <v>238</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261422</v>
      </c>
      <c r="S27" s="664"/>
      <c r="T27" s="664"/>
      <c r="U27" s="664"/>
      <c r="V27" s="664"/>
      <c r="W27" s="664"/>
      <c r="X27" s="664"/>
      <c r="Y27" s="665"/>
      <c r="Z27" s="723">
        <v>7.4</v>
      </c>
      <c r="AA27" s="723"/>
      <c r="AB27" s="723"/>
      <c r="AC27" s="723"/>
      <c r="AD27" s="724" t="s">
        <v>238</v>
      </c>
      <c r="AE27" s="724"/>
      <c r="AF27" s="724"/>
      <c r="AG27" s="724"/>
      <c r="AH27" s="724"/>
      <c r="AI27" s="724"/>
      <c r="AJ27" s="724"/>
      <c r="AK27" s="724"/>
      <c r="AL27" s="666" t="s">
        <v>238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279077</v>
      </c>
      <c r="BH27" s="664"/>
      <c r="BI27" s="664"/>
      <c r="BJ27" s="664"/>
      <c r="BK27" s="664"/>
      <c r="BL27" s="664"/>
      <c r="BM27" s="664"/>
      <c r="BN27" s="665"/>
      <c r="BO27" s="723">
        <v>100</v>
      </c>
      <c r="BP27" s="723"/>
      <c r="BQ27" s="723"/>
      <c r="BR27" s="723"/>
      <c r="BS27" s="669">
        <v>37429</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137140</v>
      </c>
      <c r="CS27" s="662"/>
      <c r="CT27" s="662"/>
      <c r="CU27" s="662"/>
      <c r="CV27" s="662"/>
      <c r="CW27" s="662"/>
      <c r="CX27" s="662"/>
      <c r="CY27" s="663"/>
      <c r="CZ27" s="666">
        <v>4.0999999999999996</v>
      </c>
      <c r="DA27" s="695"/>
      <c r="DB27" s="695"/>
      <c r="DC27" s="696"/>
      <c r="DD27" s="669">
        <v>51707</v>
      </c>
      <c r="DE27" s="662"/>
      <c r="DF27" s="662"/>
      <c r="DG27" s="662"/>
      <c r="DH27" s="662"/>
      <c r="DI27" s="662"/>
      <c r="DJ27" s="662"/>
      <c r="DK27" s="663"/>
      <c r="DL27" s="669">
        <v>51707</v>
      </c>
      <c r="DM27" s="662"/>
      <c r="DN27" s="662"/>
      <c r="DO27" s="662"/>
      <c r="DP27" s="662"/>
      <c r="DQ27" s="662"/>
      <c r="DR27" s="662"/>
      <c r="DS27" s="662"/>
      <c r="DT27" s="662"/>
      <c r="DU27" s="662"/>
      <c r="DV27" s="663"/>
      <c r="DW27" s="666">
        <v>2.8</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238</v>
      </c>
      <c r="S28" s="664"/>
      <c r="T28" s="664"/>
      <c r="U28" s="664"/>
      <c r="V28" s="664"/>
      <c r="W28" s="664"/>
      <c r="X28" s="664"/>
      <c r="Y28" s="665"/>
      <c r="Z28" s="723" t="s">
        <v>238</v>
      </c>
      <c r="AA28" s="723"/>
      <c r="AB28" s="723"/>
      <c r="AC28" s="723"/>
      <c r="AD28" s="724" t="s">
        <v>139</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304651</v>
      </c>
      <c r="CS28" s="664"/>
      <c r="CT28" s="664"/>
      <c r="CU28" s="664"/>
      <c r="CV28" s="664"/>
      <c r="CW28" s="664"/>
      <c r="CX28" s="664"/>
      <c r="CY28" s="665"/>
      <c r="CZ28" s="666">
        <v>9</v>
      </c>
      <c r="DA28" s="695"/>
      <c r="DB28" s="695"/>
      <c r="DC28" s="696"/>
      <c r="DD28" s="669">
        <v>304651</v>
      </c>
      <c r="DE28" s="664"/>
      <c r="DF28" s="664"/>
      <c r="DG28" s="664"/>
      <c r="DH28" s="664"/>
      <c r="DI28" s="664"/>
      <c r="DJ28" s="664"/>
      <c r="DK28" s="665"/>
      <c r="DL28" s="669">
        <v>304651</v>
      </c>
      <c r="DM28" s="664"/>
      <c r="DN28" s="664"/>
      <c r="DO28" s="664"/>
      <c r="DP28" s="664"/>
      <c r="DQ28" s="664"/>
      <c r="DR28" s="664"/>
      <c r="DS28" s="664"/>
      <c r="DT28" s="664"/>
      <c r="DU28" s="664"/>
      <c r="DV28" s="665"/>
      <c r="DW28" s="666">
        <v>16.7</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362478</v>
      </c>
      <c r="S29" s="664"/>
      <c r="T29" s="664"/>
      <c r="U29" s="664"/>
      <c r="V29" s="664"/>
      <c r="W29" s="664"/>
      <c r="X29" s="664"/>
      <c r="Y29" s="665"/>
      <c r="Z29" s="723">
        <v>10.3</v>
      </c>
      <c r="AA29" s="723"/>
      <c r="AB29" s="723"/>
      <c r="AC29" s="723"/>
      <c r="AD29" s="724" t="s">
        <v>238</v>
      </c>
      <c r="AE29" s="724"/>
      <c r="AF29" s="724"/>
      <c r="AG29" s="724"/>
      <c r="AH29" s="724"/>
      <c r="AI29" s="724"/>
      <c r="AJ29" s="724"/>
      <c r="AK29" s="724"/>
      <c r="AL29" s="666" t="s">
        <v>238</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304651</v>
      </c>
      <c r="CS29" s="662"/>
      <c r="CT29" s="662"/>
      <c r="CU29" s="662"/>
      <c r="CV29" s="662"/>
      <c r="CW29" s="662"/>
      <c r="CX29" s="662"/>
      <c r="CY29" s="663"/>
      <c r="CZ29" s="666">
        <v>9</v>
      </c>
      <c r="DA29" s="695"/>
      <c r="DB29" s="695"/>
      <c r="DC29" s="696"/>
      <c r="DD29" s="669">
        <v>304651</v>
      </c>
      <c r="DE29" s="662"/>
      <c r="DF29" s="662"/>
      <c r="DG29" s="662"/>
      <c r="DH29" s="662"/>
      <c r="DI29" s="662"/>
      <c r="DJ29" s="662"/>
      <c r="DK29" s="663"/>
      <c r="DL29" s="669">
        <v>304651</v>
      </c>
      <c r="DM29" s="662"/>
      <c r="DN29" s="662"/>
      <c r="DO29" s="662"/>
      <c r="DP29" s="662"/>
      <c r="DQ29" s="662"/>
      <c r="DR29" s="662"/>
      <c r="DS29" s="662"/>
      <c r="DT29" s="662"/>
      <c r="DU29" s="662"/>
      <c r="DV29" s="663"/>
      <c r="DW29" s="666">
        <v>16.7</v>
      </c>
      <c r="DX29" s="695"/>
      <c r="DY29" s="695"/>
      <c r="DZ29" s="695"/>
      <c r="EA29" s="695"/>
      <c r="EB29" s="695"/>
      <c r="EC29" s="697"/>
    </row>
    <row r="30" spans="2:133" ht="11.25" customHeight="1" x14ac:dyDescent="0.2">
      <c r="B30" s="658" t="s">
        <v>312</v>
      </c>
      <c r="C30" s="659"/>
      <c r="D30" s="659"/>
      <c r="E30" s="659"/>
      <c r="F30" s="659"/>
      <c r="G30" s="659"/>
      <c r="H30" s="659"/>
      <c r="I30" s="659"/>
      <c r="J30" s="659"/>
      <c r="K30" s="659"/>
      <c r="L30" s="659"/>
      <c r="M30" s="659"/>
      <c r="N30" s="659"/>
      <c r="O30" s="659"/>
      <c r="P30" s="659"/>
      <c r="Q30" s="660"/>
      <c r="R30" s="661">
        <v>53915</v>
      </c>
      <c r="S30" s="664"/>
      <c r="T30" s="664"/>
      <c r="U30" s="664"/>
      <c r="V30" s="664"/>
      <c r="W30" s="664"/>
      <c r="X30" s="664"/>
      <c r="Y30" s="665"/>
      <c r="Z30" s="723">
        <v>1.5</v>
      </c>
      <c r="AA30" s="723"/>
      <c r="AB30" s="723"/>
      <c r="AC30" s="723"/>
      <c r="AD30" s="724">
        <v>2469</v>
      </c>
      <c r="AE30" s="724"/>
      <c r="AF30" s="724"/>
      <c r="AG30" s="724"/>
      <c r="AH30" s="724"/>
      <c r="AI30" s="724"/>
      <c r="AJ30" s="724"/>
      <c r="AK30" s="724"/>
      <c r="AL30" s="666">
        <v>0.1</v>
      </c>
      <c r="AM30" s="667"/>
      <c r="AN30" s="667"/>
      <c r="AO30" s="725"/>
      <c r="AP30" s="751" t="s">
        <v>313</v>
      </c>
      <c r="AQ30" s="752"/>
      <c r="AR30" s="752"/>
      <c r="AS30" s="752"/>
      <c r="AT30" s="757" t="s">
        <v>314</v>
      </c>
      <c r="AU30" s="230"/>
      <c r="AV30" s="230"/>
      <c r="AW30" s="230"/>
      <c r="AX30" s="760" t="s">
        <v>192</v>
      </c>
      <c r="AY30" s="761"/>
      <c r="AZ30" s="761"/>
      <c r="BA30" s="761"/>
      <c r="BB30" s="761"/>
      <c r="BC30" s="761"/>
      <c r="BD30" s="761"/>
      <c r="BE30" s="761"/>
      <c r="BF30" s="762"/>
      <c r="BG30" s="741">
        <v>100</v>
      </c>
      <c r="BH30" s="742"/>
      <c r="BI30" s="742"/>
      <c r="BJ30" s="742"/>
      <c r="BK30" s="742"/>
      <c r="BL30" s="742"/>
      <c r="BM30" s="743">
        <v>100</v>
      </c>
      <c r="BN30" s="742"/>
      <c r="BO30" s="742"/>
      <c r="BP30" s="742"/>
      <c r="BQ30" s="744"/>
      <c r="BR30" s="741">
        <v>100</v>
      </c>
      <c r="BS30" s="742"/>
      <c r="BT30" s="742"/>
      <c r="BU30" s="742"/>
      <c r="BV30" s="742"/>
      <c r="BW30" s="742"/>
      <c r="BX30" s="743">
        <v>100</v>
      </c>
      <c r="BY30" s="742"/>
      <c r="BZ30" s="742"/>
      <c r="CA30" s="742"/>
      <c r="CB30" s="744"/>
      <c r="CD30" s="747"/>
      <c r="CE30" s="748"/>
      <c r="CF30" s="705" t="s">
        <v>315</v>
      </c>
      <c r="CG30" s="702"/>
      <c r="CH30" s="702"/>
      <c r="CI30" s="702"/>
      <c r="CJ30" s="702"/>
      <c r="CK30" s="702"/>
      <c r="CL30" s="702"/>
      <c r="CM30" s="702"/>
      <c r="CN30" s="702"/>
      <c r="CO30" s="702"/>
      <c r="CP30" s="702"/>
      <c r="CQ30" s="703"/>
      <c r="CR30" s="661">
        <v>290207</v>
      </c>
      <c r="CS30" s="664"/>
      <c r="CT30" s="664"/>
      <c r="CU30" s="664"/>
      <c r="CV30" s="664"/>
      <c r="CW30" s="664"/>
      <c r="CX30" s="664"/>
      <c r="CY30" s="665"/>
      <c r="CZ30" s="666">
        <v>8.6</v>
      </c>
      <c r="DA30" s="695"/>
      <c r="DB30" s="695"/>
      <c r="DC30" s="696"/>
      <c r="DD30" s="669">
        <v>290207</v>
      </c>
      <c r="DE30" s="664"/>
      <c r="DF30" s="664"/>
      <c r="DG30" s="664"/>
      <c r="DH30" s="664"/>
      <c r="DI30" s="664"/>
      <c r="DJ30" s="664"/>
      <c r="DK30" s="665"/>
      <c r="DL30" s="669">
        <v>290207</v>
      </c>
      <c r="DM30" s="664"/>
      <c r="DN30" s="664"/>
      <c r="DO30" s="664"/>
      <c r="DP30" s="664"/>
      <c r="DQ30" s="664"/>
      <c r="DR30" s="664"/>
      <c r="DS30" s="664"/>
      <c r="DT30" s="664"/>
      <c r="DU30" s="664"/>
      <c r="DV30" s="665"/>
      <c r="DW30" s="666">
        <v>15.9</v>
      </c>
      <c r="DX30" s="695"/>
      <c r="DY30" s="695"/>
      <c r="DZ30" s="695"/>
      <c r="EA30" s="695"/>
      <c r="EB30" s="695"/>
      <c r="EC30" s="697"/>
    </row>
    <row r="31" spans="2:133" ht="11.25" customHeight="1" x14ac:dyDescent="0.2">
      <c r="B31" s="658" t="s">
        <v>316</v>
      </c>
      <c r="C31" s="659"/>
      <c r="D31" s="659"/>
      <c r="E31" s="659"/>
      <c r="F31" s="659"/>
      <c r="G31" s="659"/>
      <c r="H31" s="659"/>
      <c r="I31" s="659"/>
      <c r="J31" s="659"/>
      <c r="K31" s="659"/>
      <c r="L31" s="659"/>
      <c r="M31" s="659"/>
      <c r="N31" s="659"/>
      <c r="O31" s="659"/>
      <c r="P31" s="659"/>
      <c r="Q31" s="660"/>
      <c r="R31" s="661">
        <v>6490</v>
      </c>
      <c r="S31" s="664"/>
      <c r="T31" s="664"/>
      <c r="U31" s="664"/>
      <c r="V31" s="664"/>
      <c r="W31" s="664"/>
      <c r="X31" s="664"/>
      <c r="Y31" s="665"/>
      <c r="Z31" s="723">
        <v>0.2</v>
      </c>
      <c r="AA31" s="723"/>
      <c r="AB31" s="723"/>
      <c r="AC31" s="723"/>
      <c r="AD31" s="724" t="s">
        <v>238</v>
      </c>
      <c r="AE31" s="724"/>
      <c r="AF31" s="724"/>
      <c r="AG31" s="724"/>
      <c r="AH31" s="724"/>
      <c r="AI31" s="724"/>
      <c r="AJ31" s="724"/>
      <c r="AK31" s="724"/>
      <c r="AL31" s="666" t="s">
        <v>238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100</v>
      </c>
      <c r="BH31" s="662"/>
      <c r="BI31" s="662"/>
      <c r="BJ31" s="662"/>
      <c r="BK31" s="662"/>
      <c r="BL31" s="662"/>
      <c r="BM31" s="667">
        <v>100</v>
      </c>
      <c r="BN31" s="740"/>
      <c r="BO31" s="740"/>
      <c r="BP31" s="740"/>
      <c r="BQ31" s="701"/>
      <c r="BR31" s="739">
        <v>100</v>
      </c>
      <c r="BS31" s="662"/>
      <c r="BT31" s="662"/>
      <c r="BU31" s="662"/>
      <c r="BV31" s="662"/>
      <c r="BW31" s="662"/>
      <c r="BX31" s="667">
        <v>100</v>
      </c>
      <c r="BY31" s="740"/>
      <c r="BZ31" s="740"/>
      <c r="CA31" s="740"/>
      <c r="CB31" s="701"/>
      <c r="CD31" s="747"/>
      <c r="CE31" s="748"/>
      <c r="CF31" s="705" t="s">
        <v>319</v>
      </c>
      <c r="CG31" s="702"/>
      <c r="CH31" s="702"/>
      <c r="CI31" s="702"/>
      <c r="CJ31" s="702"/>
      <c r="CK31" s="702"/>
      <c r="CL31" s="702"/>
      <c r="CM31" s="702"/>
      <c r="CN31" s="702"/>
      <c r="CO31" s="702"/>
      <c r="CP31" s="702"/>
      <c r="CQ31" s="703"/>
      <c r="CR31" s="661">
        <v>14444</v>
      </c>
      <c r="CS31" s="662"/>
      <c r="CT31" s="662"/>
      <c r="CU31" s="662"/>
      <c r="CV31" s="662"/>
      <c r="CW31" s="662"/>
      <c r="CX31" s="662"/>
      <c r="CY31" s="663"/>
      <c r="CZ31" s="666">
        <v>0.4</v>
      </c>
      <c r="DA31" s="695"/>
      <c r="DB31" s="695"/>
      <c r="DC31" s="696"/>
      <c r="DD31" s="669">
        <v>14444</v>
      </c>
      <c r="DE31" s="662"/>
      <c r="DF31" s="662"/>
      <c r="DG31" s="662"/>
      <c r="DH31" s="662"/>
      <c r="DI31" s="662"/>
      <c r="DJ31" s="662"/>
      <c r="DK31" s="663"/>
      <c r="DL31" s="669">
        <v>14444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2">
      <c r="B32" s="658" t="s">
        <v>320</v>
      </c>
      <c r="C32" s="659"/>
      <c r="D32" s="659"/>
      <c r="E32" s="659"/>
      <c r="F32" s="659"/>
      <c r="G32" s="659"/>
      <c r="H32" s="659"/>
      <c r="I32" s="659"/>
      <c r="J32" s="659"/>
      <c r="K32" s="659"/>
      <c r="L32" s="659"/>
      <c r="M32" s="659"/>
      <c r="N32" s="659"/>
      <c r="O32" s="659"/>
      <c r="P32" s="659"/>
      <c r="Q32" s="660"/>
      <c r="R32" s="661">
        <v>120947</v>
      </c>
      <c r="S32" s="664"/>
      <c r="T32" s="664"/>
      <c r="U32" s="664"/>
      <c r="V32" s="664"/>
      <c r="W32" s="664"/>
      <c r="X32" s="664"/>
      <c r="Y32" s="665"/>
      <c r="Z32" s="723">
        <v>3.4</v>
      </c>
      <c r="AA32" s="723"/>
      <c r="AB32" s="723"/>
      <c r="AC32" s="723"/>
      <c r="AD32" s="724" t="s">
        <v>139</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100</v>
      </c>
      <c r="BS32" s="677"/>
      <c r="BT32" s="677"/>
      <c r="BU32" s="677"/>
      <c r="BV32" s="677"/>
      <c r="BW32" s="677"/>
      <c r="BX32" s="721">
        <v>100</v>
      </c>
      <c r="BY32" s="677"/>
      <c r="BZ32" s="677"/>
      <c r="CA32" s="677"/>
      <c r="CB32" s="714"/>
      <c r="CD32" s="749"/>
      <c r="CE32" s="750"/>
      <c r="CF32" s="705" t="s">
        <v>322</v>
      </c>
      <c r="CG32" s="702"/>
      <c r="CH32" s="702"/>
      <c r="CI32" s="702"/>
      <c r="CJ32" s="702"/>
      <c r="CK32" s="702"/>
      <c r="CL32" s="702"/>
      <c r="CM32" s="702"/>
      <c r="CN32" s="702"/>
      <c r="CO32" s="702"/>
      <c r="CP32" s="702"/>
      <c r="CQ32" s="703"/>
      <c r="CR32" s="661" t="s">
        <v>238</v>
      </c>
      <c r="CS32" s="664"/>
      <c r="CT32" s="664"/>
      <c r="CU32" s="664"/>
      <c r="CV32" s="664"/>
      <c r="CW32" s="664"/>
      <c r="CX32" s="664"/>
      <c r="CY32" s="665"/>
      <c r="CZ32" s="666" t="s">
        <v>238</v>
      </c>
      <c r="DA32" s="695"/>
      <c r="DB32" s="695"/>
      <c r="DC32" s="696"/>
      <c r="DD32" s="669" t="s">
        <v>238</v>
      </c>
      <c r="DE32" s="664"/>
      <c r="DF32" s="664"/>
      <c r="DG32" s="664"/>
      <c r="DH32" s="664"/>
      <c r="DI32" s="664"/>
      <c r="DJ32" s="664"/>
      <c r="DK32" s="665"/>
      <c r="DL32" s="669" t="s">
        <v>238</v>
      </c>
      <c r="DM32" s="664"/>
      <c r="DN32" s="664"/>
      <c r="DO32" s="664"/>
      <c r="DP32" s="664"/>
      <c r="DQ32" s="664"/>
      <c r="DR32" s="664"/>
      <c r="DS32" s="664"/>
      <c r="DT32" s="664"/>
      <c r="DU32" s="664"/>
      <c r="DV32" s="665"/>
      <c r="DW32" s="666" t="s">
        <v>238</v>
      </c>
      <c r="DX32" s="695"/>
      <c r="DY32" s="695"/>
      <c r="DZ32" s="695"/>
      <c r="EA32" s="695"/>
      <c r="EB32" s="695"/>
      <c r="EC32" s="697"/>
    </row>
    <row r="33" spans="2:133" ht="11.25" customHeight="1" x14ac:dyDescent="0.2">
      <c r="B33" s="658" t="s">
        <v>323</v>
      </c>
      <c r="C33" s="659"/>
      <c r="D33" s="659"/>
      <c r="E33" s="659"/>
      <c r="F33" s="659"/>
      <c r="G33" s="659"/>
      <c r="H33" s="659"/>
      <c r="I33" s="659"/>
      <c r="J33" s="659"/>
      <c r="K33" s="659"/>
      <c r="L33" s="659"/>
      <c r="M33" s="659"/>
      <c r="N33" s="659"/>
      <c r="O33" s="659"/>
      <c r="P33" s="659"/>
      <c r="Q33" s="660"/>
      <c r="R33" s="661">
        <v>180108</v>
      </c>
      <c r="S33" s="664"/>
      <c r="T33" s="664"/>
      <c r="U33" s="664"/>
      <c r="V33" s="664"/>
      <c r="W33" s="664"/>
      <c r="X33" s="664"/>
      <c r="Y33" s="665"/>
      <c r="Z33" s="723">
        <v>5.0999999999999996</v>
      </c>
      <c r="AA33" s="723"/>
      <c r="AB33" s="723"/>
      <c r="AC33" s="723"/>
      <c r="AD33" s="724" t="s">
        <v>238</v>
      </c>
      <c r="AE33" s="724"/>
      <c r="AF33" s="724"/>
      <c r="AG33" s="724"/>
      <c r="AH33" s="724"/>
      <c r="AI33" s="724"/>
      <c r="AJ33" s="724"/>
      <c r="AK33" s="724"/>
      <c r="AL33" s="666" t="s">
        <v>238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1315655</v>
      </c>
      <c r="CS33" s="662"/>
      <c r="CT33" s="662"/>
      <c r="CU33" s="662"/>
      <c r="CV33" s="662"/>
      <c r="CW33" s="662"/>
      <c r="CX33" s="662"/>
      <c r="CY33" s="663"/>
      <c r="CZ33" s="666">
        <v>39</v>
      </c>
      <c r="DA33" s="695"/>
      <c r="DB33" s="695"/>
      <c r="DC33" s="696"/>
      <c r="DD33" s="669">
        <v>1065612</v>
      </c>
      <c r="DE33" s="662"/>
      <c r="DF33" s="662"/>
      <c r="DG33" s="662"/>
      <c r="DH33" s="662"/>
      <c r="DI33" s="662"/>
      <c r="DJ33" s="662"/>
      <c r="DK33" s="663"/>
      <c r="DL33" s="669">
        <v>797610</v>
      </c>
      <c r="DM33" s="662"/>
      <c r="DN33" s="662"/>
      <c r="DO33" s="662"/>
      <c r="DP33" s="662"/>
      <c r="DQ33" s="662"/>
      <c r="DR33" s="662"/>
      <c r="DS33" s="662"/>
      <c r="DT33" s="662"/>
      <c r="DU33" s="662"/>
      <c r="DV33" s="663"/>
      <c r="DW33" s="666">
        <v>43.6</v>
      </c>
      <c r="DX33" s="695"/>
      <c r="DY33" s="695"/>
      <c r="DZ33" s="695"/>
      <c r="EA33" s="695"/>
      <c r="EB33" s="695"/>
      <c r="EC33" s="697"/>
    </row>
    <row r="34" spans="2:133" ht="11.25" customHeight="1" x14ac:dyDescent="0.2">
      <c r="B34" s="658" t="s">
        <v>325</v>
      </c>
      <c r="C34" s="659"/>
      <c r="D34" s="659"/>
      <c r="E34" s="659"/>
      <c r="F34" s="659"/>
      <c r="G34" s="659"/>
      <c r="H34" s="659"/>
      <c r="I34" s="659"/>
      <c r="J34" s="659"/>
      <c r="K34" s="659"/>
      <c r="L34" s="659"/>
      <c r="M34" s="659"/>
      <c r="N34" s="659"/>
      <c r="O34" s="659"/>
      <c r="P34" s="659"/>
      <c r="Q34" s="660"/>
      <c r="R34" s="661">
        <v>86430</v>
      </c>
      <c r="S34" s="664"/>
      <c r="T34" s="664"/>
      <c r="U34" s="664"/>
      <c r="V34" s="664"/>
      <c r="W34" s="664"/>
      <c r="X34" s="664"/>
      <c r="Y34" s="665"/>
      <c r="Z34" s="723">
        <v>2.5</v>
      </c>
      <c r="AA34" s="723"/>
      <c r="AB34" s="723"/>
      <c r="AC34" s="723"/>
      <c r="AD34" s="724" t="s">
        <v>238</v>
      </c>
      <c r="AE34" s="724"/>
      <c r="AF34" s="724"/>
      <c r="AG34" s="724"/>
      <c r="AH34" s="724"/>
      <c r="AI34" s="724"/>
      <c r="AJ34" s="724"/>
      <c r="AK34" s="724"/>
      <c r="AL34" s="666" t="s">
        <v>238</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432460</v>
      </c>
      <c r="CS34" s="664"/>
      <c r="CT34" s="664"/>
      <c r="CU34" s="664"/>
      <c r="CV34" s="664"/>
      <c r="CW34" s="664"/>
      <c r="CX34" s="664"/>
      <c r="CY34" s="665"/>
      <c r="CZ34" s="666">
        <v>12.8</v>
      </c>
      <c r="DA34" s="695"/>
      <c r="DB34" s="695"/>
      <c r="DC34" s="696"/>
      <c r="DD34" s="669">
        <v>392681</v>
      </c>
      <c r="DE34" s="664"/>
      <c r="DF34" s="664"/>
      <c r="DG34" s="664"/>
      <c r="DH34" s="664"/>
      <c r="DI34" s="664"/>
      <c r="DJ34" s="664"/>
      <c r="DK34" s="665"/>
      <c r="DL34" s="669">
        <v>346155</v>
      </c>
      <c r="DM34" s="664"/>
      <c r="DN34" s="664"/>
      <c r="DO34" s="664"/>
      <c r="DP34" s="664"/>
      <c r="DQ34" s="664"/>
      <c r="DR34" s="664"/>
      <c r="DS34" s="664"/>
      <c r="DT34" s="664"/>
      <c r="DU34" s="664"/>
      <c r="DV34" s="665"/>
      <c r="DW34" s="666">
        <v>18.899999999999999</v>
      </c>
      <c r="DX34" s="695"/>
      <c r="DY34" s="695"/>
      <c r="DZ34" s="695"/>
      <c r="EA34" s="695"/>
      <c r="EB34" s="695"/>
      <c r="EC34" s="697"/>
    </row>
    <row r="35" spans="2:133" ht="11.25" customHeight="1" x14ac:dyDescent="0.2">
      <c r="B35" s="658" t="s">
        <v>329</v>
      </c>
      <c r="C35" s="659"/>
      <c r="D35" s="659"/>
      <c r="E35" s="659"/>
      <c r="F35" s="659"/>
      <c r="G35" s="659"/>
      <c r="H35" s="659"/>
      <c r="I35" s="659"/>
      <c r="J35" s="659"/>
      <c r="K35" s="659"/>
      <c r="L35" s="659"/>
      <c r="M35" s="659"/>
      <c r="N35" s="659"/>
      <c r="O35" s="659"/>
      <c r="P35" s="659"/>
      <c r="Q35" s="660"/>
      <c r="R35" s="661">
        <v>303449</v>
      </c>
      <c r="S35" s="664"/>
      <c r="T35" s="664"/>
      <c r="U35" s="664"/>
      <c r="V35" s="664"/>
      <c r="W35" s="664"/>
      <c r="X35" s="664"/>
      <c r="Y35" s="665"/>
      <c r="Z35" s="723">
        <v>8.6</v>
      </c>
      <c r="AA35" s="723"/>
      <c r="AB35" s="723"/>
      <c r="AC35" s="723"/>
      <c r="AD35" s="724" t="s">
        <v>238</v>
      </c>
      <c r="AE35" s="724"/>
      <c r="AF35" s="724"/>
      <c r="AG35" s="724"/>
      <c r="AH35" s="724"/>
      <c r="AI35" s="724"/>
      <c r="AJ35" s="724"/>
      <c r="AK35" s="724"/>
      <c r="AL35" s="666" t="s">
        <v>238</v>
      </c>
      <c r="AM35" s="667"/>
      <c r="AN35" s="667"/>
      <c r="AO35" s="725"/>
      <c r="AP35" s="234"/>
      <c r="AQ35" s="729" t="s">
        <v>330</v>
      </c>
      <c r="AR35" s="730"/>
      <c r="AS35" s="730"/>
      <c r="AT35" s="730"/>
      <c r="AU35" s="730"/>
      <c r="AV35" s="730"/>
      <c r="AW35" s="730"/>
      <c r="AX35" s="730"/>
      <c r="AY35" s="731"/>
      <c r="AZ35" s="726">
        <v>266259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5340</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38742</v>
      </c>
      <c r="CS35" s="662"/>
      <c r="CT35" s="662"/>
      <c r="CU35" s="662"/>
      <c r="CV35" s="662"/>
      <c r="CW35" s="662"/>
      <c r="CX35" s="662"/>
      <c r="CY35" s="663"/>
      <c r="CZ35" s="666">
        <v>1.1000000000000001</v>
      </c>
      <c r="DA35" s="695"/>
      <c r="DB35" s="695"/>
      <c r="DC35" s="696"/>
      <c r="DD35" s="669">
        <v>32651</v>
      </c>
      <c r="DE35" s="662"/>
      <c r="DF35" s="662"/>
      <c r="DG35" s="662"/>
      <c r="DH35" s="662"/>
      <c r="DI35" s="662"/>
      <c r="DJ35" s="662"/>
      <c r="DK35" s="663"/>
      <c r="DL35" s="669">
        <v>30273</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2">
      <c r="B36" s="658" t="s">
        <v>333</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139</v>
      </c>
      <c r="AM36" s="667"/>
      <c r="AN36" s="667"/>
      <c r="AO36" s="725"/>
      <c r="AQ36" s="698" t="s">
        <v>334</v>
      </c>
      <c r="AR36" s="699"/>
      <c r="AS36" s="699"/>
      <c r="AT36" s="699"/>
      <c r="AU36" s="699"/>
      <c r="AV36" s="699"/>
      <c r="AW36" s="699"/>
      <c r="AX36" s="699"/>
      <c r="AY36" s="700"/>
      <c r="AZ36" s="661">
        <v>20101</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-3660</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467113</v>
      </c>
      <c r="CS36" s="664"/>
      <c r="CT36" s="664"/>
      <c r="CU36" s="664"/>
      <c r="CV36" s="664"/>
      <c r="CW36" s="664"/>
      <c r="CX36" s="664"/>
      <c r="CY36" s="665"/>
      <c r="CZ36" s="666">
        <v>13.9</v>
      </c>
      <c r="DA36" s="695"/>
      <c r="DB36" s="695"/>
      <c r="DC36" s="696"/>
      <c r="DD36" s="669">
        <v>376848</v>
      </c>
      <c r="DE36" s="664"/>
      <c r="DF36" s="664"/>
      <c r="DG36" s="664"/>
      <c r="DH36" s="664"/>
      <c r="DI36" s="664"/>
      <c r="DJ36" s="664"/>
      <c r="DK36" s="665"/>
      <c r="DL36" s="669">
        <v>225897</v>
      </c>
      <c r="DM36" s="664"/>
      <c r="DN36" s="664"/>
      <c r="DO36" s="664"/>
      <c r="DP36" s="664"/>
      <c r="DQ36" s="664"/>
      <c r="DR36" s="664"/>
      <c r="DS36" s="664"/>
      <c r="DT36" s="664"/>
      <c r="DU36" s="664"/>
      <c r="DV36" s="665"/>
      <c r="DW36" s="666">
        <v>12.4</v>
      </c>
      <c r="DX36" s="695"/>
      <c r="DY36" s="695"/>
      <c r="DZ36" s="695"/>
      <c r="EA36" s="695"/>
      <c r="EB36" s="695"/>
      <c r="EC36" s="697"/>
    </row>
    <row r="37" spans="2:133" ht="11.25" customHeight="1" x14ac:dyDescent="0.2">
      <c r="B37" s="658" t="s">
        <v>337</v>
      </c>
      <c r="C37" s="659"/>
      <c r="D37" s="659"/>
      <c r="E37" s="659"/>
      <c r="F37" s="659"/>
      <c r="G37" s="659"/>
      <c r="H37" s="659"/>
      <c r="I37" s="659"/>
      <c r="J37" s="659"/>
      <c r="K37" s="659"/>
      <c r="L37" s="659"/>
      <c r="M37" s="659"/>
      <c r="N37" s="659"/>
      <c r="O37" s="659"/>
      <c r="P37" s="659"/>
      <c r="Q37" s="660"/>
      <c r="R37" s="661">
        <v>66809</v>
      </c>
      <c r="S37" s="664"/>
      <c r="T37" s="664"/>
      <c r="U37" s="664"/>
      <c r="V37" s="664"/>
      <c r="W37" s="664"/>
      <c r="X37" s="664"/>
      <c r="Y37" s="665"/>
      <c r="Z37" s="723">
        <v>1.9</v>
      </c>
      <c r="AA37" s="723"/>
      <c r="AB37" s="723"/>
      <c r="AC37" s="723"/>
      <c r="AD37" s="724" t="s">
        <v>139</v>
      </c>
      <c r="AE37" s="724"/>
      <c r="AF37" s="724"/>
      <c r="AG37" s="724"/>
      <c r="AH37" s="724"/>
      <c r="AI37" s="724"/>
      <c r="AJ37" s="724"/>
      <c r="AK37" s="724"/>
      <c r="AL37" s="666" t="s">
        <v>238</v>
      </c>
      <c r="AM37" s="667"/>
      <c r="AN37" s="667"/>
      <c r="AO37" s="725"/>
      <c r="AQ37" s="698" t="s">
        <v>338</v>
      </c>
      <c r="AR37" s="699"/>
      <c r="AS37" s="699"/>
      <c r="AT37" s="699"/>
      <c r="AU37" s="699"/>
      <c r="AV37" s="699"/>
      <c r="AW37" s="699"/>
      <c r="AX37" s="699"/>
      <c r="AY37" s="700"/>
      <c r="AZ37" s="661">
        <v>15098</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259</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54645</v>
      </c>
      <c r="CS37" s="662"/>
      <c r="CT37" s="662"/>
      <c r="CU37" s="662"/>
      <c r="CV37" s="662"/>
      <c r="CW37" s="662"/>
      <c r="CX37" s="662"/>
      <c r="CY37" s="663"/>
      <c r="CZ37" s="666">
        <v>1.6</v>
      </c>
      <c r="DA37" s="695"/>
      <c r="DB37" s="695"/>
      <c r="DC37" s="696"/>
      <c r="DD37" s="669">
        <v>54645</v>
      </c>
      <c r="DE37" s="662"/>
      <c r="DF37" s="662"/>
      <c r="DG37" s="662"/>
      <c r="DH37" s="662"/>
      <c r="DI37" s="662"/>
      <c r="DJ37" s="662"/>
      <c r="DK37" s="663"/>
      <c r="DL37" s="669">
        <v>54645</v>
      </c>
      <c r="DM37" s="662"/>
      <c r="DN37" s="662"/>
      <c r="DO37" s="662"/>
      <c r="DP37" s="662"/>
      <c r="DQ37" s="662"/>
      <c r="DR37" s="662"/>
      <c r="DS37" s="662"/>
      <c r="DT37" s="662"/>
      <c r="DU37" s="662"/>
      <c r="DV37" s="663"/>
      <c r="DW37" s="666">
        <v>3</v>
      </c>
      <c r="DX37" s="695"/>
      <c r="DY37" s="695"/>
      <c r="DZ37" s="695"/>
      <c r="EA37" s="695"/>
      <c r="EB37" s="695"/>
      <c r="EC37" s="697"/>
    </row>
    <row r="38" spans="2:133" ht="11.25" customHeight="1" x14ac:dyDescent="0.2">
      <c r="B38" s="673" t="s">
        <v>341</v>
      </c>
      <c r="C38" s="674"/>
      <c r="D38" s="674"/>
      <c r="E38" s="674"/>
      <c r="F38" s="674"/>
      <c r="G38" s="674"/>
      <c r="H38" s="674"/>
      <c r="I38" s="674"/>
      <c r="J38" s="674"/>
      <c r="K38" s="674"/>
      <c r="L38" s="674"/>
      <c r="M38" s="674"/>
      <c r="N38" s="674"/>
      <c r="O38" s="674"/>
      <c r="P38" s="674"/>
      <c r="Q38" s="675"/>
      <c r="R38" s="676">
        <v>3512902</v>
      </c>
      <c r="S38" s="713"/>
      <c r="T38" s="713"/>
      <c r="U38" s="713"/>
      <c r="V38" s="713"/>
      <c r="W38" s="713"/>
      <c r="X38" s="713"/>
      <c r="Y38" s="718"/>
      <c r="Z38" s="719">
        <v>100</v>
      </c>
      <c r="AA38" s="719"/>
      <c r="AB38" s="719"/>
      <c r="AC38" s="719"/>
      <c r="AD38" s="720">
        <v>1761088</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238</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449</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266259</v>
      </c>
      <c r="CS38" s="664"/>
      <c r="CT38" s="664"/>
      <c r="CU38" s="664"/>
      <c r="CV38" s="664"/>
      <c r="CW38" s="664"/>
      <c r="CX38" s="664"/>
      <c r="CY38" s="665"/>
      <c r="CZ38" s="666">
        <v>7.9</v>
      </c>
      <c r="DA38" s="695"/>
      <c r="DB38" s="695"/>
      <c r="DC38" s="696"/>
      <c r="DD38" s="669">
        <v>243432</v>
      </c>
      <c r="DE38" s="664"/>
      <c r="DF38" s="664"/>
      <c r="DG38" s="664"/>
      <c r="DH38" s="664"/>
      <c r="DI38" s="664"/>
      <c r="DJ38" s="664"/>
      <c r="DK38" s="665"/>
      <c r="DL38" s="669">
        <v>195285</v>
      </c>
      <c r="DM38" s="664"/>
      <c r="DN38" s="664"/>
      <c r="DO38" s="664"/>
      <c r="DP38" s="664"/>
      <c r="DQ38" s="664"/>
      <c r="DR38" s="664"/>
      <c r="DS38" s="664"/>
      <c r="DT38" s="664"/>
      <c r="DU38" s="664"/>
      <c r="DV38" s="665"/>
      <c r="DW38" s="666">
        <v>10.7</v>
      </c>
      <c r="DX38" s="695"/>
      <c r="DY38" s="695"/>
      <c r="DZ38" s="695"/>
      <c r="EA38" s="695"/>
      <c r="EB38" s="695"/>
      <c r="EC38" s="697"/>
    </row>
    <row r="39" spans="2:133" ht="11.25" customHeight="1" x14ac:dyDescent="0.2">
      <c r="AQ39" s="698" t="s">
        <v>345</v>
      </c>
      <c r="AR39" s="699"/>
      <c r="AS39" s="699"/>
      <c r="AT39" s="699"/>
      <c r="AU39" s="699"/>
      <c r="AV39" s="699"/>
      <c r="AW39" s="699"/>
      <c r="AX39" s="699"/>
      <c r="AY39" s="700"/>
      <c r="AZ39" s="661" t="s">
        <v>346</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92</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54921</v>
      </c>
      <c r="CS39" s="662"/>
      <c r="CT39" s="662"/>
      <c r="CU39" s="662"/>
      <c r="CV39" s="662"/>
      <c r="CW39" s="662"/>
      <c r="CX39" s="662"/>
      <c r="CY39" s="663"/>
      <c r="CZ39" s="666">
        <v>1.6</v>
      </c>
      <c r="DA39" s="695"/>
      <c r="DB39" s="695"/>
      <c r="DC39" s="696"/>
      <c r="DD39" s="669">
        <v>20000</v>
      </c>
      <c r="DE39" s="662"/>
      <c r="DF39" s="662"/>
      <c r="DG39" s="662"/>
      <c r="DH39" s="662"/>
      <c r="DI39" s="662"/>
      <c r="DJ39" s="662"/>
      <c r="DK39" s="663"/>
      <c r="DL39" s="669" t="s">
        <v>238</v>
      </c>
      <c r="DM39" s="662"/>
      <c r="DN39" s="662"/>
      <c r="DO39" s="662"/>
      <c r="DP39" s="662"/>
      <c r="DQ39" s="662"/>
      <c r="DR39" s="662"/>
      <c r="DS39" s="662"/>
      <c r="DT39" s="662"/>
      <c r="DU39" s="662"/>
      <c r="DV39" s="663"/>
      <c r="DW39" s="666" t="s">
        <v>346</v>
      </c>
      <c r="DX39" s="695"/>
      <c r="DY39" s="695"/>
      <c r="DZ39" s="695"/>
      <c r="EA39" s="695"/>
      <c r="EB39" s="695"/>
      <c r="EC39" s="697"/>
    </row>
    <row r="40" spans="2:133" ht="11.25" customHeight="1" x14ac:dyDescent="0.2">
      <c r="AQ40" s="698" t="s">
        <v>350</v>
      </c>
      <c r="AR40" s="699"/>
      <c r="AS40" s="699"/>
      <c r="AT40" s="699"/>
      <c r="AU40" s="699"/>
      <c r="AV40" s="699"/>
      <c r="AW40" s="699"/>
      <c r="AX40" s="699"/>
      <c r="AY40" s="700"/>
      <c r="AZ40" s="661">
        <v>128926</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238</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56160</v>
      </c>
      <c r="CS40" s="664"/>
      <c r="CT40" s="664"/>
      <c r="CU40" s="664"/>
      <c r="CV40" s="664"/>
      <c r="CW40" s="664"/>
      <c r="CX40" s="664"/>
      <c r="CY40" s="665"/>
      <c r="CZ40" s="666">
        <v>1.7</v>
      </c>
      <c r="DA40" s="695"/>
      <c r="DB40" s="695"/>
      <c r="DC40" s="696"/>
      <c r="DD40" s="669" t="s">
        <v>346</v>
      </c>
      <c r="DE40" s="664"/>
      <c r="DF40" s="664"/>
      <c r="DG40" s="664"/>
      <c r="DH40" s="664"/>
      <c r="DI40" s="664"/>
      <c r="DJ40" s="664"/>
      <c r="DK40" s="665"/>
      <c r="DL40" s="669" t="s">
        <v>238</v>
      </c>
      <c r="DM40" s="664"/>
      <c r="DN40" s="664"/>
      <c r="DO40" s="664"/>
      <c r="DP40" s="664"/>
      <c r="DQ40" s="664"/>
      <c r="DR40" s="664"/>
      <c r="DS40" s="664"/>
      <c r="DT40" s="664"/>
      <c r="DU40" s="664"/>
      <c r="DV40" s="665"/>
      <c r="DW40" s="666" t="s">
        <v>346</v>
      </c>
      <c r="DX40" s="695"/>
      <c r="DY40" s="695"/>
      <c r="DZ40" s="695"/>
      <c r="EA40" s="695"/>
      <c r="EB40" s="695"/>
      <c r="EC40" s="697"/>
    </row>
    <row r="41" spans="2:133" ht="11.25" customHeight="1" x14ac:dyDescent="0.2">
      <c r="AQ41" s="710" t="s">
        <v>353</v>
      </c>
      <c r="AR41" s="711"/>
      <c r="AS41" s="711"/>
      <c r="AT41" s="711"/>
      <c r="AU41" s="711"/>
      <c r="AV41" s="711"/>
      <c r="AW41" s="711"/>
      <c r="AX41" s="711"/>
      <c r="AY41" s="712"/>
      <c r="AZ41" s="676">
        <v>102134</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342</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346</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1194604</v>
      </c>
      <c r="CS42" s="664"/>
      <c r="CT42" s="664"/>
      <c r="CU42" s="664"/>
      <c r="CV42" s="664"/>
      <c r="CW42" s="664"/>
      <c r="CX42" s="664"/>
      <c r="CY42" s="665"/>
      <c r="CZ42" s="666">
        <v>35.4</v>
      </c>
      <c r="DA42" s="667"/>
      <c r="DB42" s="667"/>
      <c r="DC42" s="668"/>
      <c r="DD42" s="669">
        <v>469586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29263</v>
      </c>
      <c r="CS43" s="662"/>
      <c r="CT43" s="662"/>
      <c r="CU43" s="662"/>
      <c r="CV43" s="662"/>
      <c r="CW43" s="662"/>
      <c r="CX43" s="662"/>
      <c r="CY43" s="663"/>
      <c r="CZ43" s="666">
        <v>0.9</v>
      </c>
      <c r="DA43" s="695"/>
      <c r="DB43" s="695"/>
      <c r="DC43" s="696"/>
      <c r="DD43" s="669">
        <v>29263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360</v>
      </c>
      <c r="CD44" s="689" t="s">
        <v>310</v>
      </c>
      <c r="CE44" s="690"/>
      <c r="CF44" s="658" t="s">
        <v>361</v>
      </c>
      <c r="CG44" s="659"/>
      <c r="CH44" s="659"/>
      <c r="CI44" s="659"/>
      <c r="CJ44" s="659"/>
      <c r="CK44" s="659"/>
      <c r="CL44" s="659"/>
      <c r="CM44" s="659"/>
      <c r="CN44" s="659"/>
      <c r="CO44" s="659"/>
      <c r="CP44" s="659"/>
      <c r="CQ44" s="660"/>
      <c r="CR44" s="661">
        <v>994692</v>
      </c>
      <c r="CS44" s="664"/>
      <c r="CT44" s="664"/>
      <c r="CU44" s="664"/>
      <c r="CV44" s="664"/>
      <c r="CW44" s="664"/>
      <c r="CX44" s="664"/>
      <c r="CY44" s="665"/>
      <c r="CZ44" s="666">
        <v>29.5</v>
      </c>
      <c r="DA44" s="667"/>
      <c r="DB44" s="667"/>
      <c r="DC44" s="668"/>
      <c r="DD44" s="669">
        <v>422832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362</v>
      </c>
      <c r="CG45" s="659"/>
      <c r="CH45" s="659"/>
      <c r="CI45" s="659"/>
      <c r="CJ45" s="659"/>
      <c r="CK45" s="659"/>
      <c r="CL45" s="659"/>
      <c r="CM45" s="659"/>
      <c r="CN45" s="659"/>
      <c r="CO45" s="659"/>
      <c r="CP45" s="659"/>
      <c r="CQ45" s="660"/>
      <c r="CR45" s="661">
        <v>491118</v>
      </c>
      <c r="CS45" s="662"/>
      <c r="CT45" s="662"/>
      <c r="CU45" s="662"/>
      <c r="CV45" s="662"/>
      <c r="CW45" s="662"/>
      <c r="CX45" s="662"/>
      <c r="CY45" s="663"/>
      <c r="CZ45" s="666">
        <v>14.6</v>
      </c>
      <c r="DA45" s="695"/>
      <c r="DB45" s="695"/>
      <c r="DC45" s="696"/>
      <c r="DD45" s="669">
        <v>79299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363</v>
      </c>
      <c r="CG46" s="659"/>
      <c r="CH46" s="659"/>
      <c r="CI46" s="659"/>
      <c r="CJ46" s="659"/>
      <c r="CK46" s="659"/>
      <c r="CL46" s="659"/>
      <c r="CM46" s="659"/>
      <c r="CN46" s="659"/>
      <c r="CO46" s="659"/>
      <c r="CP46" s="659"/>
      <c r="CQ46" s="660"/>
      <c r="CR46" s="661">
        <v>500574</v>
      </c>
      <c r="CS46" s="664"/>
      <c r="CT46" s="664"/>
      <c r="CU46" s="664"/>
      <c r="CV46" s="664"/>
      <c r="CW46" s="664"/>
      <c r="CX46" s="664"/>
      <c r="CY46" s="665"/>
      <c r="CZ46" s="666">
        <v>14.9</v>
      </c>
      <c r="DA46" s="667"/>
      <c r="DB46" s="667"/>
      <c r="DC46" s="668"/>
      <c r="DD46" s="669">
        <v>340533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364</v>
      </c>
      <c r="CG47" s="659"/>
      <c r="CH47" s="659"/>
      <c r="CI47" s="659"/>
      <c r="CJ47" s="659"/>
      <c r="CK47" s="659"/>
      <c r="CL47" s="659"/>
      <c r="CM47" s="659"/>
      <c r="CN47" s="659"/>
      <c r="CO47" s="659"/>
      <c r="CP47" s="659"/>
      <c r="CQ47" s="660"/>
      <c r="CR47" s="661">
        <v>199912</v>
      </c>
      <c r="CS47" s="662"/>
      <c r="CT47" s="662"/>
      <c r="CU47" s="662"/>
      <c r="CV47" s="662"/>
      <c r="CW47" s="662"/>
      <c r="CX47" s="662"/>
      <c r="CY47" s="663"/>
      <c r="CZ47" s="666">
        <v>5.9</v>
      </c>
      <c r="DA47" s="695"/>
      <c r="DB47" s="695"/>
      <c r="DC47" s="696"/>
      <c r="DD47" s="669">
        <v>46754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365</v>
      </c>
      <c r="CG48" s="659"/>
      <c r="CH48" s="659"/>
      <c r="CI48" s="659"/>
      <c r="CJ48" s="659"/>
      <c r="CK48" s="659"/>
      <c r="CL48" s="659"/>
      <c r="CM48" s="659"/>
      <c r="CN48" s="659"/>
      <c r="CO48" s="659"/>
      <c r="CP48" s="659"/>
      <c r="CQ48" s="660"/>
      <c r="CR48" s="661" t="s">
        <v>346</v>
      </c>
      <c r="CS48" s="664"/>
      <c r="CT48" s="664"/>
      <c r="CU48" s="664"/>
      <c r="CV48" s="664"/>
      <c r="CW48" s="664"/>
      <c r="CX48" s="664"/>
      <c r="CY48" s="665"/>
      <c r="CZ48" s="666" t="s">
        <v>346</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366</v>
      </c>
      <c r="CE49" s="674"/>
      <c r="CF49" s="674"/>
      <c r="CG49" s="674"/>
      <c r="CH49" s="674"/>
      <c r="CI49" s="674"/>
      <c r="CJ49" s="674"/>
      <c r="CK49" s="674"/>
      <c r="CL49" s="674"/>
      <c r="CM49" s="674"/>
      <c r="CN49" s="674"/>
      <c r="CO49" s="674"/>
      <c r="CP49" s="674"/>
      <c r="CQ49" s="675"/>
      <c r="CR49" s="676">
        <v>3370635</v>
      </c>
      <c r="CS49" s="677"/>
      <c r="CT49" s="677"/>
      <c r="CU49" s="677"/>
      <c r="CV49" s="677"/>
      <c r="CW49" s="677"/>
      <c r="CX49" s="677"/>
      <c r="CY49" s="678"/>
      <c r="CZ49" s="679">
        <v>100</v>
      </c>
      <c r="DA49" s="680"/>
      <c r="DB49" s="680"/>
      <c r="DC49" s="681"/>
      <c r="DD49" s="682">
        <v>2284068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p5QpFZ0TvDI0lF3mdzg8VXS/24xYIyS0/dkpBz4Rprhqci5odIGJqPSOLVbOhr7wxTqrdfPgY7iX5ZXLTtZXAw==" saltValue="iQo387GvpfDeAJk9GX61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6640625" style="289" customWidth="1"/>
    <col min="131" max="131" width="1.554687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0" t="s">
        <v>368</v>
      </c>
      <c r="DK2" s="1211"/>
      <c r="DL2" s="1211"/>
      <c r="DM2" s="1211"/>
      <c r="DN2" s="1211"/>
      <c r="DO2" s="1212"/>
      <c r="DP2" s="249"/>
      <c r="DQ2" s="1210" t="s">
        <v>369</v>
      </c>
      <c r="DR2" s="1211"/>
      <c r="DS2" s="1211"/>
      <c r="DT2" s="1211"/>
      <c r="DU2" s="1211"/>
      <c r="DV2" s="1211"/>
      <c r="DW2" s="1211"/>
      <c r="DX2" s="1211"/>
      <c r="DY2" s="1211"/>
      <c r="DZ2" s="121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61" t="s">
        <v>370</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7" t="s">
        <v>372</v>
      </c>
      <c r="B5" s="1088"/>
      <c r="C5" s="1088"/>
      <c r="D5" s="1088"/>
      <c r="E5" s="1088"/>
      <c r="F5" s="1088"/>
      <c r="G5" s="1088"/>
      <c r="H5" s="1088"/>
      <c r="I5" s="1088"/>
      <c r="J5" s="1088"/>
      <c r="K5" s="1088"/>
      <c r="L5" s="1088"/>
      <c r="M5" s="1088"/>
      <c r="N5" s="1088"/>
      <c r="O5" s="1088"/>
      <c r="P5" s="1089"/>
      <c r="Q5" s="1093" t="s">
        <v>373</v>
      </c>
      <c r="R5" s="1094"/>
      <c r="S5" s="1094"/>
      <c r="T5" s="1094"/>
      <c r="U5" s="1095"/>
      <c r="V5" s="1093" t="s">
        <v>374</v>
      </c>
      <c r="W5" s="1094"/>
      <c r="X5" s="1094"/>
      <c r="Y5" s="1094"/>
      <c r="Z5" s="1095"/>
      <c r="AA5" s="1093" t="s">
        <v>375</v>
      </c>
      <c r="AB5" s="1094"/>
      <c r="AC5" s="1094"/>
      <c r="AD5" s="1094"/>
      <c r="AE5" s="1094"/>
      <c r="AF5" s="1213" t="s">
        <v>376</v>
      </c>
      <c r="AG5" s="1094"/>
      <c r="AH5" s="1094"/>
      <c r="AI5" s="1094"/>
      <c r="AJ5" s="1109"/>
      <c r="AK5" s="1094" t="s">
        <v>377</v>
      </c>
      <c r="AL5" s="1094"/>
      <c r="AM5" s="1094"/>
      <c r="AN5" s="1094"/>
      <c r="AO5" s="1095"/>
      <c r="AP5" s="1093" t="s">
        <v>378</v>
      </c>
      <c r="AQ5" s="1094"/>
      <c r="AR5" s="1094"/>
      <c r="AS5" s="1094"/>
      <c r="AT5" s="1095"/>
      <c r="AU5" s="1093" t="s">
        <v>379</v>
      </c>
      <c r="AV5" s="1094"/>
      <c r="AW5" s="1094"/>
      <c r="AX5" s="1094"/>
      <c r="AY5" s="1109"/>
      <c r="AZ5" s="256"/>
      <c r="BA5" s="256"/>
      <c r="BB5" s="256"/>
      <c r="BC5" s="256"/>
      <c r="BD5" s="256"/>
      <c r="BE5" s="257"/>
      <c r="BF5" s="257"/>
      <c r="BG5" s="257"/>
      <c r="BH5" s="257"/>
      <c r="BI5" s="257"/>
      <c r="BJ5" s="257"/>
      <c r="BK5" s="257"/>
      <c r="BL5" s="257"/>
      <c r="BM5" s="257"/>
      <c r="BN5" s="257"/>
      <c r="BO5" s="257"/>
      <c r="BP5" s="257"/>
      <c r="BQ5" s="1087" t="s">
        <v>380</v>
      </c>
      <c r="BR5" s="1088"/>
      <c r="BS5" s="1088"/>
      <c r="BT5" s="1088"/>
      <c r="BU5" s="1088"/>
      <c r="BV5" s="1088"/>
      <c r="BW5" s="1088"/>
      <c r="BX5" s="1088"/>
      <c r="BY5" s="1088"/>
      <c r="BZ5" s="1088"/>
      <c r="CA5" s="1088"/>
      <c r="CB5" s="1088"/>
      <c r="CC5" s="1088"/>
      <c r="CD5" s="1088"/>
      <c r="CE5" s="1088"/>
      <c r="CF5" s="1088"/>
      <c r="CG5" s="1089"/>
      <c r="CH5" s="1093" t="s">
        <v>381</v>
      </c>
      <c r="CI5" s="1094"/>
      <c r="CJ5" s="1094"/>
      <c r="CK5" s="1094"/>
      <c r="CL5" s="1095"/>
      <c r="CM5" s="1093" t="s">
        <v>382</v>
      </c>
      <c r="CN5" s="1094"/>
      <c r="CO5" s="1094"/>
      <c r="CP5" s="1094"/>
      <c r="CQ5" s="1095"/>
      <c r="CR5" s="1093" t="s">
        <v>383</v>
      </c>
      <c r="CS5" s="1094"/>
      <c r="CT5" s="1094"/>
      <c r="CU5" s="1094"/>
      <c r="CV5" s="1095"/>
      <c r="CW5" s="1093" t="s">
        <v>384</v>
      </c>
      <c r="CX5" s="1094"/>
      <c r="CY5" s="1094"/>
      <c r="CZ5" s="1094"/>
      <c r="DA5" s="1095"/>
      <c r="DB5" s="1093" t="s">
        <v>385</v>
      </c>
      <c r="DC5" s="1094"/>
      <c r="DD5" s="1094"/>
      <c r="DE5" s="1094"/>
      <c r="DF5" s="1095"/>
      <c r="DG5" s="1198" t="s">
        <v>386</v>
      </c>
      <c r="DH5" s="1199"/>
      <c r="DI5" s="1199"/>
      <c r="DJ5" s="1199"/>
      <c r="DK5" s="1200"/>
      <c r="DL5" s="1198" t="s">
        <v>387</v>
      </c>
      <c r="DM5" s="1199"/>
      <c r="DN5" s="1199"/>
      <c r="DO5" s="1199"/>
      <c r="DP5" s="1200"/>
      <c r="DQ5" s="1093" t="s">
        <v>388</v>
      </c>
      <c r="DR5" s="1094"/>
      <c r="DS5" s="1094"/>
      <c r="DT5" s="1094"/>
      <c r="DU5" s="1095"/>
      <c r="DV5" s="1093" t="s">
        <v>379</v>
      </c>
      <c r="DW5" s="1094"/>
      <c r="DX5" s="1094"/>
      <c r="DY5" s="1094"/>
      <c r="DZ5" s="1109"/>
      <c r="EA5" s="254"/>
    </row>
    <row r="6" spans="1:131" s="255"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14"/>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201"/>
      <c r="DH6" s="1202"/>
      <c r="DI6" s="1202"/>
      <c r="DJ6" s="1202"/>
      <c r="DK6" s="1203"/>
      <c r="DL6" s="1201"/>
      <c r="DM6" s="1202"/>
      <c r="DN6" s="1202"/>
      <c r="DO6" s="1202"/>
      <c r="DP6" s="1203"/>
      <c r="DQ6" s="1096"/>
      <c r="DR6" s="1097"/>
      <c r="DS6" s="1097"/>
      <c r="DT6" s="1097"/>
      <c r="DU6" s="1098"/>
      <c r="DV6" s="1096"/>
      <c r="DW6" s="1097"/>
      <c r="DX6" s="1097"/>
      <c r="DY6" s="1097"/>
      <c r="DZ6" s="1110"/>
      <c r="EA6" s="254"/>
    </row>
    <row r="7" spans="1:131" s="255" customFormat="1" ht="26.25" customHeight="1" thickTop="1" x14ac:dyDescent="0.2">
      <c r="A7" s="258">
        <v>1</v>
      </c>
      <c r="B7" s="1148" t="s">
        <v>389</v>
      </c>
      <c r="C7" s="1149"/>
      <c r="D7" s="1149"/>
      <c r="E7" s="1149"/>
      <c r="F7" s="1149"/>
      <c r="G7" s="1149"/>
      <c r="H7" s="1149"/>
      <c r="I7" s="1149"/>
      <c r="J7" s="1149"/>
      <c r="K7" s="1149"/>
      <c r="L7" s="1149"/>
      <c r="M7" s="1149"/>
      <c r="N7" s="1149"/>
      <c r="O7" s="1149"/>
      <c r="P7" s="1150"/>
      <c r="Q7" s="1204">
        <v>3513</v>
      </c>
      <c r="R7" s="1205"/>
      <c r="S7" s="1205"/>
      <c r="T7" s="1205"/>
      <c r="U7" s="1205"/>
      <c r="V7" s="1205">
        <v>3371</v>
      </c>
      <c r="W7" s="1205"/>
      <c r="X7" s="1205"/>
      <c r="Y7" s="1205"/>
      <c r="Z7" s="1205"/>
      <c r="AA7" s="1205">
        <v>142</v>
      </c>
      <c r="AB7" s="1205"/>
      <c r="AC7" s="1205"/>
      <c r="AD7" s="1205"/>
      <c r="AE7" s="1206"/>
      <c r="AF7" s="1207">
        <v>78</v>
      </c>
      <c r="AG7" s="1208"/>
      <c r="AH7" s="1208"/>
      <c r="AI7" s="1208"/>
      <c r="AJ7" s="1209"/>
      <c r="AK7" s="1191">
        <v>21</v>
      </c>
      <c r="AL7" s="1192"/>
      <c r="AM7" s="1192"/>
      <c r="AN7" s="1192"/>
      <c r="AO7" s="1192"/>
      <c r="AP7" s="1192">
        <v>2964</v>
      </c>
      <c r="AQ7" s="1192"/>
      <c r="AR7" s="1192"/>
      <c r="AS7" s="1192"/>
      <c r="AT7" s="1192"/>
      <c r="AU7" s="1193"/>
      <c r="AV7" s="1193"/>
      <c r="AW7" s="1193"/>
      <c r="AX7" s="1193"/>
      <c r="AY7" s="1194"/>
      <c r="AZ7" s="252"/>
      <c r="BA7" s="252"/>
      <c r="BB7" s="252"/>
      <c r="BC7" s="252"/>
      <c r="BD7" s="252"/>
      <c r="BE7" s="253"/>
      <c r="BF7" s="253"/>
      <c r="BG7" s="253"/>
      <c r="BH7" s="253"/>
      <c r="BI7" s="253"/>
      <c r="BJ7" s="253"/>
      <c r="BK7" s="253"/>
      <c r="BL7" s="253"/>
      <c r="BM7" s="253"/>
      <c r="BN7" s="253"/>
      <c r="BO7" s="253"/>
      <c r="BP7" s="253"/>
      <c r="BQ7" s="259">
        <v>1</v>
      </c>
      <c r="BR7" s="260"/>
      <c r="BS7" s="1195" t="s">
        <v>582</v>
      </c>
      <c r="BT7" s="1196"/>
      <c r="BU7" s="1196"/>
      <c r="BV7" s="1196"/>
      <c r="BW7" s="1196"/>
      <c r="BX7" s="1196"/>
      <c r="BY7" s="1196"/>
      <c r="BZ7" s="1196"/>
      <c r="CA7" s="1196"/>
      <c r="CB7" s="1196"/>
      <c r="CC7" s="1196"/>
      <c r="CD7" s="1196"/>
      <c r="CE7" s="1196"/>
      <c r="CF7" s="1196"/>
      <c r="CG7" s="1197"/>
      <c r="CH7" s="1187">
        <v>-5</v>
      </c>
      <c r="CI7" s="1188"/>
      <c r="CJ7" s="1188"/>
      <c r="CK7" s="1188"/>
      <c r="CL7" s="1189"/>
      <c r="CM7" s="1187">
        <v>1147</v>
      </c>
      <c r="CN7" s="1188"/>
      <c r="CO7" s="1188"/>
      <c r="CP7" s="1188"/>
      <c r="CQ7" s="1189"/>
      <c r="CR7" s="1187">
        <v>1000</v>
      </c>
      <c r="CS7" s="1188"/>
      <c r="CT7" s="1188"/>
      <c r="CU7" s="1188"/>
      <c r="CV7" s="1189"/>
      <c r="CW7" s="1187">
        <v>40</v>
      </c>
      <c r="CX7" s="1188"/>
      <c r="CY7" s="1188"/>
      <c r="CZ7" s="1188"/>
      <c r="DA7" s="1189"/>
      <c r="DB7" s="1190" t="s">
        <v>583</v>
      </c>
      <c r="DC7" s="1188"/>
      <c r="DD7" s="1188"/>
      <c r="DE7" s="1188"/>
      <c r="DF7" s="1189"/>
      <c r="DG7" s="1190" t="s">
        <v>583</v>
      </c>
      <c r="DH7" s="1188"/>
      <c r="DI7" s="1188"/>
      <c r="DJ7" s="1188"/>
      <c r="DK7" s="1189"/>
      <c r="DL7" s="1190" t="s">
        <v>583</v>
      </c>
      <c r="DM7" s="1188"/>
      <c r="DN7" s="1188"/>
      <c r="DO7" s="1188"/>
      <c r="DP7" s="1189"/>
      <c r="DQ7" s="1190" t="s">
        <v>583</v>
      </c>
      <c r="DR7" s="1188"/>
      <c r="DS7" s="1188"/>
      <c r="DT7" s="1188"/>
      <c r="DU7" s="1189"/>
      <c r="DV7" s="1215"/>
      <c r="DW7" s="1216"/>
      <c r="DX7" s="1216"/>
      <c r="DY7" s="1216"/>
      <c r="DZ7" s="1217"/>
      <c r="EA7" s="254"/>
    </row>
    <row r="8" spans="1:131" s="255" customFormat="1" ht="26.25" customHeight="1" x14ac:dyDescent="0.2">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84"/>
      <c r="AL8" s="1185"/>
      <c r="AM8" s="1185"/>
      <c r="AN8" s="1185"/>
      <c r="AO8" s="1185"/>
      <c r="AP8" s="1185"/>
      <c r="AQ8" s="1185"/>
      <c r="AR8" s="1185"/>
      <c r="AS8" s="1185"/>
      <c r="AT8" s="1185"/>
      <c r="AU8" s="1182"/>
      <c r="AV8" s="1182"/>
      <c r="AW8" s="1182"/>
      <c r="AX8" s="1182"/>
      <c r="AY8" s="1183"/>
      <c r="AZ8" s="252"/>
      <c r="BA8" s="252"/>
      <c r="BB8" s="252"/>
      <c r="BC8" s="252"/>
      <c r="BD8" s="252"/>
      <c r="BE8" s="253"/>
      <c r="BF8" s="253"/>
      <c r="BG8" s="253"/>
      <c r="BH8" s="253"/>
      <c r="BI8" s="253"/>
      <c r="BJ8" s="253"/>
      <c r="BK8" s="253"/>
      <c r="BL8" s="253"/>
      <c r="BM8" s="253"/>
      <c r="BN8" s="253"/>
      <c r="BO8" s="253"/>
      <c r="BP8" s="253"/>
      <c r="BQ8" s="262">
        <v>2</v>
      </c>
      <c r="BR8" s="263"/>
      <c r="BS8" s="1106" t="s">
        <v>584</v>
      </c>
      <c r="BT8" s="1107"/>
      <c r="BU8" s="1107"/>
      <c r="BV8" s="1107"/>
      <c r="BW8" s="1107"/>
      <c r="BX8" s="1107"/>
      <c r="BY8" s="1107"/>
      <c r="BZ8" s="1107"/>
      <c r="CA8" s="1107"/>
      <c r="CB8" s="1107"/>
      <c r="CC8" s="1107"/>
      <c r="CD8" s="1107"/>
      <c r="CE8" s="1107"/>
      <c r="CF8" s="1107"/>
      <c r="CG8" s="1108"/>
      <c r="CH8" s="1081">
        <v>1</v>
      </c>
      <c r="CI8" s="1082"/>
      <c r="CJ8" s="1082"/>
      <c r="CK8" s="1082"/>
      <c r="CL8" s="1083"/>
      <c r="CM8" s="1081">
        <v>-3</v>
      </c>
      <c r="CN8" s="1082"/>
      <c r="CO8" s="1082"/>
      <c r="CP8" s="1082"/>
      <c r="CQ8" s="1083"/>
      <c r="CR8" s="1081">
        <v>3</v>
      </c>
      <c r="CS8" s="1082"/>
      <c r="CT8" s="1082"/>
      <c r="CU8" s="1082"/>
      <c r="CV8" s="1083"/>
      <c r="CW8" s="1186" t="s">
        <v>583</v>
      </c>
      <c r="CX8" s="1082"/>
      <c r="CY8" s="1082"/>
      <c r="CZ8" s="1082"/>
      <c r="DA8" s="1083"/>
      <c r="DB8" s="1186" t="s">
        <v>583</v>
      </c>
      <c r="DC8" s="1082"/>
      <c r="DD8" s="1082"/>
      <c r="DE8" s="1082"/>
      <c r="DF8" s="1083"/>
      <c r="DG8" s="1186" t="s">
        <v>583</v>
      </c>
      <c r="DH8" s="1082"/>
      <c r="DI8" s="1082"/>
      <c r="DJ8" s="1082"/>
      <c r="DK8" s="1083"/>
      <c r="DL8" s="1186" t="s">
        <v>583</v>
      </c>
      <c r="DM8" s="1082"/>
      <c r="DN8" s="1082"/>
      <c r="DO8" s="1082"/>
      <c r="DP8" s="1083"/>
      <c r="DQ8" s="1186" t="s">
        <v>583</v>
      </c>
      <c r="DR8" s="1082"/>
      <c r="DS8" s="1082"/>
      <c r="DT8" s="1082"/>
      <c r="DU8" s="1083"/>
      <c r="DV8" s="1084"/>
      <c r="DW8" s="1085"/>
      <c r="DX8" s="1085"/>
      <c r="DY8" s="1085"/>
      <c r="DZ8" s="1086"/>
      <c r="EA8" s="254"/>
    </row>
    <row r="9" spans="1:131" s="255" customFormat="1" ht="26.25" customHeight="1" x14ac:dyDescent="0.2">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84"/>
      <c r="AL9" s="1185"/>
      <c r="AM9" s="1185"/>
      <c r="AN9" s="1185"/>
      <c r="AO9" s="1185"/>
      <c r="AP9" s="1185"/>
      <c r="AQ9" s="1185"/>
      <c r="AR9" s="1185"/>
      <c r="AS9" s="1185"/>
      <c r="AT9" s="1185"/>
      <c r="AU9" s="1182"/>
      <c r="AV9" s="1182"/>
      <c r="AW9" s="1182"/>
      <c r="AX9" s="1182"/>
      <c r="AY9" s="1183"/>
      <c r="AZ9" s="252"/>
      <c r="BA9" s="252"/>
      <c r="BB9" s="252"/>
      <c r="BC9" s="252"/>
      <c r="BD9" s="252"/>
      <c r="BE9" s="253"/>
      <c r="BF9" s="253"/>
      <c r="BG9" s="253"/>
      <c r="BH9" s="253"/>
      <c r="BI9" s="253"/>
      <c r="BJ9" s="253"/>
      <c r="BK9" s="253"/>
      <c r="BL9" s="253"/>
      <c r="BM9" s="253"/>
      <c r="BN9" s="253"/>
      <c r="BO9" s="253"/>
      <c r="BP9" s="253"/>
      <c r="BQ9" s="262">
        <v>3</v>
      </c>
      <c r="BR9" s="263"/>
      <c r="BS9" s="1106" t="s">
        <v>585</v>
      </c>
      <c r="BT9" s="1107"/>
      <c r="BU9" s="1107"/>
      <c r="BV9" s="1107"/>
      <c r="BW9" s="1107"/>
      <c r="BX9" s="1107"/>
      <c r="BY9" s="1107"/>
      <c r="BZ9" s="1107"/>
      <c r="CA9" s="1107"/>
      <c r="CB9" s="1107"/>
      <c r="CC9" s="1107"/>
      <c r="CD9" s="1107"/>
      <c r="CE9" s="1107"/>
      <c r="CF9" s="1107"/>
      <c r="CG9" s="1108"/>
      <c r="CH9" s="1081">
        <v>47</v>
      </c>
      <c r="CI9" s="1082"/>
      <c r="CJ9" s="1082"/>
      <c r="CK9" s="1082"/>
      <c r="CL9" s="1083"/>
      <c r="CM9" s="1081">
        <v>-9383</v>
      </c>
      <c r="CN9" s="1082"/>
      <c r="CO9" s="1082"/>
      <c r="CP9" s="1082"/>
      <c r="CQ9" s="1083"/>
      <c r="CR9" s="1081">
        <v>0</v>
      </c>
      <c r="CS9" s="1082"/>
      <c r="CT9" s="1082"/>
      <c r="CU9" s="1082"/>
      <c r="CV9" s="1083"/>
      <c r="CW9" s="1186" t="s">
        <v>583</v>
      </c>
      <c r="CX9" s="1082"/>
      <c r="CY9" s="1082"/>
      <c r="CZ9" s="1082"/>
      <c r="DA9" s="1083"/>
      <c r="DB9" s="1081">
        <v>32</v>
      </c>
      <c r="DC9" s="1082"/>
      <c r="DD9" s="1082"/>
      <c r="DE9" s="1082"/>
      <c r="DF9" s="1083"/>
      <c r="DG9" s="1186" t="s">
        <v>583</v>
      </c>
      <c r="DH9" s="1082"/>
      <c r="DI9" s="1082"/>
      <c r="DJ9" s="1082"/>
      <c r="DK9" s="1083"/>
      <c r="DL9" s="1186" t="s">
        <v>583</v>
      </c>
      <c r="DM9" s="1082"/>
      <c r="DN9" s="1082"/>
      <c r="DO9" s="1082"/>
      <c r="DP9" s="1083"/>
      <c r="DQ9" s="1186" t="s">
        <v>583</v>
      </c>
      <c r="DR9" s="1082"/>
      <c r="DS9" s="1082"/>
      <c r="DT9" s="1082"/>
      <c r="DU9" s="1083"/>
      <c r="DV9" s="1084"/>
      <c r="DW9" s="1085"/>
      <c r="DX9" s="1085"/>
      <c r="DY9" s="1085"/>
      <c r="DZ9" s="1086"/>
      <c r="EA9" s="254"/>
    </row>
    <row r="10" spans="1:131" s="255" customFormat="1" ht="26.25" customHeight="1" x14ac:dyDescent="0.2">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84"/>
      <c r="AL10" s="1185"/>
      <c r="AM10" s="1185"/>
      <c r="AN10" s="1185"/>
      <c r="AO10" s="1185"/>
      <c r="AP10" s="1185"/>
      <c r="AQ10" s="1185"/>
      <c r="AR10" s="1185"/>
      <c r="AS10" s="1185"/>
      <c r="AT10" s="1185"/>
      <c r="AU10" s="1182"/>
      <c r="AV10" s="1182"/>
      <c r="AW10" s="1182"/>
      <c r="AX10" s="1182"/>
      <c r="AY10" s="1183"/>
      <c r="AZ10" s="252"/>
      <c r="BA10" s="252"/>
      <c r="BB10" s="252"/>
      <c r="BC10" s="252"/>
      <c r="BD10" s="252"/>
      <c r="BE10" s="253"/>
      <c r="BF10" s="253"/>
      <c r="BG10" s="253"/>
      <c r="BH10" s="253"/>
      <c r="BI10" s="253"/>
      <c r="BJ10" s="253"/>
      <c r="BK10" s="253"/>
      <c r="BL10" s="253"/>
      <c r="BM10" s="253"/>
      <c r="BN10" s="253"/>
      <c r="BO10" s="253"/>
      <c r="BP10" s="253"/>
      <c r="BQ10" s="262">
        <v>4</v>
      </c>
      <c r="BR10" s="263" t="s">
        <v>586</v>
      </c>
      <c r="BS10" s="1106" t="s">
        <v>587</v>
      </c>
      <c r="BT10" s="1107"/>
      <c r="BU10" s="1107"/>
      <c r="BV10" s="1107"/>
      <c r="BW10" s="1107"/>
      <c r="BX10" s="1107"/>
      <c r="BY10" s="1107"/>
      <c r="BZ10" s="1107"/>
      <c r="CA10" s="1107"/>
      <c r="CB10" s="1107"/>
      <c r="CC10" s="1107"/>
      <c r="CD10" s="1107"/>
      <c r="CE10" s="1107"/>
      <c r="CF10" s="1107"/>
      <c r="CG10" s="1108"/>
      <c r="CH10" s="1081">
        <v>7</v>
      </c>
      <c r="CI10" s="1082"/>
      <c r="CJ10" s="1082"/>
      <c r="CK10" s="1082"/>
      <c r="CL10" s="1083"/>
      <c r="CM10" s="1081">
        <v>1044</v>
      </c>
      <c r="CN10" s="1082"/>
      <c r="CO10" s="1082"/>
      <c r="CP10" s="1082"/>
      <c r="CQ10" s="1083"/>
      <c r="CR10" s="1081">
        <v>31</v>
      </c>
      <c r="CS10" s="1082"/>
      <c r="CT10" s="1082"/>
      <c r="CU10" s="1082"/>
      <c r="CV10" s="1083"/>
      <c r="CW10" s="1186" t="s">
        <v>583</v>
      </c>
      <c r="CX10" s="1082"/>
      <c r="CY10" s="1082"/>
      <c r="CZ10" s="1082"/>
      <c r="DA10" s="1083"/>
      <c r="DB10" s="1081">
        <v>40</v>
      </c>
      <c r="DC10" s="1082"/>
      <c r="DD10" s="1082"/>
      <c r="DE10" s="1082"/>
      <c r="DF10" s="1083"/>
      <c r="DG10" s="1186" t="s">
        <v>583</v>
      </c>
      <c r="DH10" s="1082"/>
      <c r="DI10" s="1082"/>
      <c r="DJ10" s="1082"/>
      <c r="DK10" s="1083"/>
      <c r="DL10" s="1186" t="s">
        <v>583</v>
      </c>
      <c r="DM10" s="1082"/>
      <c r="DN10" s="1082"/>
      <c r="DO10" s="1082"/>
      <c r="DP10" s="1083"/>
      <c r="DQ10" s="1186">
        <v>4</v>
      </c>
      <c r="DR10" s="1082"/>
      <c r="DS10" s="1082"/>
      <c r="DT10" s="1082"/>
      <c r="DU10" s="1083"/>
      <c r="DV10" s="1084"/>
      <c r="DW10" s="1085"/>
      <c r="DX10" s="1085"/>
      <c r="DY10" s="1085"/>
      <c r="DZ10" s="1086"/>
      <c r="EA10" s="254"/>
    </row>
    <row r="11" spans="1:131" s="255" customFormat="1" ht="26.25" customHeight="1" x14ac:dyDescent="0.2">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84"/>
      <c r="AL11" s="1185"/>
      <c r="AM11" s="1185"/>
      <c r="AN11" s="1185"/>
      <c r="AO11" s="1185"/>
      <c r="AP11" s="1185"/>
      <c r="AQ11" s="1185"/>
      <c r="AR11" s="1185"/>
      <c r="AS11" s="1185"/>
      <c r="AT11" s="1185"/>
      <c r="AU11" s="1182"/>
      <c r="AV11" s="1182"/>
      <c r="AW11" s="1182"/>
      <c r="AX11" s="1182"/>
      <c r="AY11" s="1183"/>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2">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84"/>
      <c r="AL12" s="1185"/>
      <c r="AM12" s="1185"/>
      <c r="AN12" s="1185"/>
      <c r="AO12" s="1185"/>
      <c r="AP12" s="1185"/>
      <c r="AQ12" s="1185"/>
      <c r="AR12" s="1185"/>
      <c r="AS12" s="1185"/>
      <c r="AT12" s="1185"/>
      <c r="AU12" s="1182"/>
      <c r="AV12" s="1182"/>
      <c r="AW12" s="1182"/>
      <c r="AX12" s="1182"/>
      <c r="AY12" s="1183"/>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2">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84"/>
      <c r="AL13" s="1185"/>
      <c r="AM13" s="1185"/>
      <c r="AN13" s="1185"/>
      <c r="AO13" s="1185"/>
      <c r="AP13" s="1185"/>
      <c r="AQ13" s="1185"/>
      <c r="AR13" s="1185"/>
      <c r="AS13" s="1185"/>
      <c r="AT13" s="1185"/>
      <c r="AU13" s="1182"/>
      <c r="AV13" s="1182"/>
      <c r="AW13" s="1182"/>
      <c r="AX13" s="1182"/>
      <c r="AY13" s="1183"/>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2">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84"/>
      <c r="AL14" s="1185"/>
      <c r="AM14" s="1185"/>
      <c r="AN14" s="1185"/>
      <c r="AO14" s="1185"/>
      <c r="AP14" s="1185"/>
      <c r="AQ14" s="1185"/>
      <c r="AR14" s="1185"/>
      <c r="AS14" s="1185"/>
      <c r="AT14" s="1185"/>
      <c r="AU14" s="1182"/>
      <c r="AV14" s="1182"/>
      <c r="AW14" s="1182"/>
      <c r="AX14" s="1182"/>
      <c r="AY14" s="1183"/>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2">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84"/>
      <c r="AL15" s="1185"/>
      <c r="AM15" s="1185"/>
      <c r="AN15" s="1185"/>
      <c r="AO15" s="1185"/>
      <c r="AP15" s="1185"/>
      <c r="AQ15" s="1185"/>
      <c r="AR15" s="1185"/>
      <c r="AS15" s="1185"/>
      <c r="AT15" s="1185"/>
      <c r="AU15" s="1182"/>
      <c r="AV15" s="1182"/>
      <c r="AW15" s="1182"/>
      <c r="AX15" s="1182"/>
      <c r="AY15" s="1183"/>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2">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84"/>
      <c r="AL16" s="1185"/>
      <c r="AM16" s="1185"/>
      <c r="AN16" s="1185"/>
      <c r="AO16" s="1185"/>
      <c r="AP16" s="1185"/>
      <c r="AQ16" s="1185"/>
      <c r="AR16" s="1185"/>
      <c r="AS16" s="1185"/>
      <c r="AT16" s="1185"/>
      <c r="AU16" s="1182"/>
      <c r="AV16" s="1182"/>
      <c r="AW16" s="1182"/>
      <c r="AX16" s="1182"/>
      <c r="AY16" s="1183"/>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2">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84"/>
      <c r="AL17" s="1185"/>
      <c r="AM17" s="1185"/>
      <c r="AN17" s="1185"/>
      <c r="AO17" s="1185"/>
      <c r="AP17" s="1185"/>
      <c r="AQ17" s="1185"/>
      <c r="AR17" s="1185"/>
      <c r="AS17" s="1185"/>
      <c r="AT17" s="1185"/>
      <c r="AU17" s="1182"/>
      <c r="AV17" s="1182"/>
      <c r="AW17" s="1182"/>
      <c r="AX17" s="1182"/>
      <c r="AY17" s="1183"/>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2">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84"/>
      <c r="AL18" s="1185"/>
      <c r="AM18" s="1185"/>
      <c r="AN18" s="1185"/>
      <c r="AO18" s="1185"/>
      <c r="AP18" s="1185"/>
      <c r="AQ18" s="1185"/>
      <c r="AR18" s="1185"/>
      <c r="AS18" s="1185"/>
      <c r="AT18" s="1185"/>
      <c r="AU18" s="1182"/>
      <c r="AV18" s="1182"/>
      <c r="AW18" s="1182"/>
      <c r="AX18" s="1182"/>
      <c r="AY18" s="1183"/>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2">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84"/>
      <c r="AL19" s="1185"/>
      <c r="AM19" s="1185"/>
      <c r="AN19" s="1185"/>
      <c r="AO19" s="1185"/>
      <c r="AP19" s="1185"/>
      <c r="AQ19" s="1185"/>
      <c r="AR19" s="1185"/>
      <c r="AS19" s="1185"/>
      <c r="AT19" s="1185"/>
      <c r="AU19" s="1182"/>
      <c r="AV19" s="1182"/>
      <c r="AW19" s="1182"/>
      <c r="AX19" s="1182"/>
      <c r="AY19" s="1183"/>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2">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84"/>
      <c r="AL20" s="1185"/>
      <c r="AM20" s="1185"/>
      <c r="AN20" s="1185"/>
      <c r="AO20" s="1185"/>
      <c r="AP20" s="1185"/>
      <c r="AQ20" s="1185"/>
      <c r="AR20" s="1185"/>
      <c r="AS20" s="1185"/>
      <c r="AT20" s="1185"/>
      <c r="AU20" s="1182"/>
      <c r="AV20" s="1182"/>
      <c r="AW20" s="1182"/>
      <c r="AX20" s="1182"/>
      <c r="AY20" s="1183"/>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5">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84"/>
      <c r="AL21" s="1185"/>
      <c r="AM21" s="1185"/>
      <c r="AN21" s="1185"/>
      <c r="AO21" s="1185"/>
      <c r="AP21" s="1185"/>
      <c r="AQ21" s="1185"/>
      <c r="AR21" s="1185"/>
      <c r="AS21" s="1185"/>
      <c r="AT21" s="1185"/>
      <c r="AU21" s="1182"/>
      <c r="AV21" s="1182"/>
      <c r="AW21" s="1182"/>
      <c r="AX21" s="1182"/>
      <c r="AY21" s="1183"/>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2">
      <c r="A22" s="261">
        <v>16</v>
      </c>
      <c r="B22" s="1129"/>
      <c r="C22" s="1130"/>
      <c r="D22" s="1130"/>
      <c r="E22" s="1130"/>
      <c r="F22" s="1130"/>
      <c r="G22" s="1130"/>
      <c r="H22" s="1130"/>
      <c r="I22" s="1130"/>
      <c r="J22" s="1130"/>
      <c r="K22" s="1130"/>
      <c r="L22" s="1130"/>
      <c r="M22" s="1130"/>
      <c r="N22" s="1130"/>
      <c r="O22" s="1130"/>
      <c r="P22" s="1131"/>
      <c r="Q22" s="1179"/>
      <c r="R22" s="1180"/>
      <c r="S22" s="1180"/>
      <c r="T22" s="1180"/>
      <c r="U22" s="1180"/>
      <c r="V22" s="1180"/>
      <c r="W22" s="1180"/>
      <c r="X22" s="1180"/>
      <c r="Y22" s="1180"/>
      <c r="Z22" s="1180"/>
      <c r="AA22" s="1180"/>
      <c r="AB22" s="1180"/>
      <c r="AC22" s="1180"/>
      <c r="AD22" s="1180"/>
      <c r="AE22" s="1181"/>
      <c r="AF22" s="1111"/>
      <c r="AG22" s="1112"/>
      <c r="AH22" s="1112"/>
      <c r="AI22" s="1112"/>
      <c r="AJ22" s="1113"/>
      <c r="AK22" s="1175"/>
      <c r="AL22" s="1176"/>
      <c r="AM22" s="1176"/>
      <c r="AN22" s="1176"/>
      <c r="AO22" s="1176"/>
      <c r="AP22" s="1176"/>
      <c r="AQ22" s="1176"/>
      <c r="AR22" s="1176"/>
      <c r="AS22" s="1176"/>
      <c r="AT22" s="1176"/>
      <c r="AU22" s="1177"/>
      <c r="AV22" s="1177"/>
      <c r="AW22" s="1177"/>
      <c r="AX22" s="1177"/>
      <c r="AY22" s="1178"/>
      <c r="AZ22" s="1127" t="s">
        <v>390</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5">
      <c r="A23" s="264" t="s">
        <v>391</v>
      </c>
      <c r="B23" s="1033" t="s">
        <v>392</v>
      </c>
      <c r="C23" s="1034"/>
      <c r="D23" s="1034"/>
      <c r="E23" s="1034"/>
      <c r="F23" s="1034"/>
      <c r="G23" s="1034"/>
      <c r="H23" s="1034"/>
      <c r="I23" s="1034"/>
      <c r="J23" s="1034"/>
      <c r="K23" s="1034"/>
      <c r="L23" s="1034"/>
      <c r="M23" s="1034"/>
      <c r="N23" s="1034"/>
      <c r="O23" s="1034"/>
      <c r="P23" s="1035"/>
      <c r="Q23" s="1166">
        <f>+Q7</f>
        <v>3513</v>
      </c>
      <c r="R23" s="1167"/>
      <c r="S23" s="1167"/>
      <c r="T23" s="1167"/>
      <c r="U23" s="1167"/>
      <c r="V23" s="1167">
        <f>+V7</f>
        <v>3371</v>
      </c>
      <c r="W23" s="1167"/>
      <c r="X23" s="1167"/>
      <c r="Y23" s="1167"/>
      <c r="Z23" s="1167"/>
      <c r="AA23" s="1167">
        <f>+AA7</f>
        <v>142</v>
      </c>
      <c r="AB23" s="1167"/>
      <c r="AC23" s="1167"/>
      <c r="AD23" s="1167"/>
      <c r="AE23" s="1168"/>
      <c r="AF23" s="1169">
        <v>78</v>
      </c>
      <c r="AG23" s="1167"/>
      <c r="AH23" s="1167"/>
      <c r="AI23" s="1167"/>
      <c r="AJ23" s="1170"/>
      <c r="AK23" s="1171"/>
      <c r="AL23" s="1172"/>
      <c r="AM23" s="1172"/>
      <c r="AN23" s="1172"/>
      <c r="AO23" s="1172"/>
      <c r="AP23" s="1167">
        <f>+AP7</f>
        <v>2964</v>
      </c>
      <c r="AQ23" s="1167"/>
      <c r="AR23" s="1167"/>
      <c r="AS23" s="1167"/>
      <c r="AT23" s="1167"/>
      <c r="AU23" s="1173"/>
      <c r="AV23" s="1173"/>
      <c r="AW23" s="1173"/>
      <c r="AX23" s="1173"/>
      <c r="AY23" s="1174"/>
      <c r="AZ23" s="1163" t="s">
        <v>393</v>
      </c>
      <c r="BA23" s="1164"/>
      <c r="BB23" s="1164"/>
      <c r="BC23" s="1164"/>
      <c r="BD23" s="1165"/>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2">
      <c r="A24" s="1162" t="s">
        <v>394</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5">
      <c r="A25" s="1161" t="s">
        <v>395</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2">
      <c r="A26" s="1087" t="s">
        <v>372</v>
      </c>
      <c r="B26" s="1088"/>
      <c r="C26" s="1088"/>
      <c r="D26" s="1088"/>
      <c r="E26" s="1088"/>
      <c r="F26" s="1088"/>
      <c r="G26" s="1088"/>
      <c r="H26" s="1088"/>
      <c r="I26" s="1088"/>
      <c r="J26" s="1088"/>
      <c r="K26" s="1088"/>
      <c r="L26" s="1088"/>
      <c r="M26" s="1088"/>
      <c r="N26" s="1088"/>
      <c r="O26" s="1088"/>
      <c r="P26" s="1089"/>
      <c r="Q26" s="1093" t="s">
        <v>396</v>
      </c>
      <c r="R26" s="1094"/>
      <c r="S26" s="1094"/>
      <c r="T26" s="1094"/>
      <c r="U26" s="1095"/>
      <c r="V26" s="1093" t="s">
        <v>397</v>
      </c>
      <c r="W26" s="1094"/>
      <c r="X26" s="1094"/>
      <c r="Y26" s="1094"/>
      <c r="Z26" s="1095"/>
      <c r="AA26" s="1093" t="s">
        <v>398</v>
      </c>
      <c r="AB26" s="1094"/>
      <c r="AC26" s="1094"/>
      <c r="AD26" s="1094"/>
      <c r="AE26" s="1094"/>
      <c r="AF26" s="1157" t="s">
        <v>399</v>
      </c>
      <c r="AG26" s="1100"/>
      <c r="AH26" s="1100"/>
      <c r="AI26" s="1100"/>
      <c r="AJ26" s="1158"/>
      <c r="AK26" s="1094" t="s">
        <v>400</v>
      </c>
      <c r="AL26" s="1094"/>
      <c r="AM26" s="1094"/>
      <c r="AN26" s="1094"/>
      <c r="AO26" s="1095"/>
      <c r="AP26" s="1093" t="s">
        <v>401</v>
      </c>
      <c r="AQ26" s="1094"/>
      <c r="AR26" s="1094"/>
      <c r="AS26" s="1094"/>
      <c r="AT26" s="1095"/>
      <c r="AU26" s="1093" t="s">
        <v>402</v>
      </c>
      <c r="AV26" s="1094"/>
      <c r="AW26" s="1094"/>
      <c r="AX26" s="1094"/>
      <c r="AY26" s="1095"/>
      <c r="AZ26" s="1093" t="s">
        <v>403</v>
      </c>
      <c r="BA26" s="1094"/>
      <c r="BB26" s="1094"/>
      <c r="BC26" s="1094"/>
      <c r="BD26" s="1095"/>
      <c r="BE26" s="1093" t="s">
        <v>379</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9"/>
      <c r="AG27" s="1103"/>
      <c r="AH27" s="1103"/>
      <c r="AI27" s="1103"/>
      <c r="AJ27" s="1160"/>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2">
      <c r="A28" s="266">
        <v>1</v>
      </c>
      <c r="B28" s="1148" t="s">
        <v>404</v>
      </c>
      <c r="C28" s="1149"/>
      <c r="D28" s="1149"/>
      <c r="E28" s="1149"/>
      <c r="F28" s="1149"/>
      <c r="G28" s="1149"/>
      <c r="H28" s="1149"/>
      <c r="I28" s="1149"/>
      <c r="J28" s="1149"/>
      <c r="K28" s="1149"/>
      <c r="L28" s="1149"/>
      <c r="M28" s="1149"/>
      <c r="N28" s="1149"/>
      <c r="O28" s="1149"/>
      <c r="P28" s="1150"/>
      <c r="Q28" s="1151">
        <v>332</v>
      </c>
      <c r="R28" s="1152"/>
      <c r="S28" s="1152"/>
      <c r="T28" s="1152"/>
      <c r="U28" s="1152"/>
      <c r="V28" s="1152">
        <v>327</v>
      </c>
      <c r="W28" s="1152"/>
      <c r="X28" s="1152"/>
      <c r="Y28" s="1152"/>
      <c r="Z28" s="1152"/>
      <c r="AA28" s="1152">
        <v>5</v>
      </c>
      <c r="AB28" s="1152"/>
      <c r="AC28" s="1152"/>
      <c r="AD28" s="1152"/>
      <c r="AE28" s="1153"/>
      <c r="AF28" s="1154">
        <v>5</v>
      </c>
      <c r="AG28" s="1152"/>
      <c r="AH28" s="1152"/>
      <c r="AI28" s="1152"/>
      <c r="AJ28" s="1155"/>
      <c r="AK28" s="1156">
        <v>30</v>
      </c>
      <c r="AL28" s="1143"/>
      <c r="AM28" s="1143"/>
      <c r="AN28" s="1143"/>
      <c r="AO28" s="1143"/>
      <c r="AP28" s="1142" t="s">
        <v>581</v>
      </c>
      <c r="AQ28" s="1143"/>
      <c r="AR28" s="1143"/>
      <c r="AS28" s="1143"/>
      <c r="AT28" s="1143"/>
      <c r="AU28" s="1142" t="s">
        <v>581</v>
      </c>
      <c r="AV28" s="1143"/>
      <c r="AW28" s="1143"/>
      <c r="AX28" s="1143"/>
      <c r="AY28" s="1143"/>
      <c r="AZ28" s="1144" t="s">
        <v>581</v>
      </c>
      <c r="BA28" s="1145"/>
      <c r="BB28" s="1145"/>
      <c r="BC28" s="1145"/>
      <c r="BD28" s="1145"/>
      <c r="BE28" s="1146"/>
      <c r="BF28" s="1146"/>
      <c r="BG28" s="1146"/>
      <c r="BH28" s="1146"/>
      <c r="BI28" s="1147"/>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2">
      <c r="A29" s="266">
        <v>2</v>
      </c>
      <c r="B29" s="1129" t="s">
        <v>405</v>
      </c>
      <c r="C29" s="1130"/>
      <c r="D29" s="1130"/>
      <c r="E29" s="1130"/>
      <c r="F29" s="1130"/>
      <c r="G29" s="1130"/>
      <c r="H29" s="1130"/>
      <c r="I29" s="1130"/>
      <c r="J29" s="1130"/>
      <c r="K29" s="1130"/>
      <c r="L29" s="1130"/>
      <c r="M29" s="1130"/>
      <c r="N29" s="1130"/>
      <c r="O29" s="1130"/>
      <c r="P29" s="1131"/>
      <c r="Q29" s="1135">
        <v>248</v>
      </c>
      <c r="R29" s="1136"/>
      <c r="S29" s="1136"/>
      <c r="T29" s="1136"/>
      <c r="U29" s="1136"/>
      <c r="V29" s="1136">
        <v>233</v>
      </c>
      <c r="W29" s="1136"/>
      <c r="X29" s="1136"/>
      <c r="Y29" s="1136"/>
      <c r="Z29" s="1136"/>
      <c r="AA29" s="1136">
        <v>15</v>
      </c>
      <c r="AB29" s="1136"/>
      <c r="AC29" s="1136"/>
      <c r="AD29" s="1136"/>
      <c r="AE29" s="1137"/>
      <c r="AF29" s="1111">
        <v>15</v>
      </c>
      <c r="AG29" s="1112"/>
      <c r="AH29" s="1112"/>
      <c r="AI29" s="1112"/>
      <c r="AJ29" s="1113"/>
      <c r="AK29" s="1070">
        <v>54</v>
      </c>
      <c r="AL29" s="1061"/>
      <c r="AM29" s="1061"/>
      <c r="AN29" s="1061"/>
      <c r="AO29" s="1061"/>
      <c r="AP29" s="1139" t="s">
        <v>581</v>
      </c>
      <c r="AQ29" s="1140"/>
      <c r="AR29" s="1140"/>
      <c r="AS29" s="1140"/>
      <c r="AT29" s="1141"/>
      <c r="AU29" s="1139" t="s">
        <v>581</v>
      </c>
      <c r="AV29" s="1140"/>
      <c r="AW29" s="1140"/>
      <c r="AX29" s="1140"/>
      <c r="AY29" s="1141"/>
      <c r="AZ29" s="1139" t="s">
        <v>581</v>
      </c>
      <c r="BA29" s="1140"/>
      <c r="BB29" s="1140"/>
      <c r="BC29" s="1140"/>
      <c r="BD29" s="1141"/>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2">
      <c r="A30" s="266">
        <v>3</v>
      </c>
      <c r="B30" s="1129" t="s">
        <v>406</v>
      </c>
      <c r="C30" s="1130"/>
      <c r="D30" s="1130"/>
      <c r="E30" s="1130"/>
      <c r="F30" s="1130"/>
      <c r="G30" s="1130"/>
      <c r="H30" s="1130"/>
      <c r="I30" s="1130"/>
      <c r="J30" s="1130"/>
      <c r="K30" s="1130"/>
      <c r="L30" s="1130"/>
      <c r="M30" s="1130"/>
      <c r="N30" s="1130"/>
      <c r="O30" s="1130"/>
      <c r="P30" s="1131"/>
      <c r="Q30" s="1135">
        <v>32</v>
      </c>
      <c r="R30" s="1136"/>
      <c r="S30" s="1136"/>
      <c r="T30" s="1136"/>
      <c r="U30" s="1136"/>
      <c r="V30" s="1136">
        <v>31</v>
      </c>
      <c r="W30" s="1136"/>
      <c r="X30" s="1136"/>
      <c r="Y30" s="1136"/>
      <c r="Z30" s="1136"/>
      <c r="AA30" s="1136">
        <v>1</v>
      </c>
      <c r="AB30" s="1136"/>
      <c r="AC30" s="1136"/>
      <c r="AD30" s="1136"/>
      <c r="AE30" s="1137"/>
      <c r="AF30" s="1111">
        <v>1</v>
      </c>
      <c r="AG30" s="1112"/>
      <c r="AH30" s="1112"/>
      <c r="AI30" s="1112"/>
      <c r="AJ30" s="1113"/>
      <c r="AK30" s="1070">
        <v>16</v>
      </c>
      <c r="AL30" s="1061"/>
      <c r="AM30" s="1061"/>
      <c r="AN30" s="1061"/>
      <c r="AO30" s="1061"/>
      <c r="AP30" s="1139" t="s">
        <v>581</v>
      </c>
      <c r="AQ30" s="1140"/>
      <c r="AR30" s="1140"/>
      <c r="AS30" s="1140"/>
      <c r="AT30" s="1141"/>
      <c r="AU30" s="1139" t="s">
        <v>581</v>
      </c>
      <c r="AV30" s="1140"/>
      <c r="AW30" s="1140"/>
      <c r="AX30" s="1140"/>
      <c r="AY30" s="1141"/>
      <c r="AZ30" s="1139" t="s">
        <v>581</v>
      </c>
      <c r="BA30" s="1140"/>
      <c r="BB30" s="1140"/>
      <c r="BC30" s="1140"/>
      <c r="BD30" s="1141"/>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2">
      <c r="A31" s="266">
        <v>4</v>
      </c>
      <c r="B31" s="1129" t="s">
        <v>407</v>
      </c>
      <c r="C31" s="1130"/>
      <c r="D31" s="1130"/>
      <c r="E31" s="1130"/>
      <c r="F31" s="1130"/>
      <c r="G31" s="1130"/>
      <c r="H31" s="1130"/>
      <c r="I31" s="1130"/>
      <c r="J31" s="1130"/>
      <c r="K31" s="1130"/>
      <c r="L31" s="1130"/>
      <c r="M31" s="1130"/>
      <c r="N31" s="1130"/>
      <c r="O31" s="1130"/>
      <c r="P31" s="1131"/>
      <c r="Q31" s="1135">
        <v>352</v>
      </c>
      <c r="R31" s="1136"/>
      <c r="S31" s="1136"/>
      <c r="T31" s="1136"/>
      <c r="U31" s="1136"/>
      <c r="V31" s="1136">
        <v>329</v>
      </c>
      <c r="W31" s="1136"/>
      <c r="X31" s="1136"/>
      <c r="Y31" s="1136"/>
      <c r="Z31" s="1136"/>
      <c r="AA31" s="1136">
        <v>23</v>
      </c>
      <c r="AB31" s="1136"/>
      <c r="AC31" s="1136"/>
      <c r="AD31" s="1136"/>
      <c r="AE31" s="1137"/>
      <c r="AF31" s="1111">
        <v>23</v>
      </c>
      <c r="AG31" s="1112"/>
      <c r="AH31" s="1112"/>
      <c r="AI31" s="1112"/>
      <c r="AJ31" s="1113"/>
      <c r="AK31" s="1070">
        <v>99</v>
      </c>
      <c r="AL31" s="1061"/>
      <c r="AM31" s="1061"/>
      <c r="AN31" s="1061"/>
      <c r="AO31" s="1061"/>
      <c r="AP31" s="1061">
        <v>129</v>
      </c>
      <c r="AQ31" s="1061"/>
      <c r="AR31" s="1061"/>
      <c r="AS31" s="1061"/>
      <c r="AT31" s="1061"/>
      <c r="AU31" s="1061">
        <v>129</v>
      </c>
      <c r="AV31" s="1061"/>
      <c r="AW31" s="1061"/>
      <c r="AX31" s="1061"/>
      <c r="AY31" s="1061"/>
      <c r="AZ31" s="1139" t="s">
        <v>581</v>
      </c>
      <c r="BA31" s="1140"/>
      <c r="BB31" s="1140"/>
      <c r="BC31" s="1140"/>
      <c r="BD31" s="1141"/>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2">
      <c r="A32" s="266">
        <v>5</v>
      </c>
      <c r="B32" s="1129" t="s">
        <v>408</v>
      </c>
      <c r="C32" s="1130"/>
      <c r="D32" s="1130"/>
      <c r="E32" s="1130"/>
      <c r="F32" s="1130"/>
      <c r="G32" s="1130"/>
      <c r="H32" s="1130"/>
      <c r="I32" s="1130"/>
      <c r="J32" s="1130"/>
      <c r="K32" s="1130"/>
      <c r="L32" s="1130"/>
      <c r="M32" s="1130"/>
      <c r="N32" s="1130"/>
      <c r="O32" s="1130"/>
      <c r="P32" s="1131"/>
      <c r="Q32" s="1135">
        <v>28</v>
      </c>
      <c r="R32" s="1136"/>
      <c r="S32" s="1136"/>
      <c r="T32" s="1136"/>
      <c r="U32" s="1136"/>
      <c r="V32" s="1136">
        <v>26</v>
      </c>
      <c r="W32" s="1136"/>
      <c r="X32" s="1136"/>
      <c r="Y32" s="1136"/>
      <c r="Z32" s="1136"/>
      <c r="AA32" s="1136">
        <v>2</v>
      </c>
      <c r="AB32" s="1136"/>
      <c r="AC32" s="1136"/>
      <c r="AD32" s="1136"/>
      <c r="AE32" s="1137"/>
      <c r="AF32" s="1111">
        <v>2</v>
      </c>
      <c r="AG32" s="1112"/>
      <c r="AH32" s="1112"/>
      <c r="AI32" s="1112"/>
      <c r="AJ32" s="1113"/>
      <c r="AK32" s="1070">
        <v>20</v>
      </c>
      <c r="AL32" s="1061"/>
      <c r="AM32" s="1061"/>
      <c r="AN32" s="1061"/>
      <c r="AO32" s="1061"/>
      <c r="AP32" s="1061">
        <v>101</v>
      </c>
      <c r="AQ32" s="1061"/>
      <c r="AR32" s="1061"/>
      <c r="AS32" s="1061"/>
      <c r="AT32" s="1061"/>
      <c r="AU32" s="1061">
        <v>101</v>
      </c>
      <c r="AV32" s="1061"/>
      <c r="AW32" s="1061"/>
      <c r="AX32" s="1061"/>
      <c r="AY32" s="1061"/>
      <c r="AZ32" s="1139" t="s">
        <v>581</v>
      </c>
      <c r="BA32" s="1140"/>
      <c r="BB32" s="1140"/>
      <c r="BC32" s="1140"/>
      <c r="BD32" s="1141"/>
      <c r="BE32" s="1124" t="s">
        <v>409</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2">
      <c r="A33" s="266">
        <v>6</v>
      </c>
      <c r="B33" s="1129" t="s">
        <v>410</v>
      </c>
      <c r="C33" s="1130"/>
      <c r="D33" s="1130"/>
      <c r="E33" s="1130"/>
      <c r="F33" s="1130"/>
      <c r="G33" s="1130"/>
      <c r="H33" s="1130"/>
      <c r="I33" s="1130"/>
      <c r="J33" s="1130"/>
      <c r="K33" s="1130"/>
      <c r="L33" s="1130"/>
      <c r="M33" s="1130"/>
      <c r="N33" s="1130"/>
      <c r="O33" s="1130"/>
      <c r="P33" s="1131"/>
      <c r="Q33" s="1135">
        <v>20</v>
      </c>
      <c r="R33" s="1136"/>
      <c r="S33" s="1136"/>
      <c r="T33" s="1136"/>
      <c r="U33" s="1136"/>
      <c r="V33" s="1136">
        <v>17</v>
      </c>
      <c r="W33" s="1136"/>
      <c r="X33" s="1136"/>
      <c r="Y33" s="1136"/>
      <c r="Z33" s="1136"/>
      <c r="AA33" s="1136">
        <v>3</v>
      </c>
      <c r="AB33" s="1136"/>
      <c r="AC33" s="1136"/>
      <c r="AD33" s="1136"/>
      <c r="AE33" s="1137"/>
      <c r="AF33" s="1111">
        <v>3</v>
      </c>
      <c r="AG33" s="1112"/>
      <c r="AH33" s="1112"/>
      <c r="AI33" s="1112"/>
      <c r="AJ33" s="1113"/>
      <c r="AK33" s="1070">
        <v>15</v>
      </c>
      <c r="AL33" s="1061"/>
      <c r="AM33" s="1061"/>
      <c r="AN33" s="1061"/>
      <c r="AO33" s="1061"/>
      <c r="AP33" s="1061">
        <v>68</v>
      </c>
      <c r="AQ33" s="1061"/>
      <c r="AR33" s="1061"/>
      <c r="AS33" s="1061"/>
      <c r="AT33" s="1061"/>
      <c r="AU33" s="1061">
        <v>68</v>
      </c>
      <c r="AV33" s="1061"/>
      <c r="AW33" s="1061"/>
      <c r="AX33" s="1061"/>
      <c r="AY33" s="1061"/>
      <c r="AZ33" s="1139" t="s">
        <v>581</v>
      </c>
      <c r="BA33" s="1140"/>
      <c r="BB33" s="1140"/>
      <c r="BC33" s="1140"/>
      <c r="BD33" s="1141"/>
      <c r="BE33" s="1124" t="s">
        <v>409</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2">
      <c r="A34" s="266">
        <v>7</v>
      </c>
      <c r="B34" s="1129" t="s">
        <v>411</v>
      </c>
      <c r="C34" s="1130"/>
      <c r="D34" s="1130"/>
      <c r="E34" s="1130"/>
      <c r="F34" s="1130"/>
      <c r="G34" s="1130"/>
      <c r="H34" s="1130"/>
      <c r="I34" s="1130"/>
      <c r="J34" s="1130"/>
      <c r="K34" s="1130"/>
      <c r="L34" s="1130"/>
      <c r="M34" s="1130"/>
      <c r="N34" s="1130"/>
      <c r="O34" s="1130"/>
      <c r="P34" s="1131"/>
      <c r="Q34" s="1135">
        <v>4</v>
      </c>
      <c r="R34" s="1136"/>
      <c r="S34" s="1136"/>
      <c r="T34" s="1136"/>
      <c r="U34" s="1136"/>
      <c r="V34" s="1136">
        <v>3</v>
      </c>
      <c r="W34" s="1136"/>
      <c r="X34" s="1136"/>
      <c r="Y34" s="1136"/>
      <c r="Z34" s="1136"/>
      <c r="AA34" s="1136">
        <v>1</v>
      </c>
      <c r="AB34" s="1136"/>
      <c r="AC34" s="1136"/>
      <c r="AD34" s="1136"/>
      <c r="AE34" s="1137"/>
      <c r="AF34" s="1111">
        <v>1</v>
      </c>
      <c r="AG34" s="1112"/>
      <c r="AH34" s="1112"/>
      <c r="AI34" s="1112"/>
      <c r="AJ34" s="1113"/>
      <c r="AK34" s="1138" t="s">
        <v>581</v>
      </c>
      <c r="AL34" s="1061"/>
      <c r="AM34" s="1061"/>
      <c r="AN34" s="1061"/>
      <c r="AO34" s="1061"/>
      <c r="AP34" s="1138" t="s">
        <v>581</v>
      </c>
      <c r="AQ34" s="1061"/>
      <c r="AR34" s="1061"/>
      <c r="AS34" s="1061"/>
      <c r="AT34" s="1061"/>
      <c r="AU34" s="1138" t="s">
        <v>581</v>
      </c>
      <c r="AV34" s="1061"/>
      <c r="AW34" s="1061"/>
      <c r="AX34" s="1061"/>
      <c r="AY34" s="1061"/>
      <c r="AZ34" s="1139" t="s">
        <v>581</v>
      </c>
      <c r="BA34" s="1140"/>
      <c r="BB34" s="1140"/>
      <c r="BC34" s="1140"/>
      <c r="BD34" s="1141"/>
      <c r="BE34" s="1124" t="s">
        <v>409</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2">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0"/>
      <c r="AL35" s="1061"/>
      <c r="AM35" s="1061"/>
      <c r="AN35" s="1061"/>
      <c r="AO35" s="1061"/>
      <c r="AP35" s="1061"/>
      <c r="AQ35" s="1061"/>
      <c r="AR35" s="1061"/>
      <c r="AS35" s="1061"/>
      <c r="AT35" s="1061"/>
      <c r="AU35" s="1061"/>
      <c r="AV35" s="1061"/>
      <c r="AW35" s="1061"/>
      <c r="AX35" s="1061"/>
      <c r="AY35" s="1061"/>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2">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0"/>
      <c r="AL36" s="1061"/>
      <c r="AM36" s="1061"/>
      <c r="AN36" s="1061"/>
      <c r="AO36" s="1061"/>
      <c r="AP36" s="1061"/>
      <c r="AQ36" s="1061"/>
      <c r="AR36" s="1061"/>
      <c r="AS36" s="1061"/>
      <c r="AT36" s="1061"/>
      <c r="AU36" s="1061"/>
      <c r="AV36" s="1061"/>
      <c r="AW36" s="1061"/>
      <c r="AX36" s="1061"/>
      <c r="AY36" s="1061"/>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2">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0"/>
      <c r="AL37" s="1061"/>
      <c r="AM37" s="1061"/>
      <c r="AN37" s="1061"/>
      <c r="AO37" s="1061"/>
      <c r="AP37" s="1061"/>
      <c r="AQ37" s="1061"/>
      <c r="AR37" s="1061"/>
      <c r="AS37" s="1061"/>
      <c r="AT37" s="1061"/>
      <c r="AU37" s="1061"/>
      <c r="AV37" s="1061"/>
      <c r="AW37" s="1061"/>
      <c r="AX37" s="1061"/>
      <c r="AY37" s="1061"/>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2">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0"/>
      <c r="AL38" s="1061"/>
      <c r="AM38" s="1061"/>
      <c r="AN38" s="1061"/>
      <c r="AO38" s="1061"/>
      <c r="AP38" s="1061"/>
      <c r="AQ38" s="1061"/>
      <c r="AR38" s="1061"/>
      <c r="AS38" s="1061"/>
      <c r="AT38" s="1061"/>
      <c r="AU38" s="1061"/>
      <c r="AV38" s="1061"/>
      <c r="AW38" s="1061"/>
      <c r="AX38" s="1061"/>
      <c r="AY38" s="1061"/>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2">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0"/>
      <c r="AL39" s="1061"/>
      <c r="AM39" s="1061"/>
      <c r="AN39" s="1061"/>
      <c r="AO39" s="1061"/>
      <c r="AP39" s="1061"/>
      <c r="AQ39" s="1061"/>
      <c r="AR39" s="1061"/>
      <c r="AS39" s="1061"/>
      <c r="AT39" s="1061"/>
      <c r="AU39" s="1061"/>
      <c r="AV39" s="1061"/>
      <c r="AW39" s="1061"/>
      <c r="AX39" s="1061"/>
      <c r="AY39" s="1061"/>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2">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0"/>
      <c r="AL40" s="1061"/>
      <c r="AM40" s="1061"/>
      <c r="AN40" s="1061"/>
      <c r="AO40" s="1061"/>
      <c r="AP40" s="1061"/>
      <c r="AQ40" s="1061"/>
      <c r="AR40" s="1061"/>
      <c r="AS40" s="1061"/>
      <c r="AT40" s="1061"/>
      <c r="AU40" s="1061"/>
      <c r="AV40" s="1061"/>
      <c r="AW40" s="1061"/>
      <c r="AX40" s="1061"/>
      <c r="AY40" s="1061"/>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2">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0"/>
      <c r="AL41" s="1061"/>
      <c r="AM41" s="1061"/>
      <c r="AN41" s="1061"/>
      <c r="AO41" s="1061"/>
      <c r="AP41" s="1061"/>
      <c r="AQ41" s="1061"/>
      <c r="AR41" s="1061"/>
      <c r="AS41" s="1061"/>
      <c r="AT41" s="1061"/>
      <c r="AU41" s="1061"/>
      <c r="AV41" s="1061"/>
      <c r="AW41" s="1061"/>
      <c r="AX41" s="1061"/>
      <c r="AY41" s="1061"/>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2">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0"/>
      <c r="AL42" s="1061"/>
      <c r="AM42" s="1061"/>
      <c r="AN42" s="1061"/>
      <c r="AO42" s="1061"/>
      <c r="AP42" s="1061"/>
      <c r="AQ42" s="1061"/>
      <c r="AR42" s="1061"/>
      <c r="AS42" s="1061"/>
      <c r="AT42" s="1061"/>
      <c r="AU42" s="1061"/>
      <c r="AV42" s="1061"/>
      <c r="AW42" s="1061"/>
      <c r="AX42" s="1061"/>
      <c r="AY42" s="1061"/>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2">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0"/>
      <c r="AL43" s="1061"/>
      <c r="AM43" s="1061"/>
      <c r="AN43" s="1061"/>
      <c r="AO43" s="1061"/>
      <c r="AP43" s="1061"/>
      <c r="AQ43" s="1061"/>
      <c r="AR43" s="1061"/>
      <c r="AS43" s="1061"/>
      <c r="AT43" s="1061"/>
      <c r="AU43" s="1061"/>
      <c r="AV43" s="1061"/>
      <c r="AW43" s="1061"/>
      <c r="AX43" s="1061"/>
      <c r="AY43" s="1061"/>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2">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0"/>
      <c r="AL44" s="1061"/>
      <c r="AM44" s="1061"/>
      <c r="AN44" s="1061"/>
      <c r="AO44" s="1061"/>
      <c r="AP44" s="1061"/>
      <c r="AQ44" s="1061"/>
      <c r="AR44" s="1061"/>
      <c r="AS44" s="1061"/>
      <c r="AT44" s="1061"/>
      <c r="AU44" s="1061"/>
      <c r="AV44" s="1061"/>
      <c r="AW44" s="1061"/>
      <c r="AX44" s="1061"/>
      <c r="AY44" s="1061"/>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2">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0"/>
      <c r="AL45" s="1061"/>
      <c r="AM45" s="1061"/>
      <c r="AN45" s="1061"/>
      <c r="AO45" s="1061"/>
      <c r="AP45" s="1061"/>
      <c r="AQ45" s="1061"/>
      <c r="AR45" s="1061"/>
      <c r="AS45" s="1061"/>
      <c r="AT45" s="1061"/>
      <c r="AU45" s="1061"/>
      <c r="AV45" s="1061"/>
      <c r="AW45" s="1061"/>
      <c r="AX45" s="1061"/>
      <c r="AY45" s="1061"/>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2">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0"/>
      <c r="AL46" s="1061"/>
      <c r="AM46" s="1061"/>
      <c r="AN46" s="1061"/>
      <c r="AO46" s="1061"/>
      <c r="AP46" s="1061"/>
      <c r="AQ46" s="1061"/>
      <c r="AR46" s="1061"/>
      <c r="AS46" s="1061"/>
      <c r="AT46" s="1061"/>
      <c r="AU46" s="1061"/>
      <c r="AV46" s="1061"/>
      <c r="AW46" s="1061"/>
      <c r="AX46" s="1061"/>
      <c r="AY46" s="1061"/>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2">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0"/>
      <c r="AL47" s="1061"/>
      <c r="AM47" s="1061"/>
      <c r="AN47" s="1061"/>
      <c r="AO47" s="1061"/>
      <c r="AP47" s="1061"/>
      <c r="AQ47" s="1061"/>
      <c r="AR47" s="1061"/>
      <c r="AS47" s="1061"/>
      <c r="AT47" s="1061"/>
      <c r="AU47" s="1061"/>
      <c r="AV47" s="1061"/>
      <c r="AW47" s="1061"/>
      <c r="AX47" s="1061"/>
      <c r="AY47" s="1061"/>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2">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0"/>
      <c r="AL48" s="1061"/>
      <c r="AM48" s="1061"/>
      <c r="AN48" s="1061"/>
      <c r="AO48" s="1061"/>
      <c r="AP48" s="1061"/>
      <c r="AQ48" s="1061"/>
      <c r="AR48" s="1061"/>
      <c r="AS48" s="1061"/>
      <c r="AT48" s="1061"/>
      <c r="AU48" s="1061"/>
      <c r="AV48" s="1061"/>
      <c r="AW48" s="1061"/>
      <c r="AX48" s="1061"/>
      <c r="AY48" s="1061"/>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2">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0"/>
      <c r="AL49" s="1061"/>
      <c r="AM49" s="1061"/>
      <c r="AN49" s="1061"/>
      <c r="AO49" s="1061"/>
      <c r="AP49" s="1061"/>
      <c r="AQ49" s="1061"/>
      <c r="AR49" s="1061"/>
      <c r="AS49" s="1061"/>
      <c r="AT49" s="1061"/>
      <c r="AU49" s="1061"/>
      <c r="AV49" s="1061"/>
      <c r="AW49" s="1061"/>
      <c r="AX49" s="1061"/>
      <c r="AY49" s="1061"/>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2">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2">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2">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2">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2">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2">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2">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2">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2">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2">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2">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5">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2">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412</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5">
      <c r="A63" s="264" t="s">
        <v>391</v>
      </c>
      <c r="B63" s="1033" t="s">
        <v>413</v>
      </c>
      <c r="C63" s="1034"/>
      <c r="D63" s="1034"/>
      <c r="E63" s="1034"/>
      <c r="F63" s="1034"/>
      <c r="G63" s="1034"/>
      <c r="H63" s="1034"/>
      <c r="I63" s="1034"/>
      <c r="J63" s="1034"/>
      <c r="K63" s="1034"/>
      <c r="L63" s="1034"/>
      <c r="M63" s="1034"/>
      <c r="N63" s="1034"/>
      <c r="O63" s="1034"/>
      <c r="P63" s="1035"/>
      <c r="Q63" s="1052"/>
      <c r="R63" s="1053"/>
      <c r="S63" s="1053"/>
      <c r="T63" s="1053"/>
      <c r="U63" s="1053"/>
      <c r="V63" s="1053"/>
      <c r="W63" s="1053"/>
      <c r="X63" s="1053"/>
      <c r="Y63" s="1053"/>
      <c r="Z63" s="1053"/>
      <c r="AA63" s="1053"/>
      <c r="AB63" s="1053"/>
      <c r="AC63" s="1053"/>
      <c r="AD63" s="1053"/>
      <c r="AE63" s="1120"/>
      <c r="AF63" s="1121">
        <v>51</v>
      </c>
      <c r="AG63" s="1049"/>
      <c r="AH63" s="1049"/>
      <c r="AI63" s="1049"/>
      <c r="AJ63" s="1122"/>
      <c r="AK63" s="1123"/>
      <c r="AL63" s="1053"/>
      <c r="AM63" s="1053"/>
      <c r="AN63" s="1053"/>
      <c r="AO63" s="1053"/>
      <c r="AP63" s="1049">
        <f>+AP31+AP32+AP33</f>
        <v>298</v>
      </c>
      <c r="AQ63" s="1049"/>
      <c r="AR63" s="1049"/>
      <c r="AS63" s="1049"/>
      <c r="AT63" s="1049"/>
      <c r="AU63" s="1049">
        <f>+AU31+AU32+AU33</f>
        <v>298</v>
      </c>
      <c r="AV63" s="1049"/>
      <c r="AW63" s="1049"/>
      <c r="AX63" s="1049"/>
      <c r="AY63" s="1049"/>
      <c r="AZ63" s="1117"/>
      <c r="BA63" s="1117"/>
      <c r="BB63" s="1117"/>
      <c r="BC63" s="1117"/>
      <c r="BD63" s="1117"/>
      <c r="BE63" s="1050"/>
      <c r="BF63" s="1050"/>
      <c r="BG63" s="1050"/>
      <c r="BH63" s="1050"/>
      <c r="BI63" s="1051"/>
      <c r="BJ63" s="1118" t="s">
        <v>414</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2">
      <c r="A66" s="1087" t="s">
        <v>416</v>
      </c>
      <c r="B66" s="1088"/>
      <c r="C66" s="1088"/>
      <c r="D66" s="1088"/>
      <c r="E66" s="1088"/>
      <c r="F66" s="1088"/>
      <c r="G66" s="1088"/>
      <c r="H66" s="1088"/>
      <c r="I66" s="1088"/>
      <c r="J66" s="1088"/>
      <c r="K66" s="1088"/>
      <c r="L66" s="1088"/>
      <c r="M66" s="1088"/>
      <c r="N66" s="1088"/>
      <c r="O66" s="1088"/>
      <c r="P66" s="1089"/>
      <c r="Q66" s="1093" t="s">
        <v>417</v>
      </c>
      <c r="R66" s="1094"/>
      <c r="S66" s="1094"/>
      <c r="T66" s="1094"/>
      <c r="U66" s="1095"/>
      <c r="V66" s="1093" t="s">
        <v>418</v>
      </c>
      <c r="W66" s="1094"/>
      <c r="X66" s="1094"/>
      <c r="Y66" s="1094"/>
      <c r="Z66" s="1095"/>
      <c r="AA66" s="1093" t="s">
        <v>419</v>
      </c>
      <c r="AB66" s="1094"/>
      <c r="AC66" s="1094"/>
      <c r="AD66" s="1094"/>
      <c r="AE66" s="1095"/>
      <c r="AF66" s="1099" t="s">
        <v>399</v>
      </c>
      <c r="AG66" s="1100"/>
      <c r="AH66" s="1100"/>
      <c r="AI66" s="1100"/>
      <c r="AJ66" s="1101"/>
      <c r="AK66" s="1093" t="s">
        <v>420</v>
      </c>
      <c r="AL66" s="1088"/>
      <c r="AM66" s="1088"/>
      <c r="AN66" s="1088"/>
      <c r="AO66" s="1089"/>
      <c r="AP66" s="1093" t="s">
        <v>421</v>
      </c>
      <c r="AQ66" s="1094"/>
      <c r="AR66" s="1094"/>
      <c r="AS66" s="1094"/>
      <c r="AT66" s="1095"/>
      <c r="AU66" s="1093" t="s">
        <v>422</v>
      </c>
      <c r="AV66" s="1094"/>
      <c r="AW66" s="1094"/>
      <c r="AX66" s="1094"/>
      <c r="AY66" s="1095"/>
      <c r="AZ66" s="1093" t="s">
        <v>379</v>
      </c>
      <c r="BA66" s="1094"/>
      <c r="BB66" s="1094"/>
      <c r="BC66" s="1094"/>
      <c r="BD66" s="1109"/>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0"/>
      <c r="DW66" s="1031"/>
      <c r="DX66" s="1031"/>
      <c r="DY66" s="1031"/>
      <c r="DZ66" s="1032"/>
      <c r="EA66" s="246"/>
    </row>
    <row r="67" spans="1:131" s="247"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0"/>
      <c r="DW67" s="1031"/>
      <c r="DX67" s="1031"/>
      <c r="DY67" s="1031"/>
      <c r="DZ67" s="1032"/>
      <c r="EA67" s="246"/>
    </row>
    <row r="68" spans="1:131" s="247" customFormat="1" ht="26.25" customHeight="1" thickTop="1" x14ac:dyDescent="0.2">
      <c r="A68" s="258">
        <v>1</v>
      </c>
      <c r="B68" s="1077" t="s">
        <v>588</v>
      </c>
      <c r="C68" s="1078"/>
      <c r="D68" s="1078"/>
      <c r="E68" s="1078"/>
      <c r="F68" s="1078"/>
      <c r="G68" s="1078"/>
      <c r="H68" s="1078"/>
      <c r="I68" s="1078"/>
      <c r="J68" s="1078"/>
      <c r="K68" s="1078"/>
      <c r="L68" s="1078"/>
      <c r="M68" s="1078"/>
      <c r="N68" s="1078"/>
      <c r="O68" s="1078"/>
      <c r="P68" s="1079"/>
      <c r="Q68" s="1080">
        <v>3</v>
      </c>
      <c r="R68" s="1074"/>
      <c r="S68" s="1074"/>
      <c r="T68" s="1074"/>
      <c r="U68" s="1074"/>
      <c r="V68" s="1074">
        <v>3</v>
      </c>
      <c r="W68" s="1074"/>
      <c r="X68" s="1074"/>
      <c r="Y68" s="1074"/>
      <c r="Z68" s="1074"/>
      <c r="AA68" s="1074">
        <v>0</v>
      </c>
      <c r="AB68" s="1074"/>
      <c r="AC68" s="1074"/>
      <c r="AD68" s="1074"/>
      <c r="AE68" s="1074"/>
      <c r="AF68" s="1074">
        <v>0</v>
      </c>
      <c r="AG68" s="1074"/>
      <c r="AH68" s="1074"/>
      <c r="AI68" s="1074"/>
      <c r="AJ68" s="1074"/>
      <c r="AK68" s="1073" t="s">
        <v>583</v>
      </c>
      <c r="AL68" s="1074"/>
      <c r="AM68" s="1074"/>
      <c r="AN68" s="1074"/>
      <c r="AO68" s="1074"/>
      <c r="AP68" s="1073" t="s">
        <v>583</v>
      </c>
      <c r="AQ68" s="1074"/>
      <c r="AR68" s="1074"/>
      <c r="AS68" s="1074"/>
      <c r="AT68" s="1074"/>
      <c r="AU68" s="1073" t="s">
        <v>583</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0"/>
      <c r="DW68" s="1031"/>
      <c r="DX68" s="1031"/>
      <c r="DY68" s="1031"/>
      <c r="DZ68" s="1032"/>
      <c r="EA68" s="246"/>
    </row>
    <row r="69" spans="1:131" s="247" customFormat="1" ht="26.25" customHeight="1" x14ac:dyDescent="0.2">
      <c r="A69" s="261">
        <v>2</v>
      </c>
      <c r="B69" s="1064" t="s">
        <v>589</v>
      </c>
      <c r="C69" s="1065"/>
      <c r="D69" s="1065"/>
      <c r="E69" s="1065"/>
      <c r="F69" s="1065"/>
      <c r="G69" s="1065"/>
      <c r="H69" s="1065"/>
      <c r="I69" s="1065"/>
      <c r="J69" s="1065"/>
      <c r="K69" s="1065"/>
      <c r="L69" s="1065"/>
      <c r="M69" s="1065"/>
      <c r="N69" s="1065"/>
      <c r="O69" s="1065"/>
      <c r="P69" s="1066"/>
      <c r="Q69" s="1067">
        <v>33</v>
      </c>
      <c r="R69" s="1061"/>
      <c r="S69" s="1061"/>
      <c r="T69" s="1061"/>
      <c r="U69" s="1061"/>
      <c r="V69" s="1061">
        <v>24</v>
      </c>
      <c r="W69" s="1061"/>
      <c r="X69" s="1061"/>
      <c r="Y69" s="1061"/>
      <c r="Z69" s="1061"/>
      <c r="AA69" s="1061">
        <f>+Q69-V69</f>
        <v>9</v>
      </c>
      <c r="AB69" s="1061"/>
      <c r="AC69" s="1061"/>
      <c r="AD69" s="1061"/>
      <c r="AE69" s="1061"/>
      <c r="AF69" s="1061">
        <v>9</v>
      </c>
      <c r="AG69" s="1061"/>
      <c r="AH69" s="1061"/>
      <c r="AI69" s="1061"/>
      <c r="AJ69" s="1061"/>
      <c r="AK69" s="1061">
        <v>25</v>
      </c>
      <c r="AL69" s="1061"/>
      <c r="AM69" s="1061"/>
      <c r="AN69" s="1061"/>
      <c r="AO69" s="1061"/>
      <c r="AP69" s="1072" t="s">
        <v>583</v>
      </c>
      <c r="AQ69" s="1061"/>
      <c r="AR69" s="1061"/>
      <c r="AS69" s="1061"/>
      <c r="AT69" s="1061"/>
      <c r="AU69" s="1072" t="s">
        <v>583</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0"/>
      <c r="DW69" s="1031"/>
      <c r="DX69" s="1031"/>
      <c r="DY69" s="1031"/>
      <c r="DZ69" s="1032"/>
      <c r="EA69" s="246"/>
    </row>
    <row r="70" spans="1:131" s="247" customFormat="1" ht="26.25" customHeight="1" x14ac:dyDescent="0.2">
      <c r="A70" s="261">
        <v>3</v>
      </c>
      <c r="B70" s="1064" t="s">
        <v>590</v>
      </c>
      <c r="C70" s="1065"/>
      <c r="D70" s="1065"/>
      <c r="E70" s="1065"/>
      <c r="F70" s="1065"/>
      <c r="G70" s="1065"/>
      <c r="H70" s="1065"/>
      <c r="I70" s="1065"/>
      <c r="J70" s="1065"/>
      <c r="K70" s="1065"/>
      <c r="L70" s="1065"/>
      <c r="M70" s="1065"/>
      <c r="N70" s="1065"/>
      <c r="O70" s="1065"/>
      <c r="P70" s="1066"/>
      <c r="Q70" s="1067">
        <v>104</v>
      </c>
      <c r="R70" s="1061"/>
      <c r="S70" s="1061"/>
      <c r="T70" s="1061"/>
      <c r="U70" s="1061"/>
      <c r="V70" s="1061">
        <v>90</v>
      </c>
      <c r="W70" s="1061"/>
      <c r="X70" s="1061"/>
      <c r="Y70" s="1061"/>
      <c r="Z70" s="1061"/>
      <c r="AA70" s="1061">
        <f>+Q70-V70</f>
        <v>14</v>
      </c>
      <c r="AB70" s="1061"/>
      <c r="AC70" s="1061"/>
      <c r="AD70" s="1061"/>
      <c r="AE70" s="1061"/>
      <c r="AF70" s="1061">
        <v>14</v>
      </c>
      <c r="AG70" s="1061"/>
      <c r="AH70" s="1061"/>
      <c r="AI70" s="1061"/>
      <c r="AJ70" s="1061"/>
      <c r="AK70" s="1072" t="s">
        <v>583</v>
      </c>
      <c r="AL70" s="1061"/>
      <c r="AM70" s="1061"/>
      <c r="AN70" s="1061"/>
      <c r="AO70" s="1061"/>
      <c r="AP70" s="1072" t="s">
        <v>583</v>
      </c>
      <c r="AQ70" s="1061"/>
      <c r="AR70" s="1061"/>
      <c r="AS70" s="1061"/>
      <c r="AT70" s="1061"/>
      <c r="AU70" s="1072" t="s">
        <v>583</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0"/>
      <c r="DW70" s="1031"/>
      <c r="DX70" s="1031"/>
      <c r="DY70" s="1031"/>
      <c r="DZ70" s="1032"/>
      <c r="EA70" s="246"/>
    </row>
    <row r="71" spans="1:131" s="247" customFormat="1" ht="26.25" customHeight="1" x14ac:dyDescent="0.2">
      <c r="A71" s="261">
        <v>4</v>
      </c>
      <c r="B71" s="1064" t="s">
        <v>591</v>
      </c>
      <c r="C71" s="1065"/>
      <c r="D71" s="1065"/>
      <c r="E71" s="1065"/>
      <c r="F71" s="1065"/>
      <c r="G71" s="1065"/>
      <c r="H71" s="1065"/>
      <c r="I71" s="1065"/>
      <c r="J71" s="1065"/>
      <c r="K71" s="1065"/>
      <c r="L71" s="1065"/>
      <c r="M71" s="1065"/>
      <c r="N71" s="1065"/>
      <c r="O71" s="1065"/>
      <c r="P71" s="1066"/>
      <c r="Q71" s="1067">
        <v>2050</v>
      </c>
      <c r="R71" s="1061"/>
      <c r="S71" s="1061"/>
      <c r="T71" s="1061"/>
      <c r="U71" s="1061"/>
      <c r="V71" s="1061">
        <v>2036</v>
      </c>
      <c r="W71" s="1061"/>
      <c r="X71" s="1061"/>
      <c r="Y71" s="1061"/>
      <c r="Z71" s="1061"/>
      <c r="AA71" s="1061">
        <f>+Q71-V71</f>
        <v>14</v>
      </c>
      <c r="AB71" s="1061"/>
      <c r="AC71" s="1061"/>
      <c r="AD71" s="1061"/>
      <c r="AE71" s="1061"/>
      <c r="AF71" s="1061">
        <v>14</v>
      </c>
      <c r="AG71" s="1061"/>
      <c r="AH71" s="1061"/>
      <c r="AI71" s="1061"/>
      <c r="AJ71" s="1061"/>
      <c r="AK71" s="1061">
        <v>2</v>
      </c>
      <c r="AL71" s="1061"/>
      <c r="AM71" s="1061"/>
      <c r="AN71" s="1061"/>
      <c r="AO71" s="1061"/>
      <c r="AP71" s="1072" t="s">
        <v>583</v>
      </c>
      <c r="AQ71" s="1061"/>
      <c r="AR71" s="1061"/>
      <c r="AS71" s="1061"/>
      <c r="AT71" s="1061"/>
      <c r="AU71" s="1072" t="s">
        <v>583</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0"/>
      <c r="DW71" s="1031"/>
      <c r="DX71" s="1031"/>
      <c r="DY71" s="1031"/>
      <c r="DZ71" s="1032"/>
      <c r="EA71" s="246"/>
    </row>
    <row r="72" spans="1:131" s="247" customFormat="1" ht="26.25" customHeight="1" x14ac:dyDescent="0.2">
      <c r="A72" s="261">
        <v>5</v>
      </c>
      <c r="B72" s="1064" t="s">
        <v>600</v>
      </c>
      <c r="C72" s="1065"/>
      <c r="D72" s="1065"/>
      <c r="E72" s="1065"/>
      <c r="F72" s="1065"/>
      <c r="G72" s="1065"/>
      <c r="H72" s="1065"/>
      <c r="I72" s="1065"/>
      <c r="J72" s="1065"/>
      <c r="K72" s="1065"/>
      <c r="L72" s="1065"/>
      <c r="M72" s="1065"/>
      <c r="N72" s="1065"/>
      <c r="O72" s="1065"/>
      <c r="P72" s="1066"/>
      <c r="Q72" s="1067">
        <v>18</v>
      </c>
      <c r="R72" s="1061"/>
      <c r="S72" s="1061"/>
      <c r="T72" s="1061"/>
      <c r="U72" s="1061"/>
      <c r="V72" s="1061">
        <v>14</v>
      </c>
      <c r="W72" s="1061"/>
      <c r="X72" s="1061"/>
      <c r="Y72" s="1061"/>
      <c r="Z72" s="1061"/>
      <c r="AA72" s="1061">
        <v>4</v>
      </c>
      <c r="AB72" s="1061"/>
      <c r="AC72" s="1061"/>
      <c r="AD72" s="1061"/>
      <c r="AE72" s="1061"/>
      <c r="AF72" s="1061">
        <v>4</v>
      </c>
      <c r="AG72" s="1061"/>
      <c r="AH72" s="1061"/>
      <c r="AI72" s="1061"/>
      <c r="AJ72" s="1061"/>
      <c r="AK72" s="1072" t="s">
        <v>583</v>
      </c>
      <c r="AL72" s="1061"/>
      <c r="AM72" s="1061"/>
      <c r="AN72" s="1061"/>
      <c r="AO72" s="1061"/>
      <c r="AP72" s="1072" t="s">
        <v>583</v>
      </c>
      <c r="AQ72" s="1061"/>
      <c r="AR72" s="1061"/>
      <c r="AS72" s="1061"/>
      <c r="AT72" s="1061"/>
      <c r="AU72" s="1072" t="s">
        <v>583</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0"/>
      <c r="DW72" s="1031"/>
      <c r="DX72" s="1031"/>
      <c r="DY72" s="1031"/>
      <c r="DZ72" s="1032"/>
      <c r="EA72" s="246"/>
    </row>
    <row r="73" spans="1:131" s="247" customFormat="1" ht="26.25" customHeight="1" x14ac:dyDescent="0.2">
      <c r="A73" s="261">
        <v>6</v>
      </c>
      <c r="B73" s="1064" t="s">
        <v>601</v>
      </c>
      <c r="C73" s="1065"/>
      <c r="D73" s="1065"/>
      <c r="E73" s="1065"/>
      <c r="F73" s="1065"/>
      <c r="G73" s="1065"/>
      <c r="H73" s="1065"/>
      <c r="I73" s="1065"/>
      <c r="J73" s="1065"/>
      <c r="K73" s="1065"/>
      <c r="L73" s="1065"/>
      <c r="M73" s="1065"/>
      <c r="N73" s="1065"/>
      <c r="O73" s="1065"/>
      <c r="P73" s="1066"/>
      <c r="Q73" s="1067">
        <v>22</v>
      </c>
      <c r="R73" s="1061"/>
      <c r="S73" s="1061"/>
      <c r="T73" s="1061"/>
      <c r="U73" s="1061"/>
      <c r="V73" s="1061">
        <v>18</v>
      </c>
      <c r="W73" s="1061"/>
      <c r="X73" s="1061"/>
      <c r="Y73" s="1061"/>
      <c r="Z73" s="1061"/>
      <c r="AA73" s="1061">
        <v>4</v>
      </c>
      <c r="AB73" s="1061"/>
      <c r="AC73" s="1061"/>
      <c r="AD73" s="1061"/>
      <c r="AE73" s="1061"/>
      <c r="AF73" s="1061">
        <v>4</v>
      </c>
      <c r="AG73" s="1061"/>
      <c r="AH73" s="1061"/>
      <c r="AI73" s="1061"/>
      <c r="AJ73" s="1061"/>
      <c r="AK73" s="1072" t="s">
        <v>583</v>
      </c>
      <c r="AL73" s="1061"/>
      <c r="AM73" s="1061"/>
      <c r="AN73" s="1061"/>
      <c r="AO73" s="1061"/>
      <c r="AP73" s="1072" t="s">
        <v>583</v>
      </c>
      <c r="AQ73" s="1061"/>
      <c r="AR73" s="1061"/>
      <c r="AS73" s="1061"/>
      <c r="AT73" s="1061"/>
      <c r="AU73" s="1072" t="s">
        <v>583</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0"/>
      <c r="DW73" s="1031"/>
      <c r="DX73" s="1031"/>
      <c r="DY73" s="1031"/>
      <c r="DZ73" s="1032"/>
      <c r="EA73" s="246"/>
    </row>
    <row r="74" spans="1:131" s="247" customFormat="1" ht="26.25" customHeight="1" x14ac:dyDescent="0.2">
      <c r="A74" s="261">
        <v>7</v>
      </c>
      <c r="B74" s="1064" t="s">
        <v>592</v>
      </c>
      <c r="C74" s="1065"/>
      <c r="D74" s="1065"/>
      <c r="E74" s="1065"/>
      <c r="F74" s="1065"/>
      <c r="G74" s="1065"/>
      <c r="H74" s="1065"/>
      <c r="I74" s="1065"/>
      <c r="J74" s="1065"/>
      <c r="K74" s="1065"/>
      <c r="L74" s="1065"/>
      <c r="M74" s="1065"/>
      <c r="N74" s="1065"/>
      <c r="O74" s="1065"/>
      <c r="P74" s="1066"/>
      <c r="Q74" s="1067">
        <v>584</v>
      </c>
      <c r="R74" s="1061"/>
      <c r="S74" s="1061"/>
      <c r="T74" s="1061"/>
      <c r="U74" s="1061"/>
      <c r="V74" s="1061">
        <v>570</v>
      </c>
      <c r="W74" s="1061"/>
      <c r="X74" s="1061"/>
      <c r="Y74" s="1061"/>
      <c r="Z74" s="1061"/>
      <c r="AA74" s="1061">
        <v>13</v>
      </c>
      <c r="AB74" s="1061"/>
      <c r="AC74" s="1061"/>
      <c r="AD74" s="1061"/>
      <c r="AE74" s="1061"/>
      <c r="AF74" s="1061">
        <v>13</v>
      </c>
      <c r="AG74" s="1061"/>
      <c r="AH74" s="1061"/>
      <c r="AI74" s="1061"/>
      <c r="AJ74" s="1061"/>
      <c r="AK74" s="1072" t="s">
        <v>583</v>
      </c>
      <c r="AL74" s="1061"/>
      <c r="AM74" s="1061"/>
      <c r="AN74" s="1061"/>
      <c r="AO74" s="1061"/>
      <c r="AP74" s="1061">
        <v>388</v>
      </c>
      <c r="AQ74" s="1061"/>
      <c r="AR74" s="1061"/>
      <c r="AS74" s="1061"/>
      <c r="AT74" s="1061"/>
      <c r="AU74" s="1072">
        <v>19</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0"/>
      <c r="DW74" s="1031"/>
      <c r="DX74" s="1031"/>
      <c r="DY74" s="1031"/>
      <c r="DZ74" s="1032"/>
      <c r="EA74" s="246"/>
    </row>
    <row r="75" spans="1:131" s="247" customFormat="1" ht="26.25" customHeight="1" x14ac:dyDescent="0.2">
      <c r="A75" s="261">
        <v>8</v>
      </c>
      <c r="B75" s="1064" t="s">
        <v>593</v>
      </c>
      <c r="C75" s="1065"/>
      <c r="D75" s="1065"/>
      <c r="E75" s="1065"/>
      <c r="F75" s="1065"/>
      <c r="G75" s="1065"/>
      <c r="H75" s="1065"/>
      <c r="I75" s="1065"/>
      <c r="J75" s="1065"/>
      <c r="K75" s="1065"/>
      <c r="L75" s="1065"/>
      <c r="M75" s="1065"/>
      <c r="N75" s="1065"/>
      <c r="O75" s="1065"/>
      <c r="P75" s="1066"/>
      <c r="Q75" s="1068">
        <v>202</v>
      </c>
      <c r="R75" s="1069"/>
      <c r="S75" s="1069"/>
      <c r="T75" s="1069"/>
      <c r="U75" s="1070"/>
      <c r="V75" s="1071">
        <v>198</v>
      </c>
      <c r="W75" s="1069"/>
      <c r="X75" s="1069"/>
      <c r="Y75" s="1069"/>
      <c r="Z75" s="1070"/>
      <c r="AA75" s="1071">
        <v>5</v>
      </c>
      <c r="AB75" s="1069"/>
      <c r="AC75" s="1069"/>
      <c r="AD75" s="1069"/>
      <c r="AE75" s="1070"/>
      <c r="AF75" s="1071">
        <v>5</v>
      </c>
      <c r="AG75" s="1069"/>
      <c r="AH75" s="1069"/>
      <c r="AI75" s="1069"/>
      <c r="AJ75" s="1070"/>
      <c r="AK75" s="1071">
        <v>5</v>
      </c>
      <c r="AL75" s="1069"/>
      <c r="AM75" s="1069"/>
      <c r="AN75" s="1069"/>
      <c r="AO75" s="1070"/>
      <c r="AP75" s="1072" t="s">
        <v>583</v>
      </c>
      <c r="AQ75" s="1061"/>
      <c r="AR75" s="1061"/>
      <c r="AS75" s="1061"/>
      <c r="AT75" s="1061"/>
      <c r="AU75" s="1072" t="s">
        <v>583</v>
      </c>
      <c r="AV75" s="1061"/>
      <c r="AW75" s="1061"/>
      <c r="AX75" s="1061"/>
      <c r="AY75" s="1061"/>
      <c r="AZ75" s="1062"/>
      <c r="BA75" s="1062"/>
      <c r="BB75" s="1062"/>
      <c r="BC75" s="1062"/>
      <c r="BD75" s="106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0"/>
      <c r="DW75" s="1031"/>
      <c r="DX75" s="1031"/>
      <c r="DY75" s="1031"/>
      <c r="DZ75" s="1032"/>
      <c r="EA75" s="246"/>
    </row>
    <row r="76" spans="1:131" s="247" customFormat="1" ht="26.25" customHeight="1" x14ac:dyDescent="0.2">
      <c r="A76" s="261">
        <v>9</v>
      </c>
      <c r="B76" s="1064" t="s">
        <v>594</v>
      </c>
      <c r="C76" s="1065"/>
      <c r="D76" s="1065"/>
      <c r="E76" s="1065"/>
      <c r="F76" s="1065"/>
      <c r="G76" s="1065"/>
      <c r="H76" s="1065"/>
      <c r="I76" s="1065"/>
      <c r="J76" s="1065"/>
      <c r="K76" s="1065"/>
      <c r="L76" s="1065"/>
      <c r="M76" s="1065"/>
      <c r="N76" s="1065"/>
      <c r="O76" s="1065"/>
      <c r="P76" s="1066"/>
      <c r="Q76" s="1068">
        <v>159644</v>
      </c>
      <c r="R76" s="1069"/>
      <c r="S76" s="1069"/>
      <c r="T76" s="1069"/>
      <c r="U76" s="1070"/>
      <c r="V76" s="1071">
        <v>154242</v>
      </c>
      <c r="W76" s="1069"/>
      <c r="X76" s="1069"/>
      <c r="Y76" s="1069"/>
      <c r="Z76" s="1070"/>
      <c r="AA76" s="1071">
        <f>+Q76-V76</f>
        <v>5402</v>
      </c>
      <c r="AB76" s="1069"/>
      <c r="AC76" s="1069"/>
      <c r="AD76" s="1069"/>
      <c r="AE76" s="1070"/>
      <c r="AF76" s="1071">
        <v>5402</v>
      </c>
      <c r="AG76" s="1069"/>
      <c r="AH76" s="1069"/>
      <c r="AI76" s="1069"/>
      <c r="AJ76" s="1070"/>
      <c r="AK76" s="1071">
        <v>529</v>
      </c>
      <c r="AL76" s="1069"/>
      <c r="AM76" s="1069"/>
      <c r="AN76" s="1069"/>
      <c r="AO76" s="1070"/>
      <c r="AP76" s="1072" t="s">
        <v>583</v>
      </c>
      <c r="AQ76" s="1061"/>
      <c r="AR76" s="1061"/>
      <c r="AS76" s="1061"/>
      <c r="AT76" s="1061"/>
      <c r="AU76" s="1072" t="s">
        <v>583</v>
      </c>
      <c r="AV76" s="1061"/>
      <c r="AW76" s="1061"/>
      <c r="AX76" s="1061"/>
      <c r="AY76" s="1061"/>
      <c r="AZ76" s="1062"/>
      <c r="BA76" s="1062"/>
      <c r="BB76" s="1062"/>
      <c r="BC76" s="1062"/>
      <c r="BD76" s="106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0"/>
      <c r="DW76" s="1031"/>
      <c r="DX76" s="1031"/>
      <c r="DY76" s="1031"/>
      <c r="DZ76" s="1032"/>
      <c r="EA76" s="246"/>
    </row>
    <row r="77" spans="1:131" s="247" customFormat="1" ht="26.25" customHeight="1" x14ac:dyDescent="0.2">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0"/>
      <c r="DW77" s="1031"/>
      <c r="DX77" s="1031"/>
      <c r="DY77" s="1031"/>
      <c r="DZ77" s="1032"/>
      <c r="EA77" s="246"/>
    </row>
    <row r="78" spans="1:131" s="247" customFormat="1" ht="26.25" customHeight="1" x14ac:dyDescent="0.2">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0"/>
      <c r="DW78" s="1031"/>
      <c r="DX78" s="1031"/>
      <c r="DY78" s="1031"/>
      <c r="DZ78" s="1032"/>
      <c r="EA78" s="246"/>
    </row>
    <row r="79" spans="1:131" s="247" customFormat="1" ht="26.25" customHeight="1" x14ac:dyDescent="0.2">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0"/>
      <c r="DW79" s="1031"/>
      <c r="DX79" s="1031"/>
      <c r="DY79" s="1031"/>
      <c r="DZ79" s="1032"/>
      <c r="EA79" s="246"/>
    </row>
    <row r="80" spans="1:131" s="247" customFormat="1" ht="26.25" customHeight="1" x14ac:dyDescent="0.2">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0"/>
      <c r="DW80" s="1031"/>
      <c r="DX80" s="1031"/>
      <c r="DY80" s="1031"/>
      <c r="DZ80" s="1032"/>
      <c r="EA80" s="246"/>
    </row>
    <row r="81" spans="1:131" s="247" customFormat="1" ht="26.25" customHeight="1" x14ac:dyDescent="0.2">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0"/>
      <c r="DW81" s="1031"/>
      <c r="DX81" s="1031"/>
      <c r="DY81" s="1031"/>
      <c r="DZ81" s="1032"/>
      <c r="EA81" s="246"/>
    </row>
    <row r="82" spans="1:131" s="247" customFormat="1" ht="26.25" customHeight="1" x14ac:dyDescent="0.2">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0"/>
      <c r="DW82" s="1031"/>
      <c r="DX82" s="1031"/>
      <c r="DY82" s="1031"/>
      <c r="DZ82" s="1032"/>
      <c r="EA82" s="246"/>
    </row>
    <row r="83" spans="1:131" s="247" customFormat="1" ht="26.25" customHeight="1" x14ac:dyDescent="0.2">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0"/>
      <c r="DW83" s="1031"/>
      <c r="DX83" s="1031"/>
      <c r="DY83" s="1031"/>
      <c r="DZ83" s="1032"/>
      <c r="EA83" s="246"/>
    </row>
    <row r="84" spans="1:131" s="247" customFormat="1" ht="26.25" customHeight="1" x14ac:dyDescent="0.2">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0"/>
      <c r="DW84" s="1031"/>
      <c r="DX84" s="1031"/>
      <c r="DY84" s="1031"/>
      <c r="DZ84" s="1032"/>
      <c r="EA84" s="246"/>
    </row>
    <row r="85" spans="1:131" s="247" customFormat="1" ht="26.25" customHeight="1" x14ac:dyDescent="0.2">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0"/>
      <c r="DW85" s="1031"/>
      <c r="DX85" s="1031"/>
      <c r="DY85" s="1031"/>
      <c r="DZ85" s="1032"/>
      <c r="EA85" s="246"/>
    </row>
    <row r="86" spans="1:131" s="247" customFormat="1" ht="26.25" customHeight="1" x14ac:dyDescent="0.2">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0"/>
      <c r="DW86" s="1031"/>
      <c r="DX86" s="1031"/>
      <c r="DY86" s="1031"/>
      <c r="DZ86" s="1032"/>
      <c r="EA86" s="246"/>
    </row>
    <row r="87" spans="1:131" s="247" customFormat="1" ht="26.25" customHeight="1" x14ac:dyDescent="0.2">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0"/>
      <c r="DW87" s="1031"/>
      <c r="DX87" s="1031"/>
      <c r="DY87" s="1031"/>
      <c r="DZ87" s="1032"/>
      <c r="EA87" s="246"/>
    </row>
    <row r="88" spans="1:131" s="247" customFormat="1" ht="26.25" customHeight="1" thickBot="1" x14ac:dyDescent="0.25">
      <c r="A88" s="264" t="s">
        <v>391</v>
      </c>
      <c r="B88" s="1033" t="s">
        <v>423</v>
      </c>
      <c r="C88" s="1034"/>
      <c r="D88" s="1034"/>
      <c r="E88" s="1034"/>
      <c r="F88" s="1034"/>
      <c r="G88" s="1034"/>
      <c r="H88" s="1034"/>
      <c r="I88" s="1034"/>
      <c r="J88" s="1034"/>
      <c r="K88" s="1034"/>
      <c r="L88" s="1034"/>
      <c r="M88" s="1034"/>
      <c r="N88" s="1034"/>
      <c r="O88" s="1034"/>
      <c r="P88" s="1035"/>
      <c r="Q88" s="1052"/>
      <c r="R88" s="1053"/>
      <c r="S88" s="1053"/>
      <c r="T88" s="1053"/>
      <c r="U88" s="1053"/>
      <c r="V88" s="1053"/>
      <c r="W88" s="1053"/>
      <c r="X88" s="1053"/>
      <c r="Y88" s="1053"/>
      <c r="Z88" s="1053"/>
      <c r="AA88" s="1053"/>
      <c r="AB88" s="1053"/>
      <c r="AC88" s="1053"/>
      <c r="AD88" s="1053"/>
      <c r="AE88" s="1053"/>
      <c r="AF88" s="1049">
        <f>+AF76+AF75+AF74+AF73+AF72+AF71+AF70+AF69+AF68</f>
        <v>5465</v>
      </c>
      <c r="AG88" s="1049"/>
      <c r="AH88" s="1049"/>
      <c r="AI88" s="1049"/>
      <c r="AJ88" s="1049"/>
      <c r="AK88" s="1053"/>
      <c r="AL88" s="1053"/>
      <c r="AM88" s="1053"/>
      <c r="AN88" s="1053"/>
      <c r="AO88" s="1053"/>
      <c r="AP88" s="1049">
        <f>+AP74</f>
        <v>388</v>
      </c>
      <c r="AQ88" s="1049"/>
      <c r="AR88" s="1049"/>
      <c r="AS88" s="1049"/>
      <c r="AT88" s="1049"/>
      <c r="AU88" s="1049">
        <f>+AU74</f>
        <v>19</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+CR7+CR8+CR9+CR10</f>
        <v>1034</v>
      </c>
      <c r="CS102" s="1040"/>
      <c r="CT102" s="1040"/>
      <c r="CU102" s="1040"/>
      <c r="CV102" s="1041"/>
      <c r="CW102" s="1039">
        <f>+CW7</f>
        <v>40</v>
      </c>
      <c r="CX102" s="1040"/>
      <c r="CY102" s="1040"/>
      <c r="CZ102" s="1040"/>
      <c r="DA102" s="1041"/>
      <c r="DB102" s="1039">
        <f>+DB10+DB9</f>
        <v>72</v>
      </c>
      <c r="DC102" s="1040"/>
      <c r="DD102" s="1040"/>
      <c r="DE102" s="1040"/>
      <c r="DF102" s="1041"/>
      <c r="DG102" s="1042" t="s">
        <v>602</v>
      </c>
      <c r="DH102" s="1040"/>
      <c r="DI102" s="1040"/>
      <c r="DJ102" s="1040"/>
      <c r="DK102" s="1041"/>
      <c r="DL102" s="1042" t="s">
        <v>602</v>
      </c>
      <c r="DM102" s="1040"/>
      <c r="DN102" s="1040"/>
      <c r="DO102" s="1040"/>
      <c r="DP102" s="1041"/>
      <c r="DQ102" s="1039">
        <f>+DQ10</f>
        <v>4</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309</v>
      </c>
      <c r="AG109" s="983"/>
      <c r="AH109" s="983"/>
      <c r="AI109" s="983"/>
      <c r="AJ109" s="984"/>
      <c r="AK109" s="985" t="s">
        <v>308</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309</v>
      </c>
      <c r="BW109" s="983"/>
      <c r="BX109" s="983"/>
      <c r="BY109" s="983"/>
      <c r="BZ109" s="984"/>
      <c r="CA109" s="985" t="s">
        <v>308</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309</v>
      </c>
      <c r="DM109" s="983"/>
      <c r="DN109" s="983"/>
      <c r="DO109" s="983"/>
      <c r="DP109" s="984"/>
      <c r="DQ109" s="985" t="s">
        <v>308</v>
      </c>
      <c r="DR109" s="983"/>
      <c r="DS109" s="983"/>
      <c r="DT109" s="983"/>
      <c r="DU109" s="984"/>
      <c r="DV109" s="985" t="s">
        <v>433</v>
      </c>
      <c r="DW109" s="983"/>
      <c r="DX109" s="983"/>
      <c r="DY109" s="983"/>
      <c r="DZ109" s="1014"/>
    </row>
    <row r="110" spans="1:131" s="246" customFormat="1" ht="26.25" customHeight="1" x14ac:dyDescent="0.2">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390989</v>
      </c>
      <c r="AB110" s="976"/>
      <c r="AC110" s="976"/>
      <c r="AD110" s="976"/>
      <c r="AE110" s="977"/>
      <c r="AF110" s="978">
        <v>328781</v>
      </c>
      <c r="AG110" s="976"/>
      <c r="AH110" s="976"/>
      <c r="AI110" s="976"/>
      <c r="AJ110" s="977"/>
      <c r="AK110" s="978">
        <v>304651</v>
      </c>
      <c r="AL110" s="976"/>
      <c r="AM110" s="976"/>
      <c r="AN110" s="976"/>
      <c r="AO110" s="977"/>
      <c r="AP110" s="979">
        <v>20.2</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2863754</v>
      </c>
      <c r="BR110" s="923"/>
      <c r="BS110" s="923"/>
      <c r="BT110" s="923"/>
      <c r="BU110" s="923"/>
      <c r="BV110" s="923">
        <v>2951032</v>
      </c>
      <c r="BW110" s="923"/>
      <c r="BX110" s="923"/>
      <c r="BY110" s="923"/>
      <c r="BZ110" s="923"/>
      <c r="CA110" s="923">
        <v>2964274</v>
      </c>
      <c r="CB110" s="923"/>
      <c r="CC110" s="923"/>
      <c r="CD110" s="923"/>
      <c r="CE110" s="923"/>
      <c r="CF110" s="947">
        <v>196.4</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414</v>
      </c>
      <c r="DH110" s="923"/>
      <c r="DI110" s="923"/>
      <c r="DJ110" s="923"/>
      <c r="DK110" s="923"/>
      <c r="DL110" s="923" t="s">
        <v>414</v>
      </c>
      <c r="DM110" s="923"/>
      <c r="DN110" s="923"/>
      <c r="DO110" s="923"/>
      <c r="DP110" s="923"/>
      <c r="DQ110" s="923" t="s">
        <v>414</v>
      </c>
      <c r="DR110" s="923"/>
      <c r="DS110" s="923"/>
      <c r="DT110" s="923"/>
      <c r="DU110" s="923"/>
      <c r="DV110" s="924" t="s">
        <v>439</v>
      </c>
      <c r="DW110" s="924"/>
      <c r="DX110" s="924"/>
      <c r="DY110" s="924"/>
      <c r="DZ110" s="925"/>
    </row>
    <row r="111" spans="1:131" s="246" customFormat="1" ht="26.25" customHeight="1" x14ac:dyDescent="0.2">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414</v>
      </c>
      <c r="AB111" s="1004"/>
      <c r="AC111" s="1004"/>
      <c r="AD111" s="1004"/>
      <c r="AE111" s="1005"/>
      <c r="AF111" s="1006" t="s">
        <v>414</v>
      </c>
      <c r="AG111" s="1004"/>
      <c r="AH111" s="1004"/>
      <c r="AI111" s="1004"/>
      <c r="AJ111" s="1005"/>
      <c r="AK111" s="1006" t="s">
        <v>414</v>
      </c>
      <c r="AL111" s="1004"/>
      <c r="AM111" s="1004"/>
      <c r="AN111" s="1004"/>
      <c r="AO111" s="1005"/>
      <c r="AP111" s="1007" t="s">
        <v>414</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72923</v>
      </c>
      <c r="BR111" s="895"/>
      <c r="BS111" s="895"/>
      <c r="BT111" s="895"/>
      <c r="BU111" s="895"/>
      <c r="BV111" s="895">
        <v>60784</v>
      </c>
      <c r="BW111" s="895"/>
      <c r="BX111" s="895"/>
      <c r="BY111" s="895"/>
      <c r="BZ111" s="895"/>
      <c r="CA111" s="895">
        <v>49992</v>
      </c>
      <c r="CB111" s="895"/>
      <c r="CC111" s="895"/>
      <c r="CD111" s="895"/>
      <c r="CE111" s="895"/>
      <c r="CF111" s="956">
        <v>3.3</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393</v>
      </c>
      <c r="DH111" s="895"/>
      <c r="DI111" s="895"/>
      <c r="DJ111" s="895"/>
      <c r="DK111" s="895"/>
      <c r="DL111" s="895" t="s">
        <v>238</v>
      </c>
      <c r="DM111" s="895"/>
      <c r="DN111" s="895"/>
      <c r="DO111" s="895"/>
      <c r="DP111" s="895"/>
      <c r="DQ111" s="895" t="s">
        <v>443</v>
      </c>
      <c r="DR111" s="895"/>
      <c r="DS111" s="895"/>
      <c r="DT111" s="895"/>
      <c r="DU111" s="895"/>
      <c r="DV111" s="872" t="s">
        <v>238</v>
      </c>
      <c r="DW111" s="872"/>
      <c r="DX111" s="872"/>
      <c r="DY111" s="872"/>
      <c r="DZ111" s="873"/>
    </row>
    <row r="112" spans="1:131" s="246" customFormat="1" ht="26.25" customHeight="1" x14ac:dyDescent="0.2">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238</v>
      </c>
      <c r="AB112" s="858"/>
      <c r="AC112" s="858"/>
      <c r="AD112" s="858"/>
      <c r="AE112" s="859"/>
      <c r="AF112" s="860" t="s">
        <v>238</v>
      </c>
      <c r="AG112" s="858"/>
      <c r="AH112" s="858"/>
      <c r="AI112" s="858"/>
      <c r="AJ112" s="859"/>
      <c r="AK112" s="860" t="s">
        <v>393</v>
      </c>
      <c r="AL112" s="858"/>
      <c r="AM112" s="858"/>
      <c r="AN112" s="858"/>
      <c r="AO112" s="859"/>
      <c r="AP112" s="905" t="s">
        <v>443</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224365</v>
      </c>
      <c r="BR112" s="895"/>
      <c r="BS112" s="895"/>
      <c r="BT112" s="895"/>
      <c r="BU112" s="895"/>
      <c r="BV112" s="895">
        <v>208243</v>
      </c>
      <c r="BW112" s="895"/>
      <c r="BX112" s="895"/>
      <c r="BY112" s="895"/>
      <c r="BZ112" s="895"/>
      <c r="CA112" s="895">
        <v>189432</v>
      </c>
      <c r="CB112" s="895"/>
      <c r="CC112" s="895"/>
      <c r="CD112" s="895"/>
      <c r="CE112" s="895"/>
      <c r="CF112" s="956">
        <v>12.5</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393</v>
      </c>
      <c r="DH112" s="895"/>
      <c r="DI112" s="895"/>
      <c r="DJ112" s="895"/>
      <c r="DK112" s="895"/>
      <c r="DL112" s="895" t="s">
        <v>238</v>
      </c>
      <c r="DM112" s="895"/>
      <c r="DN112" s="895"/>
      <c r="DO112" s="895"/>
      <c r="DP112" s="895"/>
      <c r="DQ112" s="895" t="s">
        <v>238</v>
      </c>
      <c r="DR112" s="895"/>
      <c r="DS112" s="895"/>
      <c r="DT112" s="895"/>
      <c r="DU112" s="895"/>
      <c r="DV112" s="872" t="s">
        <v>393</v>
      </c>
      <c r="DW112" s="872"/>
      <c r="DX112" s="872"/>
      <c r="DY112" s="872"/>
      <c r="DZ112" s="873"/>
    </row>
    <row r="113" spans="1:130" s="246" customFormat="1" ht="26.25" customHeight="1" x14ac:dyDescent="0.2">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28481</v>
      </c>
      <c r="AB113" s="1004"/>
      <c r="AC113" s="1004"/>
      <c r="AD113" s="1004"/>
      <c r="AE113" s="1005"/>
      <c r="AF113" s="1006">
        <v>26004</v>
      </c>
      <c r="AG113" s="1004"/>
      <c r="AH113" s="1004"/>
      <c r="AI113" s="1004"/>
      <c r="AJ113" s="1005"/>
      <c r="AK113" s="1006">
        <v>26774</v>
      </c>
      <c r="AL113" s="1004"/>
      <c r="AM113" s="1004"/>
      <c r="AN113" s="1004"/>
      <c r="AO113" s="1005"/>
      <c r="AP113" s="1007">
        <v>1.8</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41999</v>
      </c>
      <c r="BR113" s="895"/>
      <c r="BS113" s="895"/>
      <c r="BT113" s="895"/>
      <c r="BU113" s="895"/>
      <c r="BV113" s="895">
        <v>35378</v>
      </c>
      <c r="BW113" s="895"/>
      <c r="BX113" s="895"/>
      <c r="BY113" s="895"/>
      <c r="BZ113" s="895"/>
      <c r="CA113" s="895">
        <v>19163</v>
      </c>
      <c r="CB113" s="895"/>
      <c r="CC113" s="895"/>
      <c r="CD113" s="895"/>
      <c r="CE113" s="895"/>
      <c r="CF113" s="956">
        <v>1.3</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72923</v>
      </c>
      <c r="DH113" s="858"/>
      <c r="DI113" s="858"/>
      <c r="DJ113" s="858"/>
      <c r="DK113" s="859"/>
      <c r="DL113" s="860">
        <v>60784</v>
      </c>
      <c r="DM113" s="858"/>
      <c r="DN113" s="858"/>
      <c r="DO113" s="858"/>
      <c r="DP113" s="859"/>
      <c r="DQ113" s="860">
        <v>49992</v>
      </c>
      <c r="DR113" s="858"/>
      <c r="DS113" s="858"/>
      <c r="DT113" s="858"/>
      <c r="DU113" s="859"/>
      <c r="DV113" s="905">
        <v>3.3</v>
      </c>
      <c r="DW113" s="906"/>
      <c r="DX113" s="906"/>
      <c r="DY113" s="906"/>
      <c r="DZ113" s="907"/>
    </row>
    <row r="114" spans="1:130" s="246" customFormat="1" ht="26.25" customHeight="1" x14ac:dyDescent="0.2">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25126</v>
      </c>
      <c r="AB114" s="858"/>
      <c r="AC114" s="858"/>
      <c r="AD114" s="858"/>
      <c r="AE114" s="859"/>
      <c r="AF114" s="860">
        <v>16578</v>
      </c>
      <c r="AG114" s="858"/>
      <c r="AH114" s="858"/>
      <c r="AI114" s="858"/>
      <c r="AJ114" s="859"/>
      <c r="AK114" s="860">
        <v>6802</v>
      </c>
      <c r="AL114" s="858"/>
      <c r="AM114" s="858"/>
      <c r="AN114" s="858"/>
      <c r="AO114" s="859"/>
      <c r="AP114" s="905">
        <v>0.5</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247279</v>
      </c>
      <c r="BR114" s="895"/>
      <c r="BS114" s="895"/>
      <c r="BT114" s="895"/>
      <c r="BU114" s="895"/>
      <c r="BV114" s="895">
        <v>311969</v>
      </c>
      <c r="BW114" s="895"/>
      <c r="BX114" s="895"/>
      <c r="BY114" s="895"/>
      <c r="BZ114" s="895"/>
      <c r="CA114" s="895">
        <v>308466</v>
      </c>
      <c r="CB114" s="895"/>
      <c r="CC114" s="895"/>
      <c r="CD114" s="895"/>
      <c r="CE114" s="895"/>
      <c r="CF114" s="956">
        <v>20.399999999999999</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238</v>
      </c>
      <c r="DH114" s="858"/>
      <c r="DI114" s="858"/>
      <c r="DJ114" s="858"/>
      <c r="DK114" s="859"/>
      <c r="DL114" s="860" t="s">
        <v>238</v>
      </c>
      <c r="DM114" s="858"/>
      <c r="DN114" s="858"/>
      <c r="DO114" s="858"/>
      <c r="DP114" s="859"/>
      <c r="DQ114" s="860" t="s">
        <v>238</v>
      </c>
      <c r="DR114" s="858"/>
      <c r="DS114" s="858"/>
      <c r="DT114" s="858"/>
      <c r="DU114" s="859"/>
      <c r="DV114" s="905" t="s">
        <v>443</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12139</v>
      </c>
      <c r="AB115" s="1004"/>
      <c r="AC115" s="1004"/>
      <c r="AD115" s="1004"/>
      <c r="AE115" s="1005"/>
      <c r="AF115" s="1006">
        <v>10793</v>
      </c>
      <c r="AG115" s="1004"/>
      <c r="AH115" s="1004"/>
      <c r="AI115" s="1004"/>
      <c r="AJ115" s="1005"/>
      <c r="AK115" s="1006">
        <v>9878</v>
      </c>
      <c r="AL115" s="1004"/>
      <c r="AM115" s="1004"/>
      <c r="AN115" s="1004"/>
      <c r="AO115" s="1005"/>
      <c r="AP115" s="1007">
        <v>0.7</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4000</v>
      </c>
      <c r="BR115" s="895"/>
      <c r="BS115" s="895"/>
      <c r="BT115" s="895"/>
      <c r="BU115" s="895"/>
      <c r="BV115" s="895">
        <v>4000</v>
      </c>
      <c r="BW115" s="895"/>
      <c r="BX115" s="895"/>
      <c r="BY115" s="895"/>
      <c r="BZ115" s="895"/>
      <c r="CA115" s="895">
        <v>4000</v>
      </c>
      <c r="CB115" s="895"/>
      <c r="CC115" s="895"/>
      <c r="CD115" s="895"/>
      <c r="CE115" s="895"/>
      <c r="CF115" s="956">
        <v>0.3</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393</v>
      </c>
      <c r="DH115" s="858"/>
      <c r="DI115" s="858"/>
      <c r="DJ115" s="858"/>
      <c r="DK115" s="859"/>
      <c r="DL115" s="860" t="s">
        <v>393</v>
      </c>
      <c r="DM115" s="858"/>
      <c r="DN115" s="858"/>
      <c r="DO115" s="858"/>
      <c r="DP115" s="859"/>
      <c r="DQ115" s="860" t="s">
        <v>443</v>
      </c>
      <c r="DR115" s="858"/>
      <c r="DS115" s="858"/>
      <c r="DT115" s="858"/>
      <c r="DU115" s="859"/>
      <c r="DV115" s="905" t="s">
        <v>393</v>
      </c>
      <c r="DW115" s="906"/>
      <c r="DX115" s="906"/>
      <c r="DY115" s="906"/>
      <c r="DZ115" s="907"/>
    </row>
    <row r="116" spans="1:130" s="246" customFormat="1" ht="26.25" customHeight="1" x14ac:dyDescent="0.2">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238</v>
      </c>
      <c r="AB116" s="858"/>
      <c r="AC116" s="858"/>
      <c r="AD116" s="858"/>
      <c r="AE116" s="859"/>
      <c r="AF116" s="860" t="s">
        <v>238</v>
      </c>
      <c r="AG116" s="858"/>
      <c r="AH116" s="858"/>
      <c r="AI116" s="858"/>
      <c r="AJ116" s="859"/>
      <c r="AK116" s="860" t="s">
        <v>393</v>
      </c>
      <c r="AL116" s="858"/>
      <c r="AM116" s="858"/>
      <c r="AN116" s="858"/>
      <c r="AO116" s="859"/>
      <c r="AP116" s="905" t="s">
        <v>393</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238</v>
      </c>
      <c r="BR116" s="895"/>
      <c r="BS116" s="895"/>
      <c r="BT116" s="895"/>
      <c r="BU116" s="895"/>
      <c r="BV116" s="895" t="s">
        <v>238</v>
      </c>
      <c r="BW116" s="895"/>
      <c r="BX116" s="895"/>
      <c r="BY116" s="895"/>
      <c r="BZ116" s="895"/>
      <c r="CA116" s="895" t="s">
        <v>238</v>
      </c>
      <c r="CB116" s="895"/>
      <c r="CC116" s="895"/>
      <c r="CD116" s="895"/>
      <c r="CE116" s="895"/>
      <c r="CF116" s="956" t="s">
        <v>238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443</v>
      </c>
      <c r="DH116" s="858"/>
      <c r="DI116" s="858"/>
      <c r="DJ116" s="858"/>
      <c r="DK116" s="859"/>
      <c r="DL116" s="860" t="s">
        <v>238</v>
      </c>
      <c r="DM116" s="858"/>
      <c r="DN116" s="858"/>
      <c r="DO116" s="858"/>
      <c r="DP116" s="859"/>
      <c r="DQ116" s="860" t="s">
        <v>443</v>
      </c>
      <c r="DR116" s="858"/>
      <c r="DS116" s="858"/>
      <c r="DT116" s="858"/>
      <c r="DU116" s="859"/>
      <c r="DV116" s="905" t="s">
        <v>443</v>
      </c>
      <c r="DW116" s="906"/>
      <c r="DX116" s="906"/>
      <c r="DY116" s="906"/>
      <c r="DZ116" s="907"/>
    </row>
    <row r="117" spans="1:130" s="246" customFormat="1" ht="26.25" customHeight="1" x14ac:dyDescent="0.2">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456735</v>
      </c>
      <c r="AB117" s="990"/>
      <c r="AC117" s="990"/>
      <c r="AD117" s="990"/>
      <c r="AE117" s="991"/>
      <c r="AF117" s="992">
        <v>382156</v>
      </c>
      <c r="AG117" s="990"/>
      <c r="AH117" s="990"/>
      <c r="AI117" s="990"/>
      <c r="AJ117" s="991"/>
      <c r="AK117" s="992">
        <v>348105</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443</v>
      </c>
      <c r="BR117" s="895"/>
      <c r="BS117" s="895"/>
      <c r="BT117" s="895"/>
      <c r="BU117" s="895"/>
      <c r="BV117" s="895" t="s">
        <v>238</v>
      </c>
      <c r="BW117" s="895"/>
      <c r="BX117" s="895"/>
      <c r="BY117" s="895"/>
      <c r="BZ117" s="895"/>
      <c r="CA117" s="895" t="s">
        <v>443</v>
      </c>
      <c r="CB117" s="895"/>
      <c r="CC117" s="895"/>
      <c r="CD117" s="895"/>
      <c r="CE117" s="895"/>
      <c r="CF117" s="956" t="s">
        <v>238</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393</v>
      </c>
      <c r="DM117" s="858"/>
      <c r="DN117" s="858"/>
      <c r="DO117" s="858"/>
      <c r="DP117" s="859"/>
      <c r="DQ117" s="860" t="s">
        <v>443</v>
      </c>
      <c r="DR117" s="858"/>
      <c r="DS117" s="858"/>
      <c r="DT117" s="858"/>
      <c r="DU117" s="859"/>
      <c r="DV117" s="905" t="s">
        <v>443</v>
      </c>
      <c r="DW117" s="906"/>
      <c r="DX117" s="906"/>
      <c r="DY117" s="906"/>
      <c r="DZ117" s="907"/>
    </row>
    <row r="118" spans="1:130" s="246" customFormat="1" ht="26.25" customHeight="1" x14ac:dyDescent="0.2">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309</v>
      </c>
      <c r="AG118" s="983"/>
      <c r="AH118" s="983"/>
      <c r="AI118" s="983"/>
      <c r="AJ118" s="984"/>
      <c r="AK118" s="985" t="s">
        <v>308</v>
      </c>
      <c r="AL118" s="983"/>
      <c r="AM118" s="983"/>
      <c r="AN118" s="983"/>
      <c r="AO118" s="984"/>
      <c r="AP118" s="986" t="s">
        <v>433</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393</v>
      </c>
      <c r="BR118" s="926"/>
      <c r="BS118" s="926"/>
      <c r="BT118" s="926"/>
      <c r="BU118" s="926"/>
      <c r="BV118" s="926" t="s">
        <v>443</v>
      </c>
      <c r="BW118" s="926"/>
      <c r="BX118" s="926"/>
      <c r="BY118" s="926"/>
      <c r="BZ118" s="926"/>
      <c r="CA118" s="926" t="s">
        <v>393</v>
      </c>
      <c r="CB118" s="926"/>
      <c r="CC118" s="926"/>
      <c r="CD118" s="926"/>
      <c r="CE118" s="926"/>
      <c r="CF118" s="956" t="s">
        <v>393</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238</v>
      </c>
      <c r="DH118" s="858"/>
      <c r="DI118" s="858"/>
      <c r="DJ118" s="858"/>
      <c r="DK118" s="859"/>
      <c r="DL118" s="860" t="s">
        <v>393</v>
      </c>
      <c r="DM118" s="858"/>
      <c r="DN118" s="858"/>
      <c r="DO118" s="858"/>
      <c r="DP118" s="859"/>
      <c r="DQ118" s="860" t="s">
        <v>393</v>
      </c>
      <c r="DR118" s="858"/>
      <c r="DS118" s="858"/>
      <c r="DT118" s="858"/>
      <c r="DU118" s="859"/>
      <c r="DV118" s="905" t="s">
        <v>443</v>
      </c>
      <c r="DW118" s="906"/>
      <c r="DX118" s="906"/>
      <c r="DY118" s="906"/>
      <c r="DZ118" s="907"/>
    </row>
    <row r="119" spans="1:130" s="246" customFormat="1" ht="26.25" customHeight="1" x14ac:dyDescent="0.2">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443</v>
      </c>
      <c r="AB119" s="976"/>
      <c r="AC119" s="976"/>
      <c r="AD119" s="976"/>
      <c r="AE119" s="977"/>
      <c r="AF119" s="978" t="s">
        <v>393</v>
      </c>
      <c r="AG119" s="976"/>
      <c r="AH119" s="976"/>
      <c r="AI119" s="976"/>
      <c r="AJ119" s="977"/>
      <c r="AK119" s="978" t="s">
        <v>393</v>
      </c>
      <c r="AL119" s="976"/>
      <c r="AM119" s="976"/>
      <c r="AN119" s="976"/>
      <c r="AO119" s="977"/>
      <c r="AP119" s="979" t="s">
        <v>393</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465</v>
      </c>
      <c r="BP119" s="959"/>
      <c r="BQ119" s="963">
        <v>3454320</v>
      </c>
      <c r="BR119" s="926"/>
      <c r="BS119" s="926"/>
      <c r="BT119" s="926"/>
      <c r="BU119" s="926"/>
      <c r="BV119" s="926">
        <v>3571406</v>
      </c>
      <c r="BW119" s="926"/>
      <c r="BX119" s="926"/>
      <c r="BY119" s="926"/>
      <c r="BZ119" s="926"/>
      <c r="CA119" s="926">
        <v>3535327</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443</v>
      </c>
      <c r="DH119" s="841"/>
      <c r="DI119" s="841"/>
      <c r="DJ119" s="841"/>
      <c r="DK119" s="842"/>
      <c r="DL119" s="843" t="s">
        <v>393</v>
      </c>
      <c r="DM119" s="841"/>
      <c r="DN119" s="841"/>
      <c r="DO119" s="841"/>
      <c r="DP119" s="842"/>
      <c r="DQ119" s="843" t="s">
        <v>393</v>
      </c>
      <c r="DR119" s="841"/>
      <c r="DS119" s="841"/>
      <c r="DT119" s="841"/>
      <c r="DU119" s="842"/>
      <c r="DV119" s="929" t="s">
        <v>443</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393</v>
      </c>
      <c r="AB120" s="858"/>
      <c r="AC120" s="858"/>
      <c r="AD120" s="858"/>
      <c r="AE120" s="859"/>
      <c r="AF120" s="860" t="s">
        <v>443</v>
      </c>
      <c r="AG120" s="858"/>
      <c r="AH120" s="858"/>
      <c r="AI120" s="858"/>
      <c r="AJ120" s="859"/>
      <c r="AK120" s="860" t="s">
        <v>443</v>
      </c>
      <c r="AL120" s="858"/>
      <c r="AM120" s="858"/>
      <c r="AN120" s="858"/>
      <c r="AO120" s="859"/>
      <c r="AP120" s="905" t="s">
        <v>443</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3792906</v>
      </c>
      <c r="BR120" s="923"/>
      <c r="BS120" s="923"/>
      <c r="BT120" s="923"/>
      <c r="BU120" s="923"/>
      <c r="BV120" s="923">
        <v>3937449</v>
      </c>
      <c r="BW120" s="923"/>
      <c r="BX120" s="923"/>
      <c r="BY120" s="923"/>
      <c r="BZ120" s="923"/>
      <c r="CA120" s="923">
        <v>3915479</v>
      </c>
      <c r="CB120" s="923"/>
      <c r="CC120" s="923"/>
      <c r="CD120" s="923"/>
      <c r="CE120" s="923"/>
      <c r="CF120" s="947">
        <v>259.39999999999998</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93403</v>
      </c>
      <c r="DH120" s="923"/>
      <c r="DI120" s="923"/>
      <c r="DJ120" s="923"/>
      <c r="DK120" s="923"/>
      <c r="DL120" s="923">
        <v>89001</v>
      </c>
      <c r="DM120" s="923"/>
      <c r="DN120" s="923"/>
      <c r="DO120" s="923"/>
      <c r="DP120" s="923"/>
      <c r="DQ120" s="923">
        <v>86419</v>
      </c>
      <c r="DR120" s="923"/>
      <c r="DS120" s="923"/>
      <c r="DT120" s="923"/>
      <c r="DU120" s="923"/>
      <c r="DV120" s="924">
        <v>5.7</v>
      </c>
      <c r="DW120" s="924"/>
      <c r="DX120" s="924"/>
      <c r="DY120" s="924"/>
      <c r="DZ120" s="925"/>
    </row>
    <row r="121" spans="1:130" s="246" customFormat="1" ht="26.25" customHeight="1" x14ac:dyDescent="0.2">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12139</v>
      </c>
      <c r="AB121" s="858"/>
      <c r="AC121" s="858"/>
      <c r="AD121" s="858"/>
      <c r="AE121" s="859"/>
      <c r="AF121" s="860">
        <v>10793</v>
      </c>
      <c r="AG121" s="858"/>
      <c r="AH121" s="858"/>
      <c r="AI121" s="858"/>
      <c r="AJ121" s="859"/>
      <c r="AK121" s="860">
        <v>9878</v>
      </c>
      <c r="AL121" s="858"/>
      <c r="AM121" s="858"/>
      <c r="AN121" s="858"/>
      <c r="AO121" s="859"/>
      <c r="AP121" s="905">
        <v>0.7</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t="s">
        <v>393</v>
      </c>
      <c r="BR121" s="895"/>
      <c r="BS121" s="895"/>
      <c r="BT121" s="895"/>
      <c r="BU121" s="895"/>
      <c r="BV121" s="895" t="s">
        <v>238</v>
      </c>
      <c r="BW121" s="895"/>
      <c r="BX121" s="895"/>
      <c r="BY121" s="895"/>
      <c r="BZ121" s="895"/>
      <c r="CA121" s="895" t="s">
        <v>238</v>
      </c>
      <c r="CB121" s="895"/>
      <c r="CC121" s="895"/>
      <c r="CD121" s="895"/>
      <c r="CE121" s="895"/>
      <c r="CF121" s="956" t="s">
        <v>238</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55044</v>
      </c>
      <c r="DH121" s="895"/>
      <c r="DI121" s="895"/>
      <c r="DJ121" s="895"/>
      <c r="DK121" s="895"/>
      <c r="DL121" s="895">
        <v>59458</v>
      </c>
      <c r="DM121" s="895"/>
      <c r="DN121" s="895"/>
      <c r="DO121" s="895"/>
      <c r="DP121" s="895"/>
      <c r="DQ121" s="895">
        <v>59570</v>
      </c>
      <c r="DR121" s="895"/>
      <c r="DS121" s="895"/>
      <c r="DT121" s="895"/>
      <c r="DU121" s="895"/>
      <c r="DV121" s="872">
        <v>3.9</v>
      </c>
      <c r="DW121" s="872"/>
      <c r="DX121" s="872"/>
      <c r="DY121" s="872"/>
      <c r="DZ121" s="873"/>
    </row>
    <row r="122" spans="1:130" s="246" customFormat="1" ht="26.25" customHeight="1" x14ac:dyDescent="0.2">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393</v>
      </c>
      <c r="AB122" s="858"/>
      <c r="AC122" s="858"/>
      <c r="AD122" s="858"/>
      <c r="AE122" s="859"/>
      <c r="AF122" s="860" t="s">
        <v>238</v>
      </c>
      <c r="AG122" s="858"/>
      <c r="AH122" s="858"/>
      <c r="AI122" s="858"/>
      <c r="AJ122" s="859"/>
      <c r="AK122" s="860" t="s">
        <v>393</v>
      </c>
      <c r="AL122" s="858"/>
      <c r="AM122" s="858"/>
      <c r="AN122" s="858"/>
      <c r="AO122" s="859"/>
      <c r="AP122" s="905" t="s">
        <v>238</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2422147</v>
      </c>
      <c r="BR122" s="926"/>
      <c r="BS122" s="926"/>
      <c r="BT122" s="926"/>
      <c r="BU122" s="926"/>
      <c r="BV122" s="926">
        <v>2490234</v>
      </c>
      <c r="BW122" s="926"/>
      <c r="BX122" s="926"/>
      <c r="BY122" s="926"/>
      <c r="BZ122" s="926"/>
      <c r="CA122" s="926">
        <v>2478701</v>
      </c>
      <c r="CB122" s="926"/>
      <c r="CC122" s="926"/>
      <c r="CD122" s="926"/>
      <c r="CE122" s="926"/>
      <c r="CF122" s="927">
        <v>164.2</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75918</v>
      </c>
      <c r="DH122" s="895"/>
      <c r="DI122" s="895"/>
      <c r="DJ122" s="895"/>
      <c r="DK122" s="895"/>
      <c r="DL122" s="895">
        <v>59784</v>
      </c>
      <c r="DM122" s="895"/>
      <c r="DN122" s="895"/>
      <c r="DO122" s="895"/>
      <c r="DP122" s="895"/>
      <c r="DQ122" s="895">
        <v>43443</v>
      </c>
      <c r="DR122" s="895"/>
      <c r="DS122" s="895"/>
      <c r="DT122" s="895"/>
      <c r="DU122" s="895"/>
      <c r="DV122" s="872">
        <v>2.9</v>
      </c>
      <c r="DW122" s="872"/>
      <c r="DX122" s="872"/>
      <c r="DY122" s="872"/>
      <c r="DZ122" s="873"/>
    </row>
    <row r="123" spans="1:130" s="246" customFormat="1" ht="26.25" customHeight="1" x14ac:dyDescent="0.2">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393</v>
      </c>
      <c r="AB123" s="858"/>
      <c r="AC123" s="858"/>
      <c r="AD123" s="858"/>
      <c r="AE123" s="859"/>
      <c r="AF123" s="860" t="s">
        <v>393</v>
      </c>
      <c r="AG123" s="858"/>
      <c r="AH123" s="858"/>
      <c r="AI123" s="858"/>
      <c r="AJ123" s="859"/>
      <c r="AK123" s="860" t="s">
        <v>443</v>
      </c>
      <c r="AL123" s="858"/>
      <c r="AM123" s="858"/>
      <c r="AN123" s="858"/>
      <c r="AO123" s="859"/>
      <c r="AP123" s="905" t="s">
        <v>238</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476</v>
      </c>
      <c r="BP123" s="959"/>
      <c r="BQ123" s="913">
        <v>6215053</v>
      </c>
      <c r="BR123" s="914"/>
      <c r="BS123" s="914"/>
      <c r="BT123" s="914"/>
      <c r="BU123" s="914"/>
      <c r="BV123" s="914">
        <v>6427683</v>
      </c>
      <c r="BW123" s="914"/>
      <c r="BX123" s="914"/>
      <c r="BY123" s="914"/>
      <c r="BZ123" s="914"/>
      <c r="CA123" s="914">
        <v>6394180</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238</v>
      </c>
      <c r="DH123" s="858"/>
      <c r="DI123" s="858"/>
      <c r="DJ123" s="858"/>
      <c r="DK123" s="859"/>
      <c r="DL123" s="860" t="s">
        <v>393</v>
      </c>
      <c r="DM123" s="858"/>
      <c r="DN123" s="858"/>
      <c r="DO123" s="858"/>
      <c r="DP123" s="859"/>
      <c r="DQ123" s="860" t="s">
        <v>238</v>
      </c>
      <c r="DR123" s="858"/>
      <c r="DS123" s="858"/>
      <c r="DT123" s="858"/>
      <c r="DU123" s="859"/>
      <c r="DV123" s="905" t="s">
        <v>443</v>
      </c>
      <c r="DW123" s="906"/>
      <c r="DX123" s="906"/>
      <c r="DY123" s="906"/>
      <c r="DZ123" s="907"/>
    </row>
    <row r="124" spans="1:130" s="246" customFormat="1" ht="26.25" customHeight="1" thickBot="1" x14ac:dyDescent="0.25">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238</v>
      </c>
      <c r="AB124" s="858"/>
      <c r="AC124" s="858"/>
      <c r="AD124" s="858"/>
      <c r="AE124" s="859"/>
      <c r="AF124" s="860" t="s">
        <v>393</v>
      </c>
      <c r="AG124" s="858"/>
      <c r="AH124" s="858"/>
      <c r="AI124" s="858"/>
      <c r="AJ124" s="859"/>
      <c r="AK124" s="860" t="s">
        <v>393</v>
      </c>
      <c r="AL124" s="858"/>
      <c r="AM124" s="858"/>
      <c r="AN124" s="858"/>
      <c r="AO124" s="859"/>
      <c r="AP124" s="905" t="s">
        <v>393</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238</v>
      </c>
      <c r="BR124" s="912"/>
      <c r="BS124" s="912"/>
      <c r="BT124" s="912"/>
      <c r="BU124" s="912"/>
      <c r="BV124" s="912" t="s">
        <v>443</v>
      </c>
      <c r="BW124" s="912"/>
      <c r="BX124" s="912"/>
      <c r="BY124" s="912"/>
      <c r="BZ124" s="912"/>
      <c r="CA124" s="912" t="s">
        <v>443</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238</v>
      </c>
      <c r="DH124" s="841"/>
      <c r="DI124" s="841"/>
      <c r="DJ124" s="841"/>
      <c r="DK124" s="842"/>
      <c r="DL124" s="843" t="s">
        <v>238</v>
      </c>
      <c r="DM124" s="841"/>
      <c r="DN124" s="841"/>
      <c r="DO124" s="841"/>
      <c r="DP124" s="842"/>
      <c r="DQ124" s="843" t="s">
        <v>393</v>
      </c>
      <c r="DR124" s="841"/>
      <c r="DS124" s="841"/>
      <c r="DT124" s="841"/>
      <c r="DU124" s="842"/>
      <c r="DV124" s="929" t="s">
        <v>238</v>
      </c>
      <c r="DW124" s="930"/>
      <c r="DX124" s="930"/>
      <c r="DY124" s="930"/>
      <c r="DZ124" s="931"/>
    </row>
    <row r="125" spans="1:130" s="246" customFormat="1" ht="26.25" customHeight="1" x14ac:dyDescent="0.2">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238</v>
      </c>
      <c r="AB125" s="858"/>
      <c r="AC125" s="858"/>
      <c r="AD125" s="858"/>
      <c r="AE125" s="859"/>
      <c r="AF125" s="860" t="s">
        <v>238</v>
      </c>
      <c r="AG125" s="858"/>
      <c r="AH125" s="858"/>
      <c r="AI125" s="858"/>
      <c r="AJ125" s="859"/>
      <c r="AK125" s="860" t="s">
        <v>393</v>
      </c>
      <c r="AL125" s="858"/>
      <c r="AM125" s="858"/>
      <c r="AN125" s="858"/>
      <c r="AO125" s="859"/>
      <c r="AP125" s="905" t="s">
        <v>393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393</v>
      </c>
      <c r="DH125" s="923"/>
      <c r="DI125" s="923"/>
      <c r="DJ125" s="923"/>
      <c r="DK125" s="923"/>
      <c r="DL125" s="923" t="s">
        <v>393</v>
      </c>
      <c r="DM125" s="923"/>
      <c r="DN125" s="923"/>
      <c r="DO125" s="923"/>
      <c r="DP125" s="923"/>
      <c r="DQ125" s="923" t="s">
        <v>238</v>
      </c>
      <c r="DR125" s="923"/>
      <c r="DS125" s="923"/>
      <c r="DT125" s="923"/>
      <c r="DU125" s="923"/>
      <c r="DV125" s="924" t="s">
        <v>238</v>
      </c>
      <c r="DW125" s="924"/>
      <c r="DX125" s="924"/>
      <c r="DY125" s="924"/>
      <c r="DZ125" s="925"/>
    </row>
    <row r="126" spans="1:130" s="246" customFormat="1" ht="26.25" customHeight="1" thickBot="1" x14ac:dyDescent="0.25">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393</v>
      </c>
      <c r="AB126" s="858"/>
      <c r="AC126" s="858"/>
      <c r="AD126" s="858"/>
      <c r="AE126" s="859"/>
      <c r="AF126" s="860" t="s">
        <v>393</v>
      </c>
      <c r="AG126" s="858"/>
      <c r="AH126" s="858"/>
      <c r="AI126" s="858"/>
      <c r="AJ126" s="859"/>
      <c r="AK126" s="860" t="s">
        <v>238</v>
      </c>
      <c r="AL126" s="858"/>
      <c r="AM126" s="858"/>
      <c r="AN126" s="858"/>
      <c r="AO126" s="859"/>
      <c r="AP126" s="905" t="s">
        <v>238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238</v>
      </c>
      <c r="DH126" s="895"/>
      <c r="DI126" s="895"/>
      <c r="DJ126" s="895"/>
      <c r="DK126" s="895"/>
      <c r="DL126" s="895" t="s">
        <v>238</v>
      </c>
      <c r="DM126" s="895"/>
      <c r="DN126" s="895"/>
      <c r="DO126" s="895"/>
      <c r="DP126" s="895"/>
      <c r="DQ126" s="895" t="s">
        <v>393</v>
      </c>
      <c r="DR126" s="895"/>
      <c r="DS126" s="895"/>
      <c r="DT126" s="895"/>
      <c r="DU126" s="895"/>
      <c r="DV126" s="872" t="s">
        <v>238</v>
      </c>
      <c r="DW126" s="872"/>
      <c r="DX126" s="872"/>
      <c r="DY126" s="872"/>
      <c r="DZ126" s="873"/>
    </row>
    <row r="127" spans="1:130" s="246" customFormat="1" ht="26.25" customHeight="1" x14ac:dyDescent="0.2">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393</v>
      </c>
      <c r="AB127" s="858"/>
      <c r="AC127" s="858"/>
      <c r="AD127" s="858"/>
      <c r="AE127" s="859"/>
      <c r="AF127" s="860" t="s">
        <v>393</v>
      </c>
      <c r="AG127" s="858"/>
      <c r="AH127" s="858"/>
      <c r="AI127" s="858"/>
      <c r="AJ127" s="859"/>
      <c r="AK127" s="860" t="s">
        <v>238</v>
      </c>
      <c r="AL127" s="858"/>
      <c r="AM127" s="858"/>
      <c r="AN127" s="858"/>
      <c r="AO127" s="859"/>
      <c r="AP127" s="905" t="s">
        <v>238</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238</v>
      </c>
      <c r="DH127" s="895"/>
      <c r="DI127" s="895"/>
      <c r="DJ127" s="895"/>
      <c r="DK127" s="895"/>
      <c r="DL127" s="895" t="s">
        <v>393</v>
      </c>
      <c r="DM127" s="895"/>
      <c r="DN127" s="895"/>
      <c r="DO127" s="895"/>
      <c r="DP127" s="895"/>
      <c r="DQ127" s="895" t="s">
        <v>238</v>
      </c>
      <c r="DR127" s="895"/>
      <c r="DS127" s="895"/>
      <c r="DT127" s="895"/>
      <c r="DU127" s="895"/>
      <c r="DV127" s="872" t="s">
        <v>393</v>
      </c>
      <c r="DW127" s="872"/>
      <c r="DX127" s="872"/>
      <c r="DY127" s="872"/>
      <c r="DZ127" s="873"/>
    </row>
    <row r="128" spans="1:130" s="246" customFormat="1" ht="26.25" customHeight="1" thickBot="1" x14ac:dyDescent="0.25">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t="s">
        <v>238</v>
      </c>
      <c r="AB128" s="879"/>
      <c r="AC128" s="879"/>
      <c r="AD128" s="879"/>
      <c r="AE128" s="880"/>
      <c r="AF128" s="881" t="s">
        <v>491</v>
      </c>
      <c r="AG128" s="879"/>
      <c r="AH128" s="879"/>
      <c r="AI128" s="879"/>
      <c r="AJ128" s="880"/>
      <c r="AK128" s="881" t="s">
        <v>238</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443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4000</v>
      </c>
      <c r="DH128" s="869"/>
      <c r="DI128" s="869"/>
      <c r="DJ128" s="869"/>
      <c r="DK128" s="869"/>
      <c r="DL128" s="869">
        <v>4000</v>
      </c>
      <c r="DM128" s="869"/>
      <c r="DN128" s="869"/>
      <c r="DO128" s="869"/>
      <c r="DP128" s="869"/>
      <c r="DQ128" s="869">
        <v>4000</v>
      </c>
      <c r="DR128" s="869"/>
      <c r="DS128" s="869"/>
      <c r="DT128" s="869"/>
      <c r="DU128" s="869"/>
      <c r="DV128" s="870">
        <v>0.3</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2019583</v>
      </c>
      <c r="AB129" s="858"/>
      <c r="AC129" s="858"/>
      <c r="AD129" s="858"/>
      <c r="AE129" s="859"/>
      <c r="AF129" s="860">
        <v>1885805</v>
      </c>
      <c r="AG129" s="858"/>
      <c r="AH129" s="858"/>
      <c r="AI129" s="858"/>
      <c r="AJ129" s="859"/>
      <c r="AK129" s="860">
        <v>1778844</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238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331485</v>
      </c>
      <c r="AB130" s="858"/>
      <c r="AC130" s="858"/>
      <c r="AD130" s="858"/>
      <c r="AE130" s="859"/>
      <c r="AF130" s="860">
        <v>291885</v>
      </c>
      <c r="AG130" s="858"/>
      <c r="AH130" s="858"/>
      <c r="AI130" s="858"/>
      <c r="AJ130" s="859"/>
      <c r="AK130" s="860">
        <v>269263</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1688098</v>
      </c>
      <c r="AB131" s="841"/>
      <c r="AC131" s="841"/>
      <c r="AD131" s="841"/>
      <c r="AE131" s="842"/>
      <c r="AF131" s="843">
        <v>1593920</v>
      </c>
      <c r="AG131" s="841"/>
      <c r="AH131" s="841"/>
      <c r="AI131" s="841"/>
      <c r="AJ131" s="842"/>
      <c r="AK131" s="843">
        <v>1509581</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238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7.4195929380000001</v>
      </c>
      <c r="AB132" s="821"/>
      <c r="AC132" s="821"/>
      <c r="AD132" s="821"/>
      <c r="AE132" s="822"/>
      <c r="AF132" s="823">
        <v>5.6634586430000002</v>
      </c>
      <c r="AG132" s="821"/>
      <c r="AH132" s="821"/>
      <c r="AI132" s="821"/>
      <c r="AJ132" s="822"/>
      <c r="AK132" s="823">
        <v>5.2227737369999998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7.7</v>
      </c>
      <c r="AB133" s="800"/>
      <c r="AC133" s="800"/>
      <c r="AD133" s="800"/>
      <c r="AE133" s="801"/>
      <c r="AF133" s="799">
        <v>6.9</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3n0rhzacuDG0Nbi2+hikdZ6zJ1U2dGKYXVl2UjsPofQQJJfM383bvH+FOOtEss60FCMjvMXOZmJ3vLBBpjlydQ==" saltValue="E22gXjqBhwVUN/wMXXuM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664062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CLGKq0OgQpCFOqyU/jPH2aRFvXbIY+kgQxdXqVPjRSq+XEFNXBi7gIVbXQKuUZTUru0gVJimbwEE9hwde4DKQ==" saltValue="mB/LhT0jV9+eRNMr4RA4o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554687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eQcfzKx0On/7UWeD+JtKt/qnHTaOmGAaiCCqWZDA3sypeTalB4loUjuzL4E4G9GaXpQv1ega9y4aQWbei7w==" saltValue="P2n1UxAirqiePDo02gMw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5546875" style="292" hidden="1" customWidth="1"/>
    <col min="53" max="16384" width="8.554687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3" t="s">
        <v>507</v>
      </c>
      <c r="AP7" s="303"/>
      <c r="AQ7" s="304" t="s">
        <v>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4"/>
      <c r="AP8" s="309" t="s">
        <v>509</v>
      </c>
      <c r="AQ8" s="310" t="s">
        <v>510</v>
      </c>
      <c r="AR8" s="311" t="s">
        <v>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7" t="s">
        <v>512</v>
      </c>
      <c r="AL9" s="1238"/>
      <c r="AM9" s="1238"/>
      <c r="AN9" s="1239"/>
      <c r="AO9" s="312">
        <v>418585</v>
      </c>
      <c r="AP9" s="312">
        <v>245360</v>
      </c>
      <c r="AQ9" s="313">
        <v>190701</v>
      </c>
      <c r="AR9" s="314">
        <v>28.7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7" t="s">
        <v>513</v>
      </c>
      <c r="AL10" s="1238"/>
      <c r="AM10" s="1238"/>
      <c r="AN10" s="1239"/>
      <c r="AO10" s="315">
        <v>40248</v>
      </c>
      <c r="AP10" s="315">
        <v>23592</v>
      </c>
      <c r="AQ10" s="316">
        <v>22807</v>
      </c>
      <c r="AR10" s="317">
        <v>3.4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7" t="s">
        <v>514</v>
      </c>
      <c r="AL11" s="1238"/>
      <c r="AM11" s="1238"/>
      <c r="AN11" s="1239"/>
      <c r="AO11" s="315">
        <v>13280</v>
      </c>
      <c r="AP11" s="315">
        <v>7784</v>
      </c>
      <c r="AQ11" s="316">
        <v>29822</v>
      </c>
      <c r="AR11" s="317">
        <v>-73.900000000000006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7" t="s">
        <v>515</v>
      </c>
      <c r="AL12" s="1238"/>
      <c r="AM12" s="1238"/>
      <c r="AN12" s="1239"/>
      <c r="AO12" s="315" t="s">
        <v>516</v>
      </c>
      <c r="AP12" s="315" t="s">
        <v>516</v>
      </c>
      <c r="AQ12" s="316">
        <v>3258</v>
      </c>
      <c r="AR12" s="317" t="s">
        <v>516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7" t="s">
        <v>517</v>
      </c>
      <c r="AL13" s="1238"/>
      <c r="AM13" s="1238"/>
      <c r="AN13" s="1239"/>
      <c r="AO13" s="315" t="s">
        <v>516</v>
      </c>
      <c r="AP13" s="315" t="s">
        <v>516</v>
      </c>
      <c r="AQ13" s="316">
        <v>24</v>
      </c>
      <c r="AR13" s="317" t="s">
        <v>516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7" t="s">
        <v>518</v>
      </c>
      <c r="AL14" s="1238"/>
      <c r="AM14" s="1238"/>
      <c r="AN14" s="1239"/>
      <c r="AO14" s="315">
        <v>91004</v>
      </c>
      <c r="AP14" s="315">
        <v>53343</v>
      </c>
      <c r="AQ14" s="316">
        <v>10094</v>
      </c>
      <c r="AR14" s="317">
        <v>428.5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7" t="s">
        <v>519</v>
      </c>
      <c r="AL15" s="1238"/>
      <c r="AM15" s="1238"/>
      <c r="AN15" s="1239"/>
      <c r="AO15" s="315">
        <v>29263</v>
      </c>
      <c r="AP15" s="315">
        <v>17153</v>
      </c>
      <c r="AQ15" s="316">
        <v>4017</v>
      </c>
      <c r="AR15" s="317">
        <v>327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0" t="s">
        <v>520</v>
      </c>
      <c r="AL16" s="1241"/>
      <c r="AM16" s="1241"/>
      <c r="AN16" s="1242"/>
      <c r="AO16" s="315">
        <v>-37042</v>
      </c>
      <c r="AP16" s="315">
        <v>-21713</v>
      </c>
      <c r="AQ16" s="316">
        <v>-17771</v>
      </c>
      <c r="AR16" s="317">
        <v>22.2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0" t="s">
        <v>192</v>
      </c>
      <c r="AL17" s="1241"/>
      <c r="AM17" s="1241"/>
      <c r="AN17" s="1242"/>
      <c r="AO17" s="315">
        <v>555338</v>
      </c>
      <c r="AP17" s="315">
        <v>325521</v>
      </c>
      <c r="AQ17" s="316">
        <v>242952</v>
      </c>
      <c r="AR17" s="317">
        <v>34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4" t="s">
        <v>525</v>
      </c>
      <c r="AL21" s="1235"/>
      <c r="AM21" s="1235"/>
      <c r="AN21" s="1236"/>
      <c r="AO21" s="327">
        <v>31.65</v>
      </c>
      <c r="AP21" s="328">
        <v>21.84</v>
      </c>
      <c r="AQ21" s="329">
        <v>9.81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4" t="s">
        <v>526</v>
      </c>
      <c r="AL22" s="1235"/>
      <c r="AM22" s="1235"/>
      <c r="AN22" s="1236"/>
      <c r="AO22" s="332">
        <v>91.7</v>
      </c>
      <c r="AP22" s="333">
        <v>95.6</v>
      </c>
      <c r="AQ22" s="334">
        <v>-3.9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3" t="s">
        <v>507</v>
      </c>
      <c r="AP30" s="303"/>
      <c r="AQ30" s="304" t="s">
        <v>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4"/>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530</v>
      </c>
      <c r="AL32" s="1226"/>
      <c r="AM32" s="1226"/>
      <c r="AN32" s="1227"/>
      <c r="AO32" s="342">
        <v>304651</v>
      </c>
      <c r="AP32" s="342">
        <v>178576</v>
      </c>
      <c r="AQ32" s="343">
        <v>136235</v>
      </c>
      <c r="AR32" s="344">
        <v>31.1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531</v>
      </c>
      <c r="AL33" s="1226"/>
      <c r="AM33" s="1226"/>
      <c r="AN33" s="1227"/>
      <c r="AO33" s="342" t="s">
        <v>516</v>
      </c>
      <c r="AP33" s="342" t="s">
        <v>516</v>
      </c>
      <c r="AQ33" s="343" t="s">
        <v>516</v>
      </c>
      <c r="AR33" s="344" t="s">
        <v>516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532</v>
      </c>
      <c r="AL34" s="1226"/>
      <c r="AM34" s="1226"/>
      <c r="AN34" s="1227"/>
      <c r="AO34" s="342" t="s">
        <v>516</v>
      </c>
      <c r="AP34" s="342" t="s">
        <v>516</v>
      </c>
      <c r="AQ34" s="343">
        <v>5</v>
      </c>
      <c r="AR34" s="344" t="s">
        <v>516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533</v>
      </c>
      <c r="AL35" s="1226"/>
      <c r="AM35" s="1226"/>
      <c r="AN35" s="1227"/>
      <c r="AO35" s="342">
        <v>26774</v>
      </c>
      <c r="AP35" s="342">
        <v>15694</v>
      </c>
      <c r="AQ35" s="343">
        <v>32688</v>
      </c>
      <c r="AR35" s="344">
        <v>-52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534</v>
      </c>
      <c r="AL36" s="1226"/>
      <c r="AM36" s="1226"/>
      <c r="AN36" s="1227"/>
      <c r="AO36" s="342">
        <v>6802</v>
      </c>
      <c r="AP36" s="342">
        <v>3987</v>
      </c>
      <c r="AQ36" s="343">
        <v>4188</v>
      </c>
      <c r="AR36" s="344">
        <v>-4.8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535</v>
      </c>
      <c r="AL37" s="1226"/>
      <c r="AM37" s="1226"/>
      <c r="AN37" s="1227"/>
      <c r="AO37" s="342">
        <v>9878</v>
      </c>
      <c r="AP37" s="342">
        <v>5790</v>
      </c>
      <c r="AQ37" s="343">
        <v>1212</v>
      </c>
      <c r="AR37" s="344">
        <v>377.7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536</v>
      </c>
      <c r="AL38" s="1229"/>
      <c r="AM38" s="1229"/>
      <c r="AN38" s="1230"/>
      <c r="AO38" s="345" t="s">
        <v>516</v>
      </c>
      <c r="AP38" s="345" t="s">
        <v>516</v>
      </c>
      <c r="AQ38" s="346">
        <v>25</v>
      </c>
      <c r="AR38" s="334" t="s">
        <v>516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537</v>
      </c>
      <c r="AL39" s="1229"/>
      <c r="AM39" s="1229"/>
      <c r="AN39" s="1230"/>
      <c r="AO39" s="342" t="s">
        <v>516</v>
      </c>
      <c r="AP39" s="342" t="s">
        <v>516</v>
      </c>
      <c r="AQ39" s="343">
        <v>-7598</v>
      </c>
      <c r="AR39" s="344" t="s">
        <v>516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538</v>
      </c>
      <c r="AL40" s="1226"/>
      <c r="AM40" s="1226"/>
      <c r="AN40" s="1227"/>
      <c r="AO40" s="342">
        <v>-269263</v>
      </c>
      <c r="AP40" s="342">
        <v>-157833</v>
      </c>
      <c r="AQ40" s="343">
        <v>-123844</v>
      </c>
      <c r="AR40" s="344">
        <v>27.4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303</v>
      </c>
      <c r="AL41" s="1232"/>
      <c r="AM41" s="1232"/>
      <c r="AN41" s="1233"/>
      <c r="AO41" s="342">
        <v>78842</v>
      </c>
      <c r="AP41" s="342">
        <v>46215</v>
      </c>
      <c r="AQ41" s="343">
        <v>42911</v>
      </c>
      <c r="AR41" s="344">
        <v>7.7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1187262</v>
      </c>
      <c r="AN51" s="364">
        <v>620304</v>
      </c>
      <c r="AO51" s="365">
        <v>7.6</v>
      </c>
      <c r="AP51" s="366">
        <v>333013</v>
      </c>
      <c r="AQ51" s="367">
        <v>5.3</v>
      </c>
      <c r="AR51" s="368">
        <v>2.2999999999999998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510699</v>
      </c>
      <c r="AN52" s="372">
        <v>266823</v>
      </c>
      <c r="AO52" s="373">
        <v>-13.6</v>
      </c>
      <c r="AP52" s="374">
        <v>126732</v>
      </c>
      <c r="AQ52" s="375">
        <v>19.100000000000001</v>
      </c>
      <c r="AR52" s="376">
        <v>-32.700000000000003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1133071</v>
      </c>
      <c r="AN53" s="364">
        <v>607871</v>
      </c>
      <c r="AO53" s="365">
        <v>-2</v>
      </c>
      <c r="AP53" s="366">
        <v>280458</v>
      </c>
      <c r="AQ53" s="367">
        <v>-15.8</v>
      </c>
      <c r="AR53" s="368">
        <v>13.8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704972</v>
      </c>
      <c r="AN54" s="372">
        <v>378204</v>
      </c>
      <c r="AO54" s="373">
        <v>41.7</v>
      </c>
      <c r="AP54" s="374">
        <v>127286</v>
      </c>
      <c r="AQ54" s="375">
        <v>0.4</v>
      </c>
      <c r="AR54" s="376">
        <v>41.3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889016</v>
      </c>
      <c r="AN55" s="364">
        <v>484477</v>
      </c>
      <c r="AO55" s="365">
        <v>-20.3</v>
      </c>
      <c r="AP55" s="366">
        <v>291945</v>
      </c>
      <c r="AQ55" s="367">
        <v>4.0999999999999996</v>
      </c>
      <c r="AR55" s="368">
        <v>-24.4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487177</v>
      </c>
      <c r="AN56" s="372">
        <v>265492</v>
      </c>
      <c r="AO56" s="373">
        <v>-29.8</v>
      </c>
      <c r="AP56" s="374">
        <v>127651</v>
      </c>
      <c r="AQ56" s="375">
        <v>0.3</v>
      </c>
      <c r="AR56" s="376">
        <v>-30.1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905191</v>
      </c>
      <c r="AN57" s="364">
        <v>512566</v>
      </c>
      <c r="AO57" s="365">
        <v>5.8</v>
      </c>
      <c r="AP57" s="366">
        <v>291173</v>
      </c>
      <c r="AQ57" s="367">
        <v>-0.3</v>
      </c>
      <c r="AR57" s="368">
        <v>6.1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598590</v>
      </c>
      <c r="AN58" s="372">
        <v>338952</v>
      </c>
      <c r="AO58" s="373">
        <v>27.7</v>
      </c>
      <c r="AP58" s="374">
        <v>119071</v>
      </c>
      <c r="AQ58" s="375">
        <v>-6.7</v>
      </c>
      <c r="AR58" s="376">
        <v>34.4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994692</v>
      </c>
      <c r="AN59" s="364">
        <v>583055</v>
      </c>
      <c r="AO59" s="365">
        <v>13.8</v>
      </c>
      <c r="AP59" s="366">
        <v>271581</v>
      </c>
      <c r="AQ59" s="367">
        <v>-6.7</v>
      </c>
      <c r="AR59" s="368">
        <v>20.5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500574</v>
      </c>
      <c r="AN60" s="372">
        <v>293420</v>
      </c>
      <c r="AO60" s="373">
        <v>-13.4</v>
      </c>
      <c r="AP60" s="374">
        <v>117844</v>
      </c>
      <c r="AQ60" s="375">
        <v>-1</v>
      </c>
      <c r="AR60" s="376">
        <v>-12.4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1021846</v>
      </c>
      <c r="AN61" s="379">
        <v>561655</v>
      </c>
      <c r="AO61" s="380">
        <v>1</v>
      </c>
      <c r="AP61" s="381">
        <v>293634</v>
      </c>
      <c r="AQ61" s="382">
        <v>-2.7</v>
      </c>
      <c r="AR61" s="368">
        <v>3.7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560402</v>
      </c>
      <c r="AN62" s="372">
        <v>308578</v>
      </c>
      <c r="AO62" s="373">
        <v>2.5</v>
      </c>
      <c r="AP62" s="374">
        <v>123717</v>
      </c>
      <c r="AQ62" s="375">
        <v>2.4</v>
      </c>
      <c r="AR62" s="376">
        <v>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daIntKD7NoQRFA7lxdbHerN3gCI4QicH5W56NhxCe/22YrNUOV0yakx2EgIbLB6V2ott94/VNa7I4Zpko+x7kQ==" saltValue="CSM41aQofJZbLIQoN9hQ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qRqKyfgWaSPnHeuuaD1JLvG+QoQ3jxJOuAYDuiPkHCmh6eKtRLTiq+sGN3VlMR6iK5/+zPBFoHQ0f+WMSfiLg==" saltValue="8d5xaMN8dB4EpVpWWZ11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TK4+Dg8hk9amt62auR79NOir004ovOc7nDspSRMi/H3QjZFLAx0rnuTRaWGYYWrOsui0k77QFS6f1dXPTjrgQ==" saltValue="32gxrJ8Fr8WCSJBAbfxd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43" t="s">
        <v>3</v>
      </c>
      <c r="D47" s="1243"/>
      <c r="E47" s="1244"/>
      <c r="F47" s="11">
        <v>49.92</v>
      </c>
      <c r="G47" s="12">
        <v>49.08</v>
      </c>
      <c r="H47" s="12">
        <v>51.81</v>
      </c>
      <c r="I47" s="12">
        <v>55.99</v>
      </c>
      <c r="J47" s="13">
        <v>54.39</v>
      </c>
    </row>
    <row r="48" spans="2:10" ht="57.75" customHeight="1" x14ac:dyDescent="0.2">
      <c r="B48" s="14"/>
      <c r="C48" s="1245" t="s">
        <v>4</v>
      </c>
      <c r="D48" s="1245"/>
      <c r="E48" s="1246"/>
      <c r="F48" s="15">
        <v>4.3499999999999996</v>
      </c>
      <c r="G48" s="16">
        <v>4.78</v>
      </c>
      <c r="H48" s="16">
        <v>5.38</v>
      </c>
      <c r="I48" s="16">
        <v>4.8499999999999996</v>
      </c>
      <c r="J48" s="17">
        <v>4.38</v>
      </c>
    </row>
    <row r="49" spans="2:10" ht="57.75" customHeight="1" thickBot="1" x14ac:dyDescent="0.25">
      <c r="B49" s="18"/>
      <c r="C49" s="1247" t="s">
        <v>5</v>
      </c>
      <c r="D49" s="1247"/>
      <c r="E49" s="1248"/>
      <c r="F49" s="19" t="s">
        <v>563</v>
      </c>
      <c r="G49" s="20">
        <v>0.68</v>
      </c>
      <c r="H49" s="20">
        <v>2.16</v>
      </c>
      <c r="I49" s="20" t="s">
        <v>564</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Pt8BbBkx6K2GD69QaGSRTFgzITDQLzTGOMQqrdvbPdRUQYS79zjROLDdrORFEoYpLtBZjXTILbNWU2toDSK4A==" saltValue="HCilWbHu2iuvkTVcPYx/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2020-09-28T02:14:45Z</cp:lastPrinted>
  <dcterms:created xsi:type="dcterms:W3CDTF">2020-02-10T06:25:53Z</dcterms:created>
  <dcterms:modified xsi:type="dcterms:W3CDTF">2020-09-29T01:43:22Z</dcterms:modified>
  <cp:category/>
</cp:coreProperties>
</file>