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SHICHOSON-ZAI\disk1\03-04 【決　算】財政状況資料集(H24～)\財政状況資料集(H30年度決算分)\04提出（市町村→県）\04_最終（掲載用）\"/>
    </mc:Choice>
  </mc:AlternateContent>
  <xr:revisionPtr revIDLastSave="0" documentId="13_ncr:1_{98DAE0DD-A484-4668-B749-7564C3F1FB1C}"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U38" i="10"/>
  <c r="E38" i="10"/>
  <c r="C38" i="10" s="1"/>
  <c r="DG37" i="10"/>
  <c r="CQ37" i="10"/>
  <c r="BY37" i="10"/>
  <c r="BE37" i="10"/>
  <c r="AM37" i="10"/>
  <c r="W37" i="10"/>
  <c r="E37" i="10"/>
  <c r="C37" i="10"/>
  <c r="DG36" i="10"/>
  <c r="CQ36" i="10"/>
  <c r="BY36" i="10"/>
  <c r="BE36" i="10"/>
  <c r="AM36" i="10"/>
  <c r="W36" i="10"/>
  <c r="E36" i="10"/>
  <c r="C36" i="10" s="1"/>
  <c r="DG35" i="10"/>
  <c r="CQ35" i="10"/>
  <c r="BY35" i="10"/>
  <c r="BG35" i="10"/>
  <c r="AM35" i="10"/>
  <c r="W35" i="10"/>
  <c r="E35" i="10"/>
  <c r="C35" i="10" s="1"/>
  <c r="DG34" i="10"/>
  <c r="CQ34" i="10"/>
  <c r="BY34" i="10"/>
  <c r="BG34" i="10"/>
  <c r="AO34" i="10"/>
  <c r="W34" i="10"/>
  <c r="E34" i="10"/>
  <c r="C34" i="10"/>
  <c r="U34" i="10" l="1"/>
  <c r="U35" i="10" l="1"/>
  <c r="U36" i="10" s="1"/>
  <c r="U37" i="10" s="1"/>
  <c r="AM34" i="10" l="1"/>
  <c r="BE34" i="10"/>
  <c r="BE35" i="10" s="1"/>
  <c r="BW34" i="10"/>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<sst xmlns="http://schemas.openxmlformats.org/spreadsheetml/2006/main" count="1119" uniqueCount="554">
  <si>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</si>
  <si>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</si>
  <si>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</si>
  <si>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</si>
  <si>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</si>
  <si>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</si>
  <si>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</si>
  <si>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</si>
  <si>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</si>
  <si>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</si>
  <si>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</si>
  <si>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</si>
  <si>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</si>
  <si>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</si>
  <si>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</si>
  <si>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</si>
  <si>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</si>
  <si>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</si>
  <si>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</si>
  <si>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</si>
  <si>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family val="3"/>
        <charset val="128"/>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</si>
  <si>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</si>
  <si>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</si>
  <si>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</si>
  <si>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</si>
  <si>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宮崎県市町村総合事務組合（自治会館）</t>
    <rPh sb="0" eb="3">
      <t>ミヤザキケン</t>
    </rPh>
    <rPh sb="3" eb="6">
      <t>シチョウソン</t>
    </rPh>
    <rPh sb="6" eb="8">
      <t>ソウゴウ</t>
    </rPh>
    <rPh sb="8" eb="10">
      <t>ジム</t>
    </rPh>
    <rPh sb="10" eb="12">
      <t>クミアイ</t>
    </rPh>
    <rPh sb="13" eb="15">
      <t>ジチ</t>
    </rPh>
    <rPh sb="15" eb="17">
      <t>カイカン</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</si>
  <si>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</si>
  <si>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</si>
  <si>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</si>
  <si>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a</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</si>
  <si>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</si>
  <si>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</si>
  <si>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</si>
  <si>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</si>
  <si>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</si>
  <si>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</si>
  <si>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</si>
  <si>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</si>
  <si>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</si>
  <si>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</si>
  <si>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</si>
  <si>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債務負担行為に基づく支出額</t>
  </si>
  <si>
    <t>対比（差引）</t>
    <rPh sb="0" eb="2">
      <t>タイヒ</t>
    </rPh>
    <rPh sb="3" eb="5">
      <t>サシヒキ</t>
    </rPh>
    <phoneticPr fontId="6"/>
  </si>
  <si>
    <t>　合併前に借入れた起債の償還は平成18年度をピークに減少に転じている。平成25年度から平成27年度にかけて合併特例債を利用した基金造成による起債増で一時的に償還額が増加したが、以降は減少し、実質公債費比率も低い数値で安定している。しかし、今後複数年にわたり新規普通建設事業の計画を予定していることから、数値の上昇が懸念される。
将来負担比率は算出されなかったが、これは算定の分子となる地方債現在高の減少及び充当可能基金の増加が主な要因である。</t>
  </si>
  <si>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</si>
  <si>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</si>
  <si>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</si>
  <si>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</si>
  <si>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増減率  (％)</t>
    <rPh sb="0" eb="2">
      <t>ゾウゲン</t>
    </rPh>
    <rPh sb="2" eb="3">
      <t>リツ</t>
    </rPh>
    <phoneticPr fontId="6"/>
  </si>
  <si>
    <t>一時借入金の利子</t>
  </si>
  <si>
    <t>簡易水道事業特別会計</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</si>
  <si>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</si>
  <si>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</si>
  <si>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</si>
  <si>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</si>
  <si>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</si>
  <si>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</si>
  <si>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</si>
  <si>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</si>
  <si>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</si>
  <si>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</si>
  <si>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</si>
  <si>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</si>
  <si>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4"/>
  </si>
  <si>
    <t>人口密度 (人/k㎡)</t>
    <rPh sb="0" eb="2">
      <t>ジンコウ</t>
    </rPh>
    <rPh sb="2" eb="4">
      <t>ミツド</t>
    </rPh>
    <phoneticPr fontId="6"/>
  </si>
  <si>
    <t>一般会計等に係る地方債の現在高</t>
  </si>
  <si>
    <t>その他特定目的基金</t>
    <rPh sb="2" eb="3">
      <t>タ</t>
    </rPh>
    <rPh sb="3" eb="5">
      <t>トクテイ</t>
    </rPh>
    <rPh sb="5" eb="7">
      <t>モクテキ</t>
    </rPh>
    <rPh sb="7" eb="9">
      <t>キキン</t>
    </rPh>
    <phoneticPr fontId="6"/>
  </si>
  <si>
    <t>×</t>
  </si>
  <si>
    <t>公債費負担比率</t>
    <rPh sb="0" eb="3">
      <t>コウサイヒ</t>
    </rPh>
    <rPh sb="3" eb="5">
      <t>フタン</t>
    </rPh>
    <rPh sb="5" eb="7">
      <t>ヒリツ</t>
    </rPh>
    <phoneticPr fontId="6"/>
  </si>
  <si>
    <t>黒字額</t>
    <rPh sb="0" eb="2">
      <t>クロジ</t>
    </rPh>
    <rPh sb="2" eb="3">
      <t>ガク</t>
    </rPh>
    <phoneticPr fontId="35"/>
  </si>
  <si>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</si>
  <si>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</si>
  <si>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</si>
  <si>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</si>
  <si>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</si>
  <si>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</si>
  <si>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</si>
  <si>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</si>
  <si>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</si>
  <si>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</si>
  <si>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</si>
  <si>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</si>
  <si>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</si>
  <si>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</si>
  <si>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</si>
  <si>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</si>
  <si>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</si>
  <si>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</si>
  <si>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</si>
  <si>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</si>
  <si>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</si>
  <si>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</si>
  <si>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</si>
  <si>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</si>
  <si>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</si>
  <si>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</si>
  <si>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3"/>
  </si>
  <si>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</si>
  <si>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</si>
  <si>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</si>
  <si>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</si>
  <si>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</si>
  <si>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</si>
  <si>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</si>
  <si>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</si>
  <si>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</si>
  <si>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</si>
  <si>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</si>
  <si>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</si>
  <si>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</si>
  <si>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</si>
  <si>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</si>
  <si>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</si>
  <si>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</si>
  <si>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</si>
  <si>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</si>
  <si>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</si>
  <si>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</si>
  <si>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</si>
  <si>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</si>
  <si>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</si>
  <si>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</si>
  <si>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</si>
  <si>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</si>
  <si>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</si>
  <si>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</si>
  <si>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</si>
  <si>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</si>
  <si>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</si>
  <si>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</si>
  <si>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</si>
  <si>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</si>
  <si>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</si>
  <si>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</si>
  <si>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</si>
  <si>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</si>
  <si>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</si>
  <si>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宮崎県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</si>
  <si>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</si>
  <si>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</si>
  <si>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Ⅱ－０</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</si>
  <si>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</si>
  <si>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</si>
  <si>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</si>
  <si>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</si>
  <si>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</si>
  <si>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</si>
  <si>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</si>
  <si>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</si>
  <si>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</si>
  <si>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</si>
  <si>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</si>
  <si>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</si>
  <si>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</si>
  <si>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3"/>
  </si>
  <si>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</si>
  <si>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</si>
  <si>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</si>
  <si>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</si>
  <si>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</si>
  <si>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</si>
  <si>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</si>
  <si>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美郷町</t>
  </si>
  <si>
    <t>地方特例交付金</t>
  </si>
  <si>
    <t>地方交付税種地</t>
    <rPh sb="0" eb="2">
      <t>チホウ</t>
    </rPh>
    <rPh sb="2" eb="5">
      <t>コウフゼイ</t>
    </rPh>
    <rPh sb="5" eb="6">
      <t>シュ</t>
    </rPh>
    <rPh sb="6" eb="7">
      <t>チ</t>
    </rPh>
    <phoneticPr fontId="6"/>
  </si>
  <si>
    <t>H27末</t>
  </si>
  <si>
    <t>H26末</t>
  </si>
  <si>
    <t>-3.3</t>
  </si>
  <si>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</si>
  <si>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</si>
  <si>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</si>
  <si>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</si>
  <si>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</si>
  <si>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</si>
  <si>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</si>
  <si>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</si>
  <si>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</si>
  <si>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</si>
  <si>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</si>
  <si>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</si>
  <si>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</si>
  <si>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</si>
  <si>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</si>
  <si>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</si>
  <si>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</si>
  <si>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</si>
  <si>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</si>
  <si>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</si>
  <si>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</si>
  <si>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</si>
  <si>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</si>
  <si>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</si>
  <si>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</si>
  <si>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</si>
  <si>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</si>
  <si>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</si>
  <si>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</si>
  <si>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</si>
  <si>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-12.3</t>
  </si>
  <si>
    <t>山振</t>
    <rPh sb="0" eb="1">
      <t>ヤマ</t>
    </rPh>
    <rPh sb="1" eb="2">
      <t>フ</t>
    </rPh>
    <phoneticPr fontId="6"/>
  </si>
  <si>
    <t>繰上償還金</t>
  </si>
  <si>
    <t>※5：産業構造の比率は、分母を就業人口総数とし、分類不能の産業を除いて算出。</t>
  </si>
  <si>
    <t>　人件費</t>
  </si>
  <si>
    <t>宮崎県北部広域事務組合</t>
    <rPh sb="0" eb="3">
      <t>ミヤザキケン</t>
    </rPh>
    <rPh sb="3" eb="5">
      <t>ホクブ</t>
    </rPh>
    <rPh sb="5" eb="7">
      <t>コウイキ</t>
    </rPh>
    <rPh sb="7" eb="9">
      <t>ジム</t>
    </rPh>
    <rPh sb="9" eb="11">
      <t>クミアイ</t>
    </rPh>
    <phoneticPr fontId="6"/>
  </si>
  <si>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</si>
  <si>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</si>
  <si>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</si>
  <si>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</si>
  <si>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</si>
  <si>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</si>
  <si>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</si>
  <si>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</si>
  <si>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</si>
  <si>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</si>
  <si>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</si>
  <si>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</si>
  <si>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</si>
  <si>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</si>
  <si>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</si>
  <si>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</si>
  <si>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</si>
  <si>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</si>
  <si>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</si>
  <si>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</si>
  <si>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</si>
  <si>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</si>
  <si>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</si>
  <si>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</si>
  <si>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</si>
  <si>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</si>
  <si>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</si>
  <si>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</si>
  <si>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</si>
  <si>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</si>
  <si>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</si>
  <si>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</si>
  <si>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</si>
  <si>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</si>
  <si>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</si>
  <si>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</si>
  <si>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美郷町公共施設等整備基金</t>
    <rPh sb="0" eb="2">
      <t>ミサト</t>
    </rPh>
    <rPh sb="2" eb="3">
      <t>マチ</t>
    </rPh>
    <rPh sb="3" eb="5">
      <t>コウキョウ</t>
    </rPh>
    <rPh sb="5" eb="8">
      <t>シセツトウ</t>
    </rPh>
    <rPh sb="8" eb="10">
      <t>セイビ</t>
    </rPh>
    <rPh sb="10" eb="12">
      <t>キキン</t>
    </rPh>
    <phoneticPr fontId="39"/>
  </si>
  <si>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</si>
  <si>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</si>
  <si>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</si>
  <si>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</si>
  <si>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</si>
  <si>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</si>
  <si>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</si>
  <si>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</si>
  <si>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</si>
  <si>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</si>
  <si>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</si>
  <si>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</si>
  <si>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</si>
  <si>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</si>
  <si>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</si>
  <si>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</si>
  <si>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</si>
  <si>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</si>
  <si>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</si>
  <si>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</si>
  <si>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</si>
  <si>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</si>
  <si>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</si>
  <si>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</si>
  <si>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</si>
  <si>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</si>
  <si>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</si>
  <si>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</si>
  <si>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</si>
  <si>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国民健康保険病院事業会計</t>
  </si>
  <si>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</si>
  <si>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</si>
  <si>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</si>
  <si>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</si>
  <si>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</si>
  <si>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</si>
  <si>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</si>
  <si>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</si>
  <si>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</si>
  <si>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</si>
  <si>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</si>
  <si>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</si>
  <si>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</si>
  <si>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</si>
  <si>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</si>
  <si>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</si>
  <si>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</si>
  <si>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</si>
  <si>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</si>
  <si>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</si>
  <si>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</si>
  <si>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</si>
  <si>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</si>
  <si>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</si>
  <si>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</si>
  <si>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</si>
  <si>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株式会社　南郷温泉</t>
    <rPh sb="0" eb="4">
      <t>カブシキガイシャ</t>
    </rPh>
    <rPh sb="5" eb="7">
      <t>ナンゴウ</t>
    </rPh>
    <rPh sb="7" eb="9">
      <t>オンセン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</si>
  <si>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</si>
  <si>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</si>
  <si>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</si>
  <si>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</si>
  <si>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</si>
  <si>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</si>
  <si>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</si>
  <si>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</si>
  <si>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</si>
  <si>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1"/>
  </si>
  <si>
    <t>宮崎県美郷町</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</si>
  <si>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</si>
  <si>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</si>
  <si>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</si>
  <si>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</si>
  <si>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</si>
  <si>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</si>
  <si>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</si>
  <si>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</si>
  <si>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</si>
  <si>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</si>
  <si>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</si>
  <si>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</si>
  <si>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</si>
  <si>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</si>
  <si>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耳川広域森林組合</t>
    <rPh sb="0" eb="2">
      <t>ミミカワ</t>
    </rPh>
    <rPh sb="2" eb="4">
      <t>コウイキ</t>
    </rPh>
    <rPh sb="4" eb="6">
      <t>シンリン</t>
    </rPh>
    <rPh sb="6" eb="8">
      <t>クミアイ</t>
    </rPh>
    <phoneticPr fontId="6"/>
  </si>
  <si>
    <t>普通税</t>
    <rPh sb="0" eb="2">
      <t>フツウ</t>
    </rPh>
    <rPh sb="2" eb="3">
      <t>ゼイ</t>
    </rPh>
    <phoneticPr fontId="37"/>
  </si>
  <si>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</si>
  <si>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</si>
  <si>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</si>
  <si>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</si>
  <si>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</si>
  <si>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</si>
  <si>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</si>
  <si>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</si>
  <si>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</si>
  <si>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</si>
  <si>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</si>
  <si>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</si>
  <si>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37"/>
  </si>
  <si>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</si>
  <si>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</si>
  <si>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</si>
  <si>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</si>
  <si>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</si>
  <si>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</si>
  <si>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</si>
  <si>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</si>
  <si>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</si>
  <si>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</si>
  <si>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</si>
  <si>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</si>
  <si>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</si>
  <si>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</si>
  <si>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</si>
  <si>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</si>
  <si>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</si>
  <si>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</si>
  <si>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</si>
  <si>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</si>
  <si>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</si>
  <si>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</si>
  <si>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</si>
  <si>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</si>
  <si>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8"/>
  </si>
  <si>
    <t>目的税</t>
  </si>
  <si>
    <t>美郷町中山間ふるさと農村活性化基金</t>
    <rPh sb="0" eb="2">
      <t>ミサト</t>
    </rPh>
    <rPh sb="2" eb="3">
      <t>マチ</t>
    </rPh>
    <rPh sb="3" eb="4">
      <t>チュウ</t>
    </rPh>
    <rPh sb="4" eb="6">
      <t>サンカン</t>
    </rPh>
    <rPh sb="10" eb="12">
      <t>ノウソン</t>
    </rPh>
    <rPh sb="12" eb="15">
      <t>カッセイカ</t>
    </rPh>
    <rPh sb="15" eb="17">
      <t>キキン</t>
    </rPh>
    <phoneticPr fontId="39"/>
  </si>
  <si>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</si>
  <si>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</si>
  <si>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</si>
  <si>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</si>
  <si>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</si>
  <si>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</si>
  <si>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</si>
  <si>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</si>
  <si>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</si>
  <si>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</si>
  <si>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</si>
  <si>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</si>
  <si>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</si>
  <si>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</si>
  <si>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</si>
  <si>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</si>
  <si>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</si>
  <si>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</si>
  <si>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6"/>
  </si>
  <si>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</si>
  <si>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</si>
  <si>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</si>
  <si>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</si>
  <si>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</si>
  <si>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</si>
  <si>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（一社）宮崎県林業公社</t>
    <rPh sb="1" eb="2">
      <t>イッ</t>
    </rPh>
    <rPh sb="2" eb="3">
      <t>シャ</t>
    </rPh>
    <rPh sb="4" eb="7">
      <t>ミヤザキケン</t>
    </rPh>
    <rPh sb="7" eb="9">
      <t>リンギョウ</t>
    </rPh>
    <rPh sb="9" eb="11">
      <t>コウシャ</t>
    </rPh>
    <phoneticPr fontId="6"/>
  </si>
  <si>
    <t>旧法による税</t>
  </si>
  <si>
    <t>合計</t>
  </si>
  <si>
    <t>他会計等
からの
繰入金</t>
  </si>
  <si>
    <t>都道府県支出金</t>
  </si>
  <si>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</si>
  <si>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</si>
  <si>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</si>
  <si>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</si>
  <si>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</si>
  <si>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</si>
  <si>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</si>
  <si>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</si>
  <si>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</si>
  <si>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</si>
  <si>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</si>
  <si>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</si>
  <si>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</si>
  <si>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</si>
  <si>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</si>
  <si>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</si>
  <si>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</si>
  <si>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</si>
  <si>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3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</si>
  <si>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</si>
  <si>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</si>
  <si>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</si>
  <si>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</si>
  <si>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</si>
  <si>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</si>
  <si>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実質公債費比率</t>
  </si>
  <si>
    <t>再差引収支</t>
    <rPh sb="0" eb="1">
      <t>サイ</t>
    </rPh>
    <rPh sb="1" eb="3">
      <t>サシヒキ</t>
    </rPh>
    <rPh sb="3" eb="5">
      <t>シュウシ</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</si>
  <si>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</si>
  <si>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</si>
  <si>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</si>
  <si>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</si>
  <si>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</si>
  <si>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下水道</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</si>
  <si>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</si>
  <si>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</si>
  <si>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</si>
  <si>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</si>
  <si>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</si>
  <si>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</si>
  <si>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</si>
  <si>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</si>
  <si>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</si>
  <si>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</si>
  <si>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</si>
  <si>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</si>
  <si>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</si>
  <si>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</si>
  <si>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</si>
  <si>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</si>
  <si>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</si>
  <si>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</si>
  <si>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宮崎県後期高齢者医療広域連合</t>
    <rPh sb="0" eb="3">
      <t>ミヤザキケン</t>
    </rPh>
    <rPh sb="3" eb="5">
      <t>コウキ</t>
    </rPh>
    <rPh sb="5" eb="8">
      <t>コウレイシャ</t>
    </rPh>
    <rPh sb="8" eb="10">
      <t>イリョウ</t>
    </rPh>
    <rPh sb="10" eb="12">
      <t>コウイキ</t>
    </rPh>
    <rPh sb="12" eb="14">
      <t>レンゴウ</t>
    </rPh>
    <phoneticPr fontId="6"/>
  </si>
  <si>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</si>
  <si>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</si>
  <si>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</si>
  <si>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</si>
  <si>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</si>
  <si>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</si>
  <si>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</si>
  <si>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</si>
  <si>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</si>
  <si>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</si>
  <si>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</si>
  <si>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</si>
  <si>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</si>
  <si>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</si>
  <si>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</si>
  <si>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</si>
  <si>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</si>
  <si>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</si>
  <si>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国民健康保険診療所事業特別会計</t>
  </si>
  <si>
    <t>後期高齢者医療事業特別会計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</si>
  <si>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</si>
  <si>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</si>
  <si>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</si>
  <si>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</si>
  <si>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</si>
  <si>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</si>
  <si>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</si>
  <si>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</si>
  <si>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</si>
  <si>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</si>
  <si>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</si>
  <si>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</si>
  <si>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</si>
  <si>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将来負担比率</t>
    <rPh sb="0" eb="2">
      <t>ショウライ</t>
    </rPh>
    <rPh sb="2" eb="4">
      <t>フタン</t>
    </rPh>
    <rPh sb="4" eb="6">
      <t>ヒリツ</t>
    </rPh>
    <phoneticPr fontId="36"/>
  </si>
  <si>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</si>
  <si>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</si>
  <si>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</si>
  <si>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</si>
  <si>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</si>
  <si>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</si>
  <si>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</si>
  <si>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</si>
  <si>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</si>
  <si>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</si>
  <si>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</si>
  <si>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</si>
  <si>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</si>
  <si>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</si>
  <si>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</si>
  <si>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</si>
  <si>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</si>
  <si>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</si>
  <si>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</si>
  <si>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</si>
  <si>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</si>
  <si>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</si>
  <si>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</si>
  <si>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</si>
  <si>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</si>
  <si>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</si>
  <si>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</si>
  <si>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</si>
  <si>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</si>
  <si>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</si>
  <si>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</si>
  <si>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</si>
  <si>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</si>
  <si>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</si>
  <si>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</si>
  <si>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</si>
  <si>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</si>
  <si>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</si>
  <si>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</si>
  <si>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</si>
  <si>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</si>
  <si>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</si>
  <si>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</si>
  <si>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</si>
  <si>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</si>
  <si>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</si>
  <si>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</si>
  <si>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</si>
  <si>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</si>
  <si>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</si>
  <si>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H28</t>
  </si>
  <si>
    <t>H30</t>
  </si>
  <si>
    <t>▲ 5.14</t>
  </si>
  <si>
    <t>その他会計（赤字）</t>
  </si>
  <si>
    <t>H28末</t>
  </si>
  <si>
    <t>H29末</t>
  </si>
  <si>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6"/>
  </si>
  <si>
    <t>入郷地区衛生組合</t>
    <rPh sb="0" eb="2">
      <t>イリゴウ</t>
    </rPh>
    <rPh sb="2" eb="4">
      <t>チク</t>
    </rPh>
    <rPh sb="4" eb="6">
      <t>エイセイ</t>
    </rPh>
    <rPh sb="6" eb="8">
      <t>クミアイ</t>
    </rPh>
    <phoneticPr fontId="6"/>
  </si>
  <si>
    <t>宮崎県市町村総合事務組合</t>
    <rPh sb="0" eb="3">
      <t>ミヤザキケン</t>
    </rPh>
    <rPh sb="3" eb="6">
      <t>シチョウソン</t>
    </rPh>
    <rPh sb="6" eb="8">
      <t>ソウゴウ</t>
    </rPh>
    <rPh sb="8" eb="10">
      <t>ジム</t>
    </rPh>
    <rPh sb="10" eb="12">
      <t>クミアイ</t>
    </rPh>
    <phoneticPr fontId="6"/>
  </si>
  <si>
    <t>日向東臼杵広域連合</t>
    <rPh sb="0" eb="2">
      <t>ヒュウガ</t>
    </rPh>
    <rPh sb="2" eb="5">
      <t>ヒガシウスキ</t>
    </rPh>
    <rPh sb="5" eb="7">
      <t>コウイキ</t>
    </rPh>
    <rPh sb="7" eb="9">
      <t>レンゴウ</t>
    </rPh>
    <phoneticPr fontId="6"/>
  </si>
  <si>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6"/>
  </si>
  <si>
    <t>株式会社　石峠レイクランド</t>
    <rPh sb="0" eb="4">
      <t>カブシキガイシャ</t>
    </rPh>
    <rPh sb="5" eb="6">
      <t>イシ</t>
    </rPh>
    <rPh sb="6" eb="7">
      <t>トウゲ</t>
    </rPh>
    <phoneticPr fontId="6"/>
  </si>
  <si>
    <t>‐</t>
  </si>
  <si>
    <t>美郷町合併市町村振興基金</t>
    <rPh sb="0" eb="2">
      <t>ミサト</t>
    </rPh>
    <rPh sb="2" eb="3">
      <t>マチ</t>
    </rPh>
    <rPh sb="3" eb="5">
      <t>ガッペイ</t>
    </rPh>
    <rPh sb="5" eb="8">
      <t>シチョウソン</t>
    </rPh>
    <rPh sb="8" eb="10">
      <t>シンコウ</t>
    </rPh>
    <rPh sb="10" eb="12">
      <t>キキン</t>
    </rPh>
    <phoneticPr fontId="39"/>
  </si>
  <si>
    <t>美郷町産業等振興基金</t>
    <rPh sb="0" eb="2">
      <t>ミサト</t>
    </rPh>
    <rPh sb="2" eb="3">
      <t>マチ</t>
    </rPh>
    <rPh sb="3" eb="6">
      <t>サンギョウトウ</t>
    </rPh>
    <rPh sb="6" eb="8">
      <t>シンコウ</t>
    </rPh>
    <rPh sb="8" eb="10">
      <t>キキン</t>
    </rPh>
    <phoneticPr fontId="39"/>
  </si>
  <si>
    <t>美郷町地域福祉基金</t>
    <rPh sb="0" eb="2">
      <t>ミサト</t>
    </rPh>
    <rPh sb="2" eb="3">
      <t>マチ</t>
    </rPh>
    <rPh sb="3" eb="5">
      <t>チイキ</t>
    </rPh>
    <rPh sb="5" eb="7">
      <t>フクシ</t>
    </rPh>
    <rPh sb="7" eb="9">
      <t>キキン</t>
    </rPh>
    <phoneticPr fontId="6"/>
  </si>
  <si>
    <t>宮崎県市町村総合事務組合（交通災害）</t>
    <rPh sb="0" eb="3">
      <t>ミヤザキケン</t>
    </rPh>
    <rPh sb="3" eb="6">
      <t>シチョウソン</t>
    </rPh>
    <rPh sb="6" eb="8">
      <t>ソウゴウ</t>
    </rPh>
    <rPh sb="8" eb="10">
      <t>ジム</t>
    </rPh>
    <rPh sb="10" eb="12">
      <t>クミアイ</t>
    </rPh>
    <rPh sb="13" eb="15">
      <t>コウツウ</t>
    </rPh>
    <rPh sb="15" eb="17">
      <t>サイガイ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</si>
  <si>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</si>
  <si>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</si>
  <si>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</si>
  <si>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</si>
  <si>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</si>
  <si>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道路を除く施設の有形固定資産減価償却率は老朽化のため類似団体と比較して高く、今後改修又は更新の必要が生じ、そのため新発債も検討する必要がある。現時点では、将来負担比率は算出されておらず、起債管理は適正にされていると考えている。今後も引き続き公債費負担適正化計画の下で適正な運営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</si>
</sst>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sz val="6"/>
      <name val="游ゴシック"/>
      <family val="3"/>
      <charset val="128"/>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BA90-4AD0-B48F-0096CDD78C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319813</c:v>
                </c:pt>
                <c:pt idx="1">
                  <c:v>236464</c:v>
                </c:pt>
                <c:pt idx="2">
                  <c:v>289271</c:v>
                </c:pt>
                <c:pt idx="3">
                  <c:v>297750</c:v>
                </c:pt>
                <c:pt idx="4">
                  <c:v>206214</c:v>
                </c:pt>
              </c:numCache>
            </c:numRef>
          </c:val>
          <c:smooth val="0"/>
          <c:extLst>
            <c:ext xmlns:c16="http://schemas.microsoft.com/office/drawing/2014/chart" uri="{C3380CC4-5D6E-409C-BE32-E72D297353CC}">
              <c16:uniqueId val="{00000001-BA90-4AD0-B48F-0096CDD78C9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83404797168E-2"/>
              <c:y val="7.516353782470418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2.59</c:v>
                </c:pt>
                <c:pt idx="1">
                  <c:v>2.08</c:v>
                </c:pt>
                <c:pt idx="2">
                  <c:v>3.71</c:v>
                </c:pt>
                <c:pt idx="3">
                  <c:v>2.89</c:v>
                </c:pt>
                <c:pt idx="4">
                  <c:v>3.25</c:v>
                </c:pt>
              </c:numCache>
            </c:numRef>
          </c:val>
          <c:extLst>
            <c:ext xmlns:c16="http://schemas.microsoft.com/office/drawing/2014/chart" uri="{C3380CC4-5D6E-409C-BE32-E72D297353CC}">
              <c16:uniqueId val="{00000000-6F7F-47FA-A87F-461C1CDE15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57.2</c:v>
                </c:pt>
                <c:pt idx="1">
                  <c:v>58.5</c:v>
                </c:pt>
                <c:pt idx="2">
                  <c:v>64.19</c:v>
                </c:pt>
                <c:pt idx="3">
                  <c:v>63.02</c:v>
                </c:pt>
                <c:pt idx="4">
                  <c:v>65.56</c:v>
                </c:pt>
              </c:numCache>
            </c:numRef>
          </c:val>
          <c:extLst>
            <c:ext xmlns:c16="http://schemas.microsoft.com/office/drawing/2014/chart" uri="{C3380CC4-5D6E-409C-BE32-E72D297353CC}">
              <c16:uniqueId val="{00000001-6F7F-47FA-A87F-461C1CDE151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c:v>
                </c:pt>
                <c:pt idx="1">
                  <c:v>1.53</c:v>
                </c:pt>
                <c:pt idx="2">
                  <c:v>3.62</c:v>
                </c:pt>
                <c:pt idx="3">
                  <c:v>-5.14</c:v>
                </c:pt>
                <c:pt idx="4">
                  <c:v>0.28000000000000003</c:v>
                </c:pt>
              </c:numCache>
            </c:numRef>
          </c:val>
          <c:smooth val="0"/>
          <c:extLst>
            <c:ext xmlns:c16="http://schemas.microsoft.com/office/drawing/2014/chart" uri="{C3380CC4-5D6E-409C-BE32-E72D297353CC}">
              <c16:uniqueId val="{00000002-6F7F-47FA-A87F-461C1CDE151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4A-4D7A-A326-2B236E0CC3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4A-4D7A-A326-2B236E0CC3A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c:v>
                </c:pt>
                <c:pt idx="2">
                  <c:v>#N/A</c:v>
                </c:pt>
                <c:pt idx="3">
                  <c:v>0.18</c:v>
                </c:pt>
                <c:pt idx="4">
                  <c:v>#N/A</c:v>
                </c:pt>
                <c:pt idx="5">
                  <c:v>0.23</c:v>
                </c:pt>
                <c:pt idx="6">
                  <c:v>#N/A</c:v>
                </c:pt>
                <c:pt idx="7">
                  <c:v>0.08</c:v>
                </c:pt>
                <c:pt idx="8">
                  <c:v>#N/A</c:v>
                </c:pt>
                <c:pt idx="9">
                  <c:v>0.02</c:v>
                </c:pt>
              </c:numCache>
            </c:numRef>
          </c:val>
          <c:extLst>
            <c:ext xmlns:c16="http://schemas.microsoft.com/office/drawing/2014/chart" uri="{C3380CC4-5D6E-409C-BE32-E72D297353CC}">
              <c16:uniqueId val="{00000002-FB4A-4D7A-A326-2B236E0CC3A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0.06</c:v>
                </c:pt>
                <c:pt idx="4">
                  <c:v>#N/A</c:v>
                </c:pt>
                <c:pt idx="5">
                  <c:v>0.01</c:v>
                </c:pt>
                <c:pt idx="6">
                  <c:v>#N/A</c:v>
                </c:pt>
                <c:pt idx="7">
                  <c:v>0</c:v>
                </c:pt>
                <c:pt idx="8">
                  <c:v>#N/A</c:v>
                </c:pt>
                <c:pt idx="9">
                  <c:v>0.05</c:v>
                </c:pt>
              </c:numCache>
            </c:numRef>
          </c:val>
          <c:extLst>
            <c:ext xmlns:c16="http://schemas.microsoft.com/office/drawing/2014/chart" uri="{C3380CC4-5D6E-409C-BE32-E72D297353CC}">
              <c16:uniqueId val="{00000003-FB4A-4D7A-A326-2B236E0CC3A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0.28999999999999998</c:v>
                </c:pt>
                <c:pt idx="2">
                  <c:v>#N/A</c:v>
                </c:pt>
                <c:pt idx="3">
                  <c:v>0.87</c:v>
                </c:pt>
                <c:pt idx="4">
                  <c:v>#N/A</c:v>
                </c:pt>
                <c:pt idx="5">
                  <c:v>0.22</c:v>
                </c:pt>
                <c:pt idx="6">
                  <c:v>#N/A</c:v>
                </c:pt>
                <c:pt idx="7">
                  <c:v>1.37</c:v>
                </c:pt>
                <c:pt idx="8">
                  <c:v>#N/A</c:v>
                </c:pt>
                <c:pt idx="9">
                  <c:v>0.28000000000000003</c:v>
                </c:pt>
              </c:numCache>
            </c:numRef>
          </c:val>
          <c:extLst>
            <c:ext xmlns:c16="http://schemas.microsoft.com/office/drawing/2014/chart" uri="{C3380CC4-5D6E-409C-BE32-E72D297353CC}">
              <c16:uniqueId val="{00000004-FB4A-4D7A-A326-2B236E0CC3A2}"/>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0.55000000000000004</c:v>
                </c:pt>
                <c:pt idx="2">
                  <c:v>#N/A</c:v>
                </c:pt>
                <c:pt idx="3">
                  <c:v>0.25</c:v>
                </c:pt>
                <c:pt idx="4">
                  <c:v>#N/A</c:v>
                </c:pt>
                <c:pt idx="5">
                  <c:v>0.14000000000000001</c:v>
                </c:pt>
                <c:pt idx="6">
                  <c:v>#N/A</c:v>
                </c:pt>
                <c:pt idx="7">
                  <c:v>0.77</c:v>
                </c:pt>
                <c:pt idx="8">
                  <c:v>#N/A</c:v>
                </c:pt>
                <c:pt idx="9">
                  <c:v>0.75</c:v>
                </c:pt>
              </c:numCache>
            </c:numRef>
          </c:val>
          <c:extLst>
            <c:ext xmlns:c16="http://schemas.microsoft.com/office/drawing/2014/chart" uri="{C3380CC4-5D6E-409C-BE32-E72D297353CC}">
              <c16:uniqueId val="{00000005-FB4A-4D7A-A326-2B236E0CC3A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0.04</c:v>
                </c:pt>
                <c:pt idx="4">
                  <c:v>#N/A</c:v>
                </c:pt>
                <c:pt idx="5">
                  <c:v>0.9</c:v>
                </c:pt>
                <c:pt idx="6">
                  <c:v>#N/A</c:v>
                </c:pt>
                <c:pt idx="7">
                  <c:v>1.3</c:v>
                </c:pt>
                <c:pt idx="8">
                  <c:v>#N/A</c:v>
                </c:pt>
                <c:pt idx="9">
                  <c:v>0.78</c:v>
                </c:pt>
              </c:numCache>
            </c:numRef>
          </c:val>
          <c:extLst>
            <c:ext xmlns:c16="http://schemas.microsoft.com/office/drawing/2014/chart" uri="{C3380CC4-5D6E-409C-BE32-E72D297353CC}">
              <c16:uniqueId val="{00000006-FB4A-4D7A-A326-2B236E0CC3A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0.24</c:v>
                </c:pt>
                <c:pt idx="2">
                  <c:v>#N/A</c:v>
                </c:pt>
                <c:pt idx="3">
                  <c:v>0.52</c:v>
                </c:pt>
                <c:pt idx="4">
                  <c:v>#N/A</c:v>
                </c:pt>
                <c:pt idx="5">
                  <c:v>0.65</c:v>
                </c:pt>
                <c:pt idx="6">
                  <c:v>#N/A</c:v>
                </c:pt>
                <c:pt idx="7">
                  <c:v>0.55000000000000004</c:v>
                </c:pt>
                <c:pt idx="8">
                  <c:v>#N/A</c:v>
                </c:pt>
                <c:pt idx="9">
                  <c:v>0.84</c:v>
                </c:pt>
              </c:numCache>
            </c:numRef>
          </c:val>
          <c:extLst>
            <c:ext xmlns:c16="http://schemas.microsoft.com/office/drawing/2014/chart" uri="{C3380CC4-5D6E-409C-BE32-E72D297353CC}">
              <c16:uniqueId val="{00000007-FB4A-4D7A-A326-2B236E0CC3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2.59</c:v>
                </c:pt>
                <c:pt idx="2">
                  <c:v>#N/A</c:v>
                </c:pt>
                <c:pt idx="3">
                  <c:v>2.08</c:v>
                </c:pt>
                <c:pt idx="4">
                  <c:v>#N/A</c:v>
                </c:pt>
                <c:pt idx="5">
                  <c:v>3.71</c:v>
                </c:pt>
                <c:pt idx="6">
                  <c:v>#N/A</c:v>
                </c:pt>
                <c:pt idx="7">
                  <c:v>2.88</c:v>
                </c:pt>
                <c:pt idx="8">
                  <c:v>#N/A</c:v>
                </c:pt>
                <c:pt idx="9">
                  <c:v>3.25</c:v>
                </c:pt>
              </c:numCache>
            </c:numRef>
          </c:val>
          <c:extLst>
            <c:ext xmlns:c16="http://schemas.microsoft.com/office/drawing/2014/chart" uri="{C3380CC4-5D6E-409C-BE32-E72D297353CC}">
              <c16:uniqueId val="{00000008-FB4A-4D7A-A326-2B236E0CC3A2}"/>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8.9</c:v>
                </c:pt>
                <c:pt idx="2">
                  <c:v>#N/A</c:v>
                </c:pt>
                <c:pt idx="3">
                  <c:v>9.7200000000000006</c:v>
                </c:pt>
                <c:pt idx="4">
                  <c:v>#N/A</c:v>
                </c:pt>
                <c:pt idx="5">
                  <c:v>10.38</c:v>
                </c:pt>
                <c:pt idx="6">
                  <c:v>#N/A</c:v>
                </c:pt>
                <c:pt idx="7">
                  <c:v>10.67</c:v>
                </c:pt>
                <c:pt idx="8">
                  <c:v>#N/A</c:v>
                </c:pt>
                <c:pt idx="9">
                  <c:v>10.49</c:v>
                </c:pt>
              </c:numCache>
            </c:numRef>
          </c:val>
          <c:extLst>
            <c:ext xmlns:c16="http://schemas.microsoft.com/office/drawing/2014/chart" uri="{C3380CC4-5D6E-409C-BE32-E72D297353CC}">
              <c16:uniqueId val="{00000009-FB4A-4D7A-A326-2B236E0CC3A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1059</c:v>
                </c:pt>
                <c:pt idx="5">
                  <c:v>1035</c:v>
                </c:pt>
                <c:pt idx="8">
                  <c:v>1029</c:v>
                </c:pt>
                <c:pt idx="11">
                  <c:v>1023</c:v>
                </c:pt>
                <c:pt idx="14">
                  <c:v>1003</c:v>
                </c:pt>
              </c:numCache>
            </c:numRef>
          </c:val>
          <c:extLst>
            <c:ext xmlns:c16="http://schemas.microsoft.com/office/drawing/2014/chart" uri="{C3380CC4-5D6E-409C-BE32-E72D297353CC}">
              <c16:uniqueId val="{00000000-53C2-40C0-AF88-355D984431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C2-40C0-AF88-355D984431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23</c:v>
                </c:pt>
                <c:pt idx="6">
                  <c:v>21</c:v>
                </c:pt>
                <c:pt idx="9">
                  <c:v>18</c:v>
                </c:pt>
                <c:pt idx="12">
                  <c:v>17</c:v>
                </c:pt>
              </c:numCache>
            </c:numRef>
          </c:val>
          <c:extLst>
            <c:ext xmlns:c16="http://schemas.microsoft.com/office/drawing/2014/chart" uri="{C3380CC4-5D6E-409C-BE32-E72D297353CC}">
              <c16:uniqueId val="{00000002-53C2-40C0-AF88-355D984431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74</c:v>
                </c:pt>
                <c:pt idx="3">
                  <c:v>75</c:v>
                </c:pt>
                <c:pt idx="6">
                  <c:v>67</c:v>
                </c:pt>
                <c:pt idx="9">
                  <c:v>39</c:v>
                </c:pt>
                <c:pt idx="12">
                  <c:v>10</c:v>
                </c:pt>
              </c:numCache>
            </c:numRef>
          </c:val>
          <c:extLst>
            <c:ext xmlns:c16="http://schemas.microsoft.com/office/drawing/2014/chart" uri="{C3380CC4-5D6E-409C-BE32-E72D297353CC}">
              <c16:uniqueId val="{00000003-53C2-40C0-AF88-355D984431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132</c:v>
                </c:pt>
                <c:pt idx="3">
                  <c:v>114</c:v>
                </c:pt>
                <c:pt idx="6">
                  <c:v>113</c:v>
                </c:pt>
                <c:pt idx="9">
                  <c:v>149</c:v>
                </c:pt>
                <c:pt idx="12">
                  <c:v>139</c:v>
                </c:pt>
              </c:numCache>
            </c:numRef>
          </c:val>
          <c:extLst>
            <c:ext xmlns:c16="http://schemas.microsoft.com/office/drawing/2014/chart" uri="{C3380CC4-5D6E-409C-BE32-E72D297353CC}">
              <c16:uniqueId val="{00000004-53C2-40C0-AF88-355D984431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C2-40C0-AF88-355D984431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C2-40C0-AF88-355D984431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1157</c:v>
                </c:pt>
                <c:pt idx="3">
                  <c:v>1136</c:v>
                </c:pt>
                <c:pt idx="6">
                  <c:v>1109</c:v>
                </c:pt>
                <c:pt idx="9">
                  <c:v>1130</c:v>
                </c:pt>
                <c:pt idx="12">
                  <c:v>1118</c:v>
                </c:pt>
              </c:numCache>
            </c:numRef>
          </c:val>
          <c:extLst>
            <c:ext xmlns:c16="http://schemas.microsoft.com/office/drawing/2014/chart" uri="{C3380CC4-5D6E-409C-BE32-E72D297353CC}">
              <c16:uniqueId val="{00000007-53C2-40C0-AF88-355D9844311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330</c:v>
                </c:pt>
                <c:pt idx="2">
                  <c:v>#N/A</c:v>
                </c:pt>
                <c:pt idx="3">
                  <c:v>#N/A</c:v>
                </c:pt>
                <c:pt idx="4">
                  <c:v>313</c:v>
                </c:pt>
                <c:pt idx="5">
                  <c:v>#N/A</c:v>
                </c:pt>
                <c:pt idx="6">
                  <c:v>#N/A</c:v>
                </c:pt>
                <c:pt idx="7">
                  <c:v>281</c:v>
                </c:pt>
                <c:pt idx="8">
                  <c:v>#N/A</c:v>
                </c:pt>
                <c:pt idx="9">
                  <c:v>#N/A</c:v>
                </c:pt>
                <c:pt idx="10">
                  <c:v>313</c:v>
                </c:pt>
                <c:pt idx="11">
                  <c:v>#N/A</c:v>
                </c:pt>
                <c:pt idx="12">
                  <c:v>#N/A</c:v>
                </c:pt>
                <c:pt idx="13">
                  <c:v>281</c:v>
                </c:pt>
                <c:pt idx="14">
                  <c:v>#N/A</c:v>
                </c:pt>
              </c:numCache>
            </c:numRef>
          </c:val>
          <c:smooth val="0"/>
          <c:extLst>
            <c:ext xmlns:c16="http://schemas.microsoft.com/office/drawing/2014/chart" uri="{C3380CC4-5D6E-409C-BE32-E72D297353CC}">
              <c16:uniqueId val="{00000008-53C2-40C0-AF88-355D9844311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8654</c:v>
                </c:pt>
                <c:pt idx="5">
                  <c:v>8035</c:v>
                </c:pt>
                <c:pt idx="8">
                  <c:v>8294</c:v>
                </c:pt>
                <c:pt idx="11">
                  <c:v>7974</c:v>
                </c:pt>
                <c:pt idx="14">
                  <c:v>7585</c:v>
                </c:pt>
              </c:numCache>
            </c:numRef>
          </c:val>
          <c:extLst>
            <c:ext xmlns:c16="http://schemas.microsoft.com/office/drawing/2014/chart" uri="{C3380CC4-5D6E-409C-BE32-E72D297353CC}">
              <c16:uniqueId val="{00000000-E105-4E26-8EA6-44F2F792BD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c:v>
                </c:pt>
                <c:pt idx="5">
                  <c:v>53</c:v>
                </c:pt>
                <c:pt idx="8">
                  <c:v>44</c:v>
                </c:pt>
                <c:pt idx="11">
                  <c:v>35</c:v>
                </c:pt>
                <c:pt idx="14">
                  <c:v>27</c:v>
                </c:pt>
              </c:numCache>
            </c:numRef>
          </c:val>
          <c:extLst>
            <c:ext xmlns:c16="http://schemas.microsoft.com/office/drawing/2014/chart" uri="{C3380CC4-5D6E-409C-BE32-E72D297353CC}">
              <c16:uniqueId val="{00000001-E105-4E26-8EA6-44F2F792BD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6190</c:v>
                </c:pt>
                <c:pt idx="5">
                  <c:v>6454</c:v>
                </c:pt>
                <c:pt idx="8">
                  <c:v>6522</c:v>
                </c:pt>
                <c:pt idx="11">
                  <c:v>5898</c:v>
                </c:pt>
                <c:pt idx="14">
                  <c:v>5891</c:v>
                </c:pt>
              </c:numCache>
            </c:numRef>
          </c:val>
          <c:extLst>
            <c:ext xmlns:c16="http://schemas.microsoft.com/office/drawing/2014/chart" uri="{C3380CC4-5D6E-409C-BE32-E72D297353CC}">
              <c16:uniqueId val="{00000002-E105-4E26-8EA6-44F2F792BD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05-4E26-8EA6-44F2F792BD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05-4E26-8EA6-44F2F792BD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9</c:v>
                </c:pt>
                <c:pt idx="9">
                  <c:v>9</c:v>
                </c:pt>
                <c:pt idx="12">
                  <c:v>9</c:v>
                </c:pt>
              </c:numCache>
            </c:numRef>
          </c:val>
          <c:extLst>
            <c:ext xmlns:c16="http://schemas.microsoft.com/office/drawing/2014/chart" uri="{C3380CC4-5D6E-409C-BE32-E72D297353CC}">
              <c16:uniqueId val="{00000005-E105-4E26-8EA6-44F2F792BD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846</c:v>
                </c:pt>
                <c:pt idx="3">
                  <c:v>1180</c:v>
                </c:pt>
                <c:pt idx="6">
                  <c:v>733</c:v>
                </c:pt>
                <c:pt idx="9">
                  <c:v>627</c:v>
                </c:pt>
                <c:pt idx="12">
                  <c:v>714</c:v>
                </c:pt>
              </c:numCache>
            </c:numRef>
          </c:val>
          <c:extLst>
            <c:ext xmlns:c16="http://schemas.microsoft.com/office/drawing/2014/chart" uri="{C3380CC4-5D6E-409C-BE32-E72D297353CC}">
              <c16:uniqueId val="{00000006-E105-4E26-8EA6-44F2F792BD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222</c:v>
                </c:pt>
                <c:pt idx="3">
                  <c:v>146</c:v>
                </c:pt>
                <c:pt idx="6">
                  <c:v>79</c:v>
                </c:pt>
                <c:pt idx="9">
                  <c:v>68</c:v>
                </c:pt>
                <c:pt idx="12">
                  <c:v>28</c:v>
                </c:pt>
              </c:numCache>
            </c:numRef>
          </c:val>
          <c:extLst>
            <c:ext xmlns:c16="http://schemas.microsoft.com/office/drawing/2014/chart" uri="{C3380CC4-5D6E-409C-BE32-E72D297353CC}">
              <c16:uniqueId val="{00000007-E105-4E26-8EA6-44F2F792BD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1163</c:v>
                </c:pt>
                <c:pt idx="3">
                  <c:v>1101</c:v>
                </c:pt>
                <c:pt idx="6">
                  <c:v>1193</c:v>
                </c:pt>
                <c:pt idx="9">
                  <c:v>1167</c:v>
                </c:pt>
                <c:pt idx="12">
                  <c:v>1204</c:v>
                </c:pt>
              </c:numCache>
            </c:numRef>
          </c:val>
          <c:extLst>
            <c:ext xmlns:c16="http://schemas.microsoft.com/office/drawing/2014/chart" uri="{C3380CC4-5D6E-409C-BE32-E72D297353CC}">
              <c16:uniqueId val="{00000008-E105-4E26-8EA6-44F2F792BD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c:v>
                </c:pt>
                <c:pt idx="3">
                  <c:v>109</c:v>
                </c:pt>
                <c:pt idx="6">
                  <c:v>109</c:v>
                </c:pt>
                <c:pt idx="9">
                  <c:v>75</c:v>
                </c:pt>
                <c:pt idx="12">
                  <c:v>60</c:v>
                </c:pt>
              </c:numCache>
            </c:numRef>
          </c:val>
          <c:extLst>
            <c:ext xmlns:c16="http://schemas.microsoft.com/office/drawing/2014/chart" uri="{C3380CC4-5D6E-409C-BE32-E72D297353CC}">
              <c16:uniqueId val="{00000009-E105-4E26-8EA6-44F2F792BD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9709</c:v>
                </c:pt>
                <c:pt idx="3">
                  <c:v>9674</c:v>
                </c:pt>
                <c:pt idx="6">
                  <c:v>9318</c:v>
                </c:pt>
                <c:pt idx="9">
                  <c:v>9071</c:v>
                </c:pt>
                <c:pt idx="12">
                  <c:v>8637</c:v>
                </c:pt>
              </c:numCache>
            </c:numRef>
          </c:val>
          <c:extLst>
            <c:ext xmlns:c16="http://schemas.microsoft.com/office/drawing/2014/chart" uri="{C3380CC4-5D6E-409C-BE32-E72D297353CC}">
              <c16:uniqueId val="{0000000A-E105-4E26-8EA6-44F2F792BDA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05-4E26-8EA6-44F2F792BDA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3218</c:v>
                </c:pt>
                <c:pt idx="1">
                  <c:v>3019</c:v>
                </c:pt>
                <c:pt idx="2">
                  <c:v>3021</c:v>
                </c:pt>
              </c:numCache>
            </c:numRef>
          </c:val>
          <c:extLst>
            <c:ext xmlns:c16="http://schemas.microsoft.com/office/drawing/2014/chart" uri="{C3380CC4-5D6E-409C-BE32-E72D297353CC}">
              <c16:uniqueId val="{00000000-6A80-4932-97C6-DC11FCE876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320</c:v>
                </c:pt>
                <c:pt idx="1">
                  <c:v>320</c:v>
                </c:pt>
                <c:pt idx="2">
                  <c:v>320</c:v>
                </c:pt>
              </c:numCache>
            </c:numRef>
          </c:val>
          <c:extLst>
            <c:ext xmlns:c16="http://schemas.microsoft.com/office/drawing/2014/chart" uri="{C3380CC4-5D6E-409C-BE32-E72D297353CC}">
              <c16:uniqueId val="{00000001-6A80-4932-97C6-DC11FCE876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3874</c:v>
                </c:pt>
                <c:pt idx="1">
                  <c:v>3727</c:v>
                </c:pt>
                <c:pt idx="2">
                  <c:v>3727</c:v>
                </c:pt>
              </c:numCache>
            </c:numRef>
          </c:val>
          <c:extLst>
            <c:ext xmlns:c16="http://schemas.microsoft.com/office/drawing/2014/chart" uri="{C3380CC4-5D6E-409C-BE32-E72D297353CC}">
              <c16:uniqueId val="{00000002-6A80-4932-97C6-DC11FCE876C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7CA-4B0A-B02D-D1FA5DB2BC5B}"/>
              </c:ext>
            </c:extLst>
          </c:dPt>
          <c:dPt>
            <c:idx val="1"/>
            <c:bubble3D val="0"/>
            <c:extLst>
              <c:ext xmlns:c16="http://schemas.microsoft.com/office/drawing/2014/chart" uri="{C3380CC4-5D6E-409C-BE32-E72D297353CC}">
                <c16:uniqueId val="{00000001-07CA-4B0A-B02D-D1FA5DB2BC5B}"/>
              </c:ext>
            </c:extLst>
          </c:dPt>
          <c:dPt>
            <c:idx val="2"/>
            <c:bubble3D val="0"/>
            <c:extLst>
              <c:ext xmlns:c16="http://schemas.microsoft.com/office/drawing/2014/chart" uri="{C3380CC4-5D6E-409C-BE32-E72D297353CC}">
                <c16:uniqueId val="{00000002-07CA-4B0A-B02D-D1FA5DB2BC5B}"/>
              </c:ext>
            </c:extLst>
          </c:dPt>
          <c:dPt>
            <c:idx val="3"/>
            <c:bubble3D val="0"/>
            <c:extLst>
              <c:ext xmlns:c16="http://schemas.microsoft.com/office/drawing/2014/chart" uri="{C3380CC4-5D6E-409C-BE32-E72D297353CC}">
                <c16:uniqueId val="{00000003-07CA-4B0A-B02D-D1FA5DB2BC5B}"/>
              </c:ext>
            </c:extLst>
          </c:dPt>
          <c:dPt>
            <c:idx val="4"/>
            <c:bubble3D val="0"/>
            <c:extLst>
              <c:ext xmlns:c16="http://schemas.microsoft.com/office/drawing/2014/chart" uri="{C3380CC4-5D6E-409C-BE32-E72D297353CC}">
                <c16:uniqueId val="{00000004-07CA-4B0A-B02D-D1FA5DB2BC5B}"/>
              </c:ext>
            </c:extLst>
          </c:dPt>
          <c:dPt>
            <c:idx val="8"/>
            <c:bubble3D val="0"/>
            <c:extLst>
              <c:ext xmlns:c16="http://schemas.microsoft.com/office/drawing/2014/chart" uri="{C3380CC4-5D6E-409C-BE32-E72D297353CC}">
                <c16:uniqueId val="{00000005-07CA-4B0A-B02D-D1FA5DB2BC5B}"/>
              </c:ext>
            </c:extLst>
          </c:dPt>
          <c:dPt>
            <c:idx val="16"/>
            <c:bubble3D val="0"/>
            <c:extLst>
              <c:ext xmlns:c16="http://schemas.microsoft.com/office/drawing/2014/chart" uri="{C3380CC4-5D6E-409C-BE32-E72D297353CC}">
                <c16:uniqueId val="{00000006-07CA-4B0A-B02D-D1FA5DB2BC5B}"/>
              </c:ext>
            </c:extLst>
          </c:dPt>
          <c:dPt>
            <c:idx val="24"/>
            <c:bubble3D val="0"/>
            <c:extLst>
              <c:ext xmlns:c16="http://schemas.microsoft.com/office/drawing/2014/chart" uri="{C3380CC4-5D6E-409C-BE32-E72D297353CC}">
                <c16:uniqueId val="{00000007-07CA-4B0A-B02D-D1FA5DB2BC5B}"/>
              </c:ext>
            </c:extLst>
          </c:dPt>
          <c:dPt>
            <c:idx val="32"/>
            <c:bubble3D val="0"/>
            <c:extLst>
              <c:ext xmlns:c16="http://schemas.microsoft.com/office/drawing/2014/chart" uri="{C3380CC4-5D6E-409C-BE32-E72D297353CC}">
                <c16:uniqueId val="{00000008-07CA-4B0A-B02D-D1FA5DB2BC5B}"/>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7CA-4B0A-B02D-D1FA5DB2BC5B}"/>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7CA-4B0A-B02D-D1FA5DB2BC5B}"/>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7CA-4B0A-B02D-D1FA5DB2BC5B}"/>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7CA-4B0A-B02D-D1FA5DB2BC5B}"/>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7CA-4B0A-B02D-D1FA5DB2BC5B}"/>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7CA-4B0A-B02D-D1FA5DB2BC5B}"/>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7CA-4B0A-B02D-D1FA5DB2BC5B}"/>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7CA-4B0A-B02D-D1FA5DB2BC5B}"/>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7CA-4B0A-B02D-D1FA5DB2BC5B}"/>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23.6</c:v>
                </c:pt>
                <c:pt idx="16">
                  <c:v>24.5</c:v>
                </c:pt>
                <c:pt idx="24">
                  <c:v>26.7</c:v>
                </c:pt>
                <c:pt idx="32">
                  <c:v>28.6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CA-4B0A-B02D-D1FA5DB2BC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7CA-4B0A-B02D-D1FA5DB2BC5B}"/>
              </c:ext>
            </c:extLst>
          </c:dPt>
          <c:dPt>
            <c:idx val="1"/>
            <c:bubble3D val="0"/>
            <c:extLst>
              <c:ext xmlns:c16="http://schemas.microsoft.com/office/drawing/2014/chart" uri="{C3380CC4-5D6E-409C-BE32-E72D297353CC}">
                <c16:uniqueId val="{0000000B-07CA-4B0A-B02D-D1FA5DB2BC5B}"/>
              </c:ext>
            </c:extLst>
          </c:dPt>
          <c:dPt>
            <c:idx val="2"/>
            <c:bubble3D val="0"/>
            <c:extLst>
              <c:ext xmlns:c16="http://schemas.microsoft.com/office/drawing/2014/chart" uri="{C3380CC4-5D6E-409C-BE32-E72D297353CC}">
                <c16:uniqueId val="{0000000C-07CA-4B0A-B02D-D1FA5DB2BC5B}"/>
              </c:ext>
            </c:extLst>
          </c:dPt>
          <c:dPt>
            <c:idx val="3"/>
            <c:bubble3D val="0"/>
            <c:extLst>
              <c:ext xmlns:c16="http://schemas.microsoft.com/office/drawing/2014/chart" uri="{C3380CC4-5D6E-409C-BE32-E72D297353CC}">
                <c16:uniqueId val="{0000000D-07CA-4B0A-B02D-D1FA5DB2BC5B}"/>
              </c:ext>
            </c:extLst>
          </c:dPt>
          <c:dPt>
            <c:idx val="4"/>
            <c:bubble3D val="0"/>
            <c:extLst>
              <c:ext xmlns:c16="http://schemas.microsoft.com/office/drawing/2014/chart" uri="{C3380CC4-5D6E-409C-BE32-E72D297353CC}">
                <c16:uniqueId val="{0000000E-07CA-4B0A-B02D-D1FA5DB2BC5B}"/>
              </c:ext>
            </c:extLst>
          </c:dPt>
          <c:dPt>
            <c:idx val="8"/>
            <c:bubble3D val="0"/>
            <c:extLst>
              <c:ext xmlns:c16="http://schemas.microsoft.com/office/drawing/2014/chart" uri="{C3380CC4-5D6E-409C-BE32-E72D297353CC}">
                <c16:uniqueId val="{0000000F-07CA-4B0A-B02D-D1FA5DB2BC5B}"/>
              </c:ext>
            </c:extLst>
          </c:dPt>
          <c:dPt>
            <c:idx val="16"/>
            <c:bubble3D val="0"/>
            <c:extLst>
              <c:ext xmlns:c16="http://schemas.microsoft.com/office/drawing/2014/chart" uri="{C3380CC4-5D6E-409C-BE32-E72D297353CC}">
                <c16:uniqueId val="{00000010-07CA-4B0A-B02D-D1FA5DB2BC5B}"/>
              </c:ext>
            </c:extLst>
          </c:dPt>
          <c:dPt>
            <c:idx val="24"/>
            <c:bubble3D val="0"/>
            <c:extLst>
              <c:ext xmlns:c16="http://schemas.microsoft.com/office/drawing/2014/chart" uri="{C3380CC4-5D6E-409C-BE32-E72D297353CC}">
                <c16:uniqueId val="{00000011-07CA-4B0A-B02D-D1FA5DB2BC5B}"/>
              </c:ext>
            </c:extLst>
          </c:dPt>
          <c:dPt>
            <c:idx val="32"/>
            <c:bubble3D val="0"/>
            <c:extLst>
              <c:ext xmlns:c16="http://schemas.microsoft.com/office/drawing/2014/chart" uri="{C3380CC4-5D6E-409C-BE32-E72D297353CC}">
                <c16:uniqueId val="{00000012-07CA-4B0A-B02D-D1FA5DB2BC5B}"/>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07CA-4B0A-B02D-D1FA5DB2BC5B}"/>
                </c:ext>
              </c:extLst>
            </c:dLbl>
            <c:dLbl>
              <c:idx val="1"/>
              <c:delete val="1"/>
              <c:extLst>
                <c:ext xmlns:c15="http://schemas.microsoft.com/office/drawing/2012/chart" uri="{CE6537A1-D6FC-4f65-9D91-7224C49458BB}"/>
                <c:ext xmlns:c16="http://schemas.microsoft.com/office/drawing/2014/chart" uri="{C3380CC4-5D6E-409C-BE32-E72D297353CC}">
                  <c16:uniqueId val="{0000000B-07CA-4B0A-B02D-D1FA5DB2BC5B}"/>
                </c:ext>
              </c:extLst>
            </c:dLbl>
            <c:dLbl>
              <c:idx val="2"/>
              <c:delete val="1"/>
              <c:extLst>
                <c:ext xmlns:c15="http://schemas.microsoft.com/office/drawing/2012/chart" uri="{CE6537A1-D6FC-4f65-9D91-7224C49458BB}"/>
                <c:ext xmlns:c16="http://schemas.microsoft.com/office/drawing/2014/chart" uri="{C3380CC4-5D6E-409C-BE32-E72D297353CC}">
                  <c16:uniqueId val="{0000000C-07CA-4B0A-B02D-D1FA5DB2BC5B}"/>
                </c:ext>
              </c:extLst>
            </c:dLbl>
            <c:dLbl>
              <c:idx val="3"/>
              <c:delete val="1"/>
              <c:extLst>
                <c:ext xmlns:c15="http://schemas.microsoft.com/office/drawing/2012/chart" uri="{CE6537A1-D6FC-4f65-9D91-7224C49458BB}"/>
                <c:ext xmlns:c16="http://schemas.microsoft.com/office/drawing/2014/chart" uri="{C3380CC4-5D6E-409C-BE32-E72D297353CC}">
                  <c16:uniqueId val="{0000000D-07CA-4B0A-B02D-D1FA5DB2BC5B}"/>
                </c:ext>
              </c:extLst>
            </c:dLbl>
            <c:dLbl>
              <c:idx val="4"/>
              <c:delete val="1"/>
              <c:extLst>
                <c:ext xmlns:c15="http://schemas.microsoft.com/office/drawing/2012/chart" uri="{CE6537A1-D6FC-4f65-9D91-7224C49458BB}"/>
                <c:ext xmlns:c16="http://schemas.microsoft.com/office/drawing/2014/chart" uri="{C3380CC4-5D6E-409C-BE32-E72D297353CC}">
                  <c16:uniqueId val="{0000000E-07CA-4B0A-B02D-D1FA5DB2BC5B}"/>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07CA-4B0A-B02D-D1FA5DB2BC5B}"/>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07CA-4B0A-B02D-D1FA5DB2BC5B}"/>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07CA-4B0A-B02D-D1FA5DB2BC5B}"/>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07CA-4B0A-B02D-D1FA5DB2BC5B}"/>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07CA-4B0A-B02D-D1FA5DB2BC5B}"/>
            </c:ext>
          </c:extLst>
        </c:ser>
        <c:dLbls>
          <c:showLegendKey val="0"/>
          <c:showVal val="1"/>
          <c:showCatName val="0"/>
          <c:showSerName val="0"/>
          <c:showPercent val="0"/>
          <c:showBubbleSize val="0"/>
        </c:dLbls>
        <c:axId val="3"/>
        <c:axId val="2"/>
      </c:scatterChart>
      <c:valAx>
        <c:axId val="3"/>
        <c:scaling>
          <c:orientation val="minMax"/>
          <c:max val="59.4"/>
          <c:min val="5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ACE-4FDB-9A6C-86483D97FD83}"/>
              </c:ext>
            </c:extLst>
          </c:dPt>
          <c:dPt>
            <c:idx val="1"/>
            <c:bubble3D val="0"/>
            <c:extLst>
              <c:ext xmlns:c16="http://schemas.microsoft.com/office/drawing/2014/chart" uri="{C3380CC4-5D6E-409C-BE32-E72D297353CC}">
                <c16:uniqueId val="{00000001-BACE-4FDB-9A6C-86483D97FD83}"/>
              </c:ext>
            </c:extLst>
          </c:dPt>
          <c:dPt>
            <c:idx val="2"/>
            <c:bubble3D val="0"/>
            <c:extLst>
              <c:ext xmlns:c16="http://schemas.microsoft.com/office/drawing/2014/chart" uri="{C3380CC4-5D6E-409C-BE32-E72D297353CC}">
                <c16:uniqueId val="{00000002-BACE-4FDB-9A6C-86483D97FD83}"/>
              </c:ext>
            </c:extLst>
          </c:dPt>
          <c:dPt>
            <c:idx val="3"/>
            <c:bubble3D val="0"/>
            <c:extLst>
              <c:ext xmlns:c16="http://schemas.microsoft.com/office/drawing/2014/chart" uri="{C3380CC4-5D6E-409C-BE32-E72D297353CC}">
                <c16:uniqueId val="{00000003-BACE-4FDB-9A6C-86483D97FD83}"/>
              </c:ext>
            </c:extLst>
          </c:dPt>
          <c:dPt>
            <c:idx val="4"/>
            <c:bubble3D val="0"/>
            <c:extLst>
              <c:ext xmlns:c16="http://schemas.microsoft.com/office/drawing/2014/chart" uri="{C3380CC4-5D6E-409C-BE32-E72D297353CC}">
                <c16:uniqueId val="{00000004-BACE-4FDB-9A6C-86483D97FD83}"/>
              </c:ext>
            </c:extLst>
          </c:dPt>
          <c:dPt>
            <c:idx val="8"/>
            <c:bubble3D val="0"/>
            <c:extLst>
              <c:ext xmlns:c16="http://schemas.microsoft.com/office/drawing/2014/chart" uri="{C3380CC4-5D6E-409C-BE32-E72D297353CC}">
                <c16:uniqueId val="{00000005-BACE-4FDB-9A6C-86483D97FD83}"/>
              </c:ext>
            </c:extLst>
          </c:dPt>
          <c:dPt>
            <c:idx val="16"/>
            <c:bubble3D val="0"/>
            <c:extLst>
              <c:ext xmlns:c16="http://schemas.microsoft.com/office/drawing/2014/chart" uri="{C3380CC4-5D6E-409C-BE32-E72D297353CC}">
                <c16:uniqueId val="{00000006-BACE-4FDB-9A6C-86483D97FD83}"/>
              </c:ext>
            </c:extLst>
          </c:dPt>
          <c:dPt>
            <c:idx val="24"/>
            <c:bubble3D val="0"/>
            <c:extLst>
              <c:ext xmlns:c16="http://schemas.microsoft.com/office/drawing/2014/chart" uri="{C3380CC4-5D6E-409C-BE32-E72D297353CC}">
                <c16:uniqueId val="{00000007-BACE-4FDB-9A6C-86483D97FD83}"/>
              </c:ext>
            </c:extLst>
          </c:dPt>
          <c:dPt>
            <c:idx val="32"/>
            <c:bubble3D val="0"/>
            <c:extLst>
              <c:ext xmlns:c16="http://schemas.microsoft.com/office/drawing/2014/chart" uri="{C3380CC4-5D6E-409C-BE32-E72D297353CC}">
                <c16:uniqueId val="{00000008-BACE-4FDB-9A6C-86483D97FD8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ACE-4FDB-9A6C-86483D97FD83}"/>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CE-4FDB-9A6C-86483D97FD83}"/>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CE-4FDB-9A6C-86483D97FD83}"/>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CE-4FDB-9A6C-86483D97FD83}"/>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CE-4FDB-9A6C-86483D97FD83}"/>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ACE-4FDB-9A6C-86483D97FD83}"/>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ACE-4FDB-9A6C-86483D97FD83}"/>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ACE-4FDB-9A6C-86483D97FD83}"/>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ACE-4FDB-9A6C-86483D97FD8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7.5</c:v>
                </c:pt>
                <c:pt idx="16">
                  <c:v>7.3</c:v>
                </c:pt>
                <c:pt idx="24">
                  <c:v>7.5</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ACE-4FDB-9A6C-86483D97FD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BACE-4FDB-9A6C-86483D97FD83}"/>
              </c:ext>
            </c:extLst>
          </c:dPt>
          <c:dPt>
            <c:idx val="1"/>
            <c:bubble3D val="0"/>
            <c:extLst>
              <c:ext xmlns:c16="http://schemas.microsoft.com/office/drawing/2014/chart" uri="{C3380CC4-5D6E-409C-BE32-E72D297353CC}">
                <c16:uniqueId val="{0000000B-BACE-4FDB-9A6C-86483D97FD83}"/>
              </c:ext>
            </c:extLst>
          </c:dPt>
          <c:dPt>
            <c:idx val="2"/>
            <c:bubble3D val="0"/>
            <c:extLst>
              <c:ext xmlns:c16="http://schemas.microsoft.com/office/drawing/2014/chart" uri="{C3380CC4-5D6E-409C-BE32-E72D297353CC}">
                <c16:uniqueId val="{0000000C-BACE-4FDB-9A6C-86483D97FD83}"/>
              </c:ext>
            </c:extLst>
          </c:dPt>
          <c:dPt>
            <c:idx val="3"/>
            <c:bubble3D val="0"/>
            <c:extLst>
              <c:ext xmlns:c16="http://schemas.microsoft.com/office/drawing/2014/chart" uri="{C3380CC4-5D6E-409C-BE32-E72D297353CC}">
                <c16:uniqueId val="{0000000D-BACE-4FDB-9A6C-86483D97FD83}"/>
              </c:ext>
            </c:extLst>
          </c:dPt>
          <c:dPt>
            <c:idx val="4"/>
            <c:bubble3D val="0"/>
            <c:extLst>
              <c:ext xmlns:c16="http://schemas.microsoft.com/office/drawing/2014/chart" uri="{C3380CC4-5D6E-409C-BE32-E72D297353CC}">
                <c16:uniqueId val="{0000000E-BACE-4FDB-9A6C-86483D97FD83}"/>
              </c:ext>
            </c:extLst>
          </c:dPt>
          <c:dPt>
            <c:idx val="8"/>
            <c:bubble3D val="0"/>
            <c:extLst>
              <c:ext xmlns:c16="http://schemas.microsoft.com/office/drawing/2014/chart" uri="{C3380CC4-5D6E-409C-BE32-E72D297353CC}">
                <c16:uniqueId val="{0000000F-BACE-4FDB-9A6C-86483D97FD83}"/>
              </c:ext>
            </c:extLst>
          </c:dPt>
          <c:dPt>
            <c:idx val="16"/>
            <c:bubble3D val="0"/>
            <c:extLst>
              <c:ext xmlns:c16="http://schemas.microsoft.com/office/drawing/2014/chart" uri="{C3380CC4-5D6E-409C-BE32-E72D297353CC}">
                <c16:uniqueId val="{00000010-BACE-4FDB-9A6C-86483D97FD83}"/>
              </c:ext>
            </c:extLst>
          </c:dPt>
          <c:dPt>
            <c:idx val="24"/>
            <c:bubble3D val="0"/>
            <c:extLst>
              <c:ext xmlns:c16="http://schemas.microsoft.com/office/drawing/2014/chart" uri="{C3380CC4-5D6E-409C-BE32-E72D297353CC}">
                <c16:uniqueId val="{00000011-BACE-4FDB-9A6C-86483D97FD83}"/>
              </c:ext>
            </c:extLst>
          </c:dPt>
          <c:dPt>
            <c:idx val="32"/>
            <c:bubble3D val="0"/>
            <c:extLst>
              <c:ext xmlns:c16="http://schemas.microsoft.com/office/drawing/2014/chart" uri="{C3380CC4-5D6E-409C-BE32-E72D297353CC}">
                <c16:uniqueId val="{00000012-BACE-4FDB-9A6C-86483D97FD83}"/>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ACE-4FDB-9A6C-86483D97FD83}"/>
                </c:ext>
              </c:extLst>
            </c:dLbl>
            <c:dLbl>
              <c:idx val="1"/>
              <c:delete val="1"/>
              <c:extLst>
                <c:ext xmlns:c15="http://schemas.microsoft.com/office/drawing/2012/chart" uri="{CE6537A1-D6FC-4f65-9D91-7224C49458BB}"/>
                <c:ext xmlns:c16="http://schemas.microsoft.com/office/drawing/2014/chart" uri="{C3380CC4-5D6E-409C-BE32-E72D297353CC}">
                  <c16:uniqueId val="{0000000B-BACE-4FDB-9A6C-86483D97FD83}"/>
                </c:ext>
              </c:extLst>
            </c:dLbl>
            <c:dLbl>
              <c:idx val="2"/>
              <c:delete val="1"/>
              <c:extLst>
                <c:ext xmlns:c15="http://schemas.microsoft.com/office/drawing/2012/chart" uri="{CE6537A1-D6FC-4f65-9D91-7224C49458BB}"/>
                <c:ext xmlns:c16="http://schemas.microsoft.com/office/drawing/2014/chart" uri="{C3380CC4-5D6E-409C-BE32-E72D297353CC}">
                  <c16:uniqueId val="{0000000C-BACE-4FDB-9A6C-86483D97FD83}"/>
                </c:ext>
              </c:extLst>
            </c:dLbl>
            <c:dLbl>
              <c:idx val="3"/>
              <c:delete val="1"/>
              <c:extLst>
                <c:ext xmlns:c15="http://schemas.microsoft.com/office/drawing/2012/chart" uri="{CE6537A1-D6FC-4f65-9D91-7224C49458BB}"/>
                <c:ext xmlns:c16="http://schemas.microsoft.com/office/drawing/2014/chart" uri="{C3380CC4-5D6E-409C-BE32-E72D297353CC}">
                  <c16:uniqueId val="{0000000D-BACE-4FDB-9A6C-86483D97FD83}"/>
                </c:ext>
              </c:extLst>
            </c:dLbl>
            <c:dLbl>
              <c:idx val="4"/>
              <c:delete val="1"/>
              <c:extLst>
                <c:ext xmlns:c15="http://schemas.microsoft.com/office/drawing/2012/chart" uri="{CE6537A1-D6FC-4f65-9D91-7224C49458BB}"/>
                <c:ext xmlns:c16="http://schemas.microsoft.com/office/drawing/2014/chart" uri="{C3380CC4-5D6E-409C-BE32-E72D297353CC}">
                  <c16:uniqueId val="{0000000E-BACE-4FDB-9A6C-86483D97FD83}"/>
                </c:ext>
              </c:extLst>
            </c:dLbl>
            <c:dLbl>
              <c:idx val="8"/>
              <c:layout>
                <c:manualLayout>
                  <c:x val="-4.5160355153971238E-2"/>
                  <c:y val="-4.349592131553585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ACE-4FDB-9A6C-86483D97FD83}"/>
                </c:ext>
              </c:extLst>
            </c:dLbl>
            <c:dLbl>
              <c:idx val="16"/>
              <c:layout>
                <c:manualLayout>
                  <c:x val="-4.5160355153971307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ACE-4FDB-9A6C-86483D97FD83}"/>
                </c:ext>
              </c:extLst>
            </c:dLbl>
            <c:dLbl>
              <c:idx val="24"/>
              <c:layout>
                <c:manualLayout>
                  <c:x val="-1.823562808424999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ACE-4FDB-9A6C-86483D97FD83}"/>
                </c:ext>
              </c:extLst>
            </c:dLbl>
            <c:dLbl>
              <c:idx val="32"/>
              <c:layout>
                <c:manualLayout>
                  <c:x val="-1.8235628084250059E-2"/>
                  <c:y val="-8.133737286005204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ACE-4FDB-9A6C-86483D97FD8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CE-4FDB-9A6C-86483D97FD83}"/>
            </c:ext>
          </c:extLst>
        </c:ser>
        <c:dLbls>
          <c:showLegendKey val="0"/>
          <c:showVal val="1"/>
          <c:showCatName val="0"/>
          <c:showSerName val="0"/>
          <c:showPercent val="0"/>
          <c:showBubbleSize val="0"/>
        </c:dLbls>
        <c:axId val="3"/>
        <c:axId val="2"/>
      </c:scatterChart>
      <c:valAx>
        <c:axId val="3"/>
        <c:scaling>
          <c:orientation val="minMax"/>
          <c:max val="9.1999999999999993"/>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38"/>
              <c:y val="0.8995696222011337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公債費負担適正化計画の下、新発債を抑制してきたことにより、特に平成23年度までは着実に減少してきた。平成24年度以降は災害復旧事業債の発行増などにより、横ばいである。</a:t>
          </a:r>
          <a:endParaRPr kumimoji="1" lang="en-US" altLang="ja-JP" sz="1400">
            <a:latin typeface="ＭＳ ゴシック"/>
            <a:ea typeface="ＭＳ ゴシック"/>
          </a:endParaRPr>
        </a:p>
        <a:p>
          <a:r>
            <a:rPr kumimoji="1" lang="ja-JP" altLang="en-US" sz="1400">
              <a:latin typeface="ＭＳ ゴシック"/>
              <a:ea typeface="ＭＳ ゴシック"/>
            </a:rPr>
            <a:t>　算入公債費等については、交付税率の高い過疎債、辺地債、合併特例債を借入れることにしている。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地方債残高は平成</a:t>
          </a:r>
          <a:r>
            <a:rPr kumimoji="1" lang="en-US" altLang="ja-JP" sz="1400">
              <a:latin typeface="ＭＳ ゴシック"/>
              <a:ea typeface="ＭＳ ゴシック"/>
            </a:rPr>
            <a:t>23</a:t>
          </a:r>
          <a:r>
            <a:rPr kumimoji="1" lang="ja-JP" altLang="en-US" sz="1400">
              <a:latin typeface="ＭＳ ゴシック"/>
              <a:ea typeface="ＭＳ ゴシック"/>
            </a:rPr>
            <a:t>年度から</a:t>
          </a:r>
          <a:r>
            <a:rPr kumimoji="1" lang="en-US" altLang="ja-JP" sz="1400">
              <a:latin typeface="ＭＳ ゴシック"/>
              <a:ea typeface="ＭＳ ゴシック"/>
            </a:rPr>
            <a:t>27</a:t>
          </a:r>
          <a:r>
            <a:rPr kumimoji="1" lang="ja-JP" altLang="en-US" sz="1400">
              <a:latin typeface="ＭＳ ゴシック"/>
              <a:ea typeface="ＭＳ ゴシック"/>
            </a:rPr>
            <a:t>年度にかけて基金積立を目的とした合併特例債の起債の影響もあり、平成</a:t>
          </a:r>
          <a:r>
            <a:rPr kumimoji="1" lang="en-US" altLang="ja-JP" sz="1400">
              <a:latin typeface="ＭＳ ゴシック"/>
              <a:ea typeface="ＭＳ ゴシック"/>
            </a:rPr>
            <a:t>24</a:t>
          </a:r>
          <a:r>
            <a:rPr kumimoji="1" lang="ja-JP" altLang="en-US" sz="1400">
              <a:latin typeface="ＭＳ ゴシック"/>
              <a:ea typeface="ＭＳ ゴシック"/>
            </a:rPr>
            <a:t>年度から</a:t>
          </a:r>
          <a:r>
            <a:rPr kumimoji="1" lang="en-US" altLang="ja-JP" sz="1400">
              <a:latin typeface="ＭＳ ゴシック"/>
              <a:ea typeface="ＭＳ ゴシック"/>
            </a:rPr>
            <a:t>28</a:t>
          </a:r>
          <a:r>
            <a:rPr kumimoji="1" lang="ja-JP" altLang="en-US" sz="1400">
              <a:latin typeface="ＭＳ ゴシック"/>
              <a:ea typeface="ＭＳ ゴシック"/>
            </a:rPr>
            <a:t>年度にかけて一時的に増加した。</a:t>
          </a:r>
          <a:endParaRPr kumimoji="1" lang="en-US" altLang="ja-JP" sz="1400">
            <a:latin typeface="ＭＳ ゴシック"/>
            <a:ea typeface="ＭＳ ゴシック"/>
          </a:endParaRPr>
        </a:p>
        <a:p>
          <a:r>
            <a:rPr kumimoji="1" lang="ja-JP" altLang="en-US" sz="1400">
              <a:latin typeface="ＭＳ ゴシック"/>
              <a:ea typeface="ＭＳ ゴシック"/>
            </a:rPr>
            <a:t>　全体的には、合併以降公債費負担適正化計画に基づく新発債抑制による地方債現在高減少により、将来負担額は減少傾向にある。</a:t>
          </a:r>
          <a:endParaRPr kumimoji="1" lang="en-US" altLang="ja-JP" sz="1400">
            <a:latin typeface="ＭＳ ゴシック"/>
            <a:ea typeface="ＭＳ ゴシック"/>
          </a:endParaRPr>
        </a:p>
        <a:p>
          <a:r>
            <a:rPr kumimoji="1" lang="ja-JP" altLang="en-US" sz="1400">
              <a:latin typeface="ＭＳ ゴシック"/>
              <a:ea typeface="ＭＳ ゴシック"/>
            </a:rPr>
            <a:t>　</a:t>
          </a:r>
          <a:endParaRPr kumimoji="1" lang="en-US" altLang="ja-JP" sz="1400">
            <a:latin typeface="ＭＳ ゴシック"/>
            <a:ea typeface="ＭＳ ゴシック"/>
          </a:endParaRPr>
        </a:p>
        <a:p>
          <a:r>
            <a:rPr kumimoji="1" lang="ja-JP" altLang="en-US" sz="1400">
              <a:latin typeface="ＭＳ ゴシック"/>
              <a:ea typeface="ＭＳ ゴシック"/>
            </a:rPr>
            <a:t>　</a:t>
          </a:r>
          <a:endParaRPr kumimoji="1" lang="en-US" altLang="ja-JP" sz="1400">
            <a:latin typeface="ＭＳ ゴシック"/>
            <a:ea typeface="ＭＳ ゴシック"/>
          </a:endParaRP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宮崎県美郷町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27年度で普通交付税の合併算定替が終了し交付額減少が続いている影響で、平成29年度から実質的な財源不足となっており、財政調整基金及び一部の特定目的基金を取崩している。前述のような理由から、平成27年度までは堅実に積み立てを行ってきたところであるが、利息分以外は実質的な積み立てはできていない状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大幅な歳入増となる見込みはないため、歳出面を全般的に見直さなければ慢性的な財源不足に陥る可能性がある。特に経常的経費については早急に見直しを図る必要がある。令和元年度は第4次行財政改革大綱の最終年度となることから、事業の見直しを徹底するとともに公共施設等総合管理計画等各種計画の下で、政策的経費についても必要性を十分に検討して堅実な予算執行を行い、特定目的基金（特に公共施設等整備基金、産業等振興基金）を中心に可能な限り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合併振興基金：まちづくり推進、イベント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産業等振興基金：商工業振興、農林水産業振興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公共施設等整備基金：庁舎以外の公共施設等の整備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地域福祉基金：高齢化対策、障がい者施策</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中山間ふるさと農村活性化基金：集落協働活動支援</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平成30年度は、漁協への助成金に充当するために内水面魚族繁殖保護基金を</a:t>
          </a:r>
          <a:r>
            <a:rPr kumimoji="1" lang="en-US" altLang="ja-JP" sz="1300">
              <a:solidFill>
                <a:schemeClr val="dk1"/>
              </a:solidFill>
              <a:effectLst/>
              <a:latin typeface="ＭＳ ゴシック"/>
              <a:ea typeface="ＭＳ ゴシック"/>
              <a:cs typeface="+mn-cs"/>
            </a:rPr>
            <a:t>1,250</a:t>
          </a:r>
          <a:r>
            <a:rPr kumimoji="1" lang="ja-JP" altLang="en-US" sz="1300">
              <a:solidFill>
                <a:schemeClr val="dk1"/>
              </a:solidFill>
              <a:effectLst/>
              <a:latin typeface="ＭＳ ゴシック"/>
              <a:ea typeface="ＭＳ ゴシック"/>
              <a:cs typeface="+mn-cs"/>
            </a:rPr>
            <a:t>千円取崩した以外に取崩した基金はなく、利子分以外の積み立ても行っていない。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老朽化が進行しているため、施設の統廃合を進めつつ将来の大規模改修に備えて計画的に積み立てを行う。また、町の主幹産業である農林業では国県補助事業の対象外であるものを単独事業で対応しており相当の需要があるが、年々歳入減となっていくことが予想されるため、財源不足に備えて産業等振興基金を計画的に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他の特定目的基金についても、可能な限り積み立てを行っていく。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決算剰余金等の積み立てであり大きな増減はない。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特定目的基金を中心に行っていく方針であるため、財政調整基金について優先的に積み立てを行っていくことは考えていない。しかし、一定額を確保しておくことは予算編成上、また不足の事態への供えとして不可欠なため、極力取崩し・繰入を執行しないで済むよう財政運営の健全化に努め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平成27年度に</a:t>
          </a:r>
          <a:r>
            <a:rPr kumimoji="1" lang="en-US" altLang="ja-JP" sz="1300">
              <a:solidFill>
                <a:schemeClr val="dk1"/>
              </a:solidFill>
              <a:effectLst/>
              <a:latin typeface="ＭＳ ゴシック"/>
              <a:ea typeface="ＭＳ ゴシック"/>
              <a:cs typeface="+mn-cs"/>
            </a:rPr>
            <a:t>10,000</a:t>
          </a:r>
          <a:r>
            <a:rPr kumimoji="1" lang="ja-JP" altLang="en-US" sz="1300">
              <a:solidFill>
                <a:schemeClr val="dk1"/>
              </a:solidFill>
              <a:effectLst/>
              <a:latin typeface="ＭＳ ゴシック"/>
              <a:ea typeface="ＭＳ ゴシック"/>
              <a:cs typeface="+mn-cs"/>
            </a:rPr>
            <a:t>千円の積み立てを行って以降、利子分以外の積み立ては行っていない。地方債残高が順調に減少してるため、積極的に積み立てを行っていない状況ではあるが、特定目的基金への積立をしたうえで、余裕があれば少額ずつでも積み立てを行い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E00-00001A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E00-00001C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E00-00001D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E00-00001E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E00-00001F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3" name="直線コネクタ 32">
          <a:extLst>
            <a:ext uri="{FF2B5EF4-FFF2-40B4-BE49-F238E27FC236}">
              <a16:creationId xmlns:a16="http://schemas.microsoft.com/office/drawing/2014/main" id="{00000000-0008-0000-0E00-000021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4" name="楕円 33">
          <a:extLst>
            <a:ext uri="{FF2B5EF4-FFF2-40B4-BE49-F238E27FC236}">
              <a16:creationId xmlns:a16="http://schemas.microsoft.com/office/drawing/2014/main" id="{00000000-0008-0000-0E00-000022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E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E00-000024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7" name="直線コネクタ 36">
          <a:extLst>
            <a:ext uri="{FF2B5EF4-FFF2-40B4-BE49-F238E27FC236}">
              <a16:creationId xmlns:a16="http://schemas.microsoft.com/office/drawing/2014/main" id="{00000000-0008-0000-0E00-000025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E00-000026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E00-000027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810"/>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419100" y="30734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81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19100" y="3657600"/>
          <a:ext cx="109677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[ 28.6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E00-000038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合併前の旧</a:t>
          </a:r>
          <a:r>
            <a:rPr kumimoji="1" lang="en-US" altLang="ja-JP" sz="1100">
              <a:solidFill>
                <a:schemeClr val="dk1"/>
              </a:solidFill>
              <a:effectLst/>
              <a:latin typeface="ＭＳ Ｐゴシック"/>
              <a:ea typeface="ＭＳ Ｐゴシック"/>
              <a:cs typeface="+mn-cs"/>
            </a:rPr>
            <a:t>3</a:t>
          </a:r>
          <a:r>
            <a:rPr kumimoji="1" lang="ja-JP" altLang="ja-JP" sz="1100">
              <a:solidFill>
                <a:schemeClr val="dk1"/>
              </a:solidFill>
              <a:effectLst/>
              <a:latin typeface="ＭＳ Ｐゴシック"/>
              <a:ea typeface="ＭＳ Ｐゴシック"/>
              <a:cs typeface="+mn-cs"/>
            </a:rPr>
            <a:t>村とも、主要産業である農林業の振興に資するために、農道及び林道の新設改良等をはじめとする整備に取り組んできた。</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合併後も引き続き主要な施策として取り組んできていることが、類似団体と比較して数値が小さい要因と考えられる。</a:t>
          </a:r>
        </a:p>
      </xdr:txBody>
    </xdr:sp>
    <xdr:clientData/>
  </xdr:twoCellAnchor>
  <xdr:oneCellAnchor>
    <xdr:from>
      <xdr:col>4</xdr:col>
      <xdr:colOff>174625</xdr:colOff>
      <xdr:row>23</xdr:row>
      <xdr:rowOff>47625</xdr:rowOff>
    </xdr:from>
    <xdr:ext cx="349885"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36</xdr:row>
      <xdr:rowOff>74930</xdr:rowOff>
    </xdr:from>
    <xdr:ext cx="307975" cy="22415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898525" y="701865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140" cy="22415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65862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61544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57226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847090" y="52908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23</xdr:row>
      <xdr:rowOff>144145</xdr:rowOff>
    </xdr:from>
    <xdr:ext cx="409575" cy="22415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795655" y="485902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E00-000046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65405</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flipV="1">
          <a:off x="4760595" y="525526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69215</xdr:rowOff>
    </xdr:from>
    <xdr:ext cx="403860" cy="259080"/>
    <xdr:sp macro="" textlink="">
      <xdr:nvSpPr>
        <xdr:cNvPr id="72" name="有形固定資産減価償却率最小値テキスト">
          <a:extLst>
            <a:ext uri="{FF2B5EF4-FFF2-40B4-BE49-F238E27FC236}">
              <a16:creationId xmlns:a16="http://schemas.microsoft.com/office/drawing/2014/main" id="{00000000-0008-0000-0E00-000048000000}"/>
            </a:ext>
          </a:extLst>
        </xdr:cNvPr>
        <xdr:cNvSpPr txBox="1"/>
      </xdr:nvSpPr>
      <xdr:spPr>
        <a:xfrm>
          <a:off x="4813300" y="6498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65405</xdr:rowOff>
    </xdr:from>
    <xdr:to>
      <xdr:col>23</xdr:col>
      <xdr:colOff>174625</xdr:colOff>
      <xdr:row>33</xdr:row>
      <xdr:rowOff>65405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a:off x="4673600" y="649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144145</xdr:rowOff>
    </xdr:from>
    <xdr:ext cx="403860" cy="257810"/>
    <xdr:sp macro="" textlink="">
      <xdr:nvSpPr>
        <xdr:cNvPr id="74" name="有形固定資産減価償却率最大値テキスト">
          <a:extLst>
            <a:ext uri="{FF2B5EF4-FFF2-40B4-BE49-F238E27FC236}">
              <a16:creationId xmlns:a16="http://schemas.microsoft.com/office/drawing/2014/main" id="{00000000-0008-0000-0E00-00004A000000}"/>
            </a:ext>
          </a:extLst>
        </xdr:cNvPr>
        <xdr:cNvSpPr txBox="1"/>
      </xdr:nvSpPr>
      <xdr:spPr>
        <a:xfrm>
          <a:off x="4813300" y="50304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a:off x="4673600" y="525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66675</xdr:rowOff>
    </xdr:from>
    <xdr:ext cx="403860" cy="257810"/>
    <xdr:sp macro="" textlink="">
      <xdr:nvSpPr>
        <xdr:cNvPr id="76" name="有形固定資産減価償却率平均値テキスト">
          <a:extLst>
            <a:ext uri="{FF2B5EF4-FFF2-40B4-BE49-F238E27FC236}">
              <a16:creationId xmlns:a16="http://schemas.microsoft.com/office/drawing/2014/main" id="{00000000-0008-0000-0E00-00004C000000}"/>
            </a:ext>
          </a:extLst>
        </xdr:cNvPr>
        <xdr:cNvSpPr txBox="1"/>
      </xdr:nvSpPr>
      <xdr:spPr>
        <a:xfrm>
          <a:off x="4813300" y="563880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59055</xdr:rowOff>
    </xdr:from>
    <xdr:to>
      <xdr:col>19</xdr:col>
      <xdr:colOff>187325</xdr:colOff>
      <xdr:row>29</xdr:row>
      <xdr:rowOff>160655</xdr:rowOff>
    </xdr:to>
    <xdr:sp macro="" textlink="">
      <xdr:nvSpPr>
        <xdr:cNvPr id="78" name="フローチャート: 判断 77">
          <a:extLst>
            <a:ext uri="{FF2B5EF4-FFF2-40B4-BE49-F238E27FC236}">
              <a16:creationId xmlns:a16="http://schemas.microsoft.com/office/drawing/2014/main" id="{00000000-0008-0000-0E00-00004E000000}"/>
            </a:ext>
          </a:extLst>
        </xdr:cNvPr>
        <xdr:cNvSpPr/>
      </xdr:nvSpPr>
      <xdr:spPr>
        <a:xfrm>
          <a:off x="4000500" y="5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102235</xdr:rowOff>
    </xdr:from>
    <xdr:to>
      <xdr:col>15</xdr:col>
      <xdr:colOff>187325</xdr:colOff>
      <xdr:row>30</xdr:row>
      <xdr:rowOff>32385</xdr:rowOff>
    </xdr:to>
    <xdr:sp macro="" textlink="">
      <xdr:nvSpPr>
        <xdr:cNvPr id="79" name="フローチャート: 判断 78">
          <a:extLst>
            <a:ext uri="{FF2B5EF4-FFF2-40B4-BE49-F238E27FC236}">
              <a16:creationId xmlns:a16="http://schemas.microsoft.com/office/drawing/2014/main" id="{00000000-0008-0000-0E00-00004F000000}"/>
            </a:ext>
          </a:extLst>
        </xdr:cNvPr>
        <xdr:cNvSpPr/>
      </xdr:nvSpPr>
      <xdr:spPr>
        <a:xfrm>
          <a:off x="3238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123825</xdr:rowOff>
    </xdr:from>
    <xdr:to>
      <xdr:col>11</xdr:col>
      <xdr:colOff>187325</xdr:colOff>
      <xdr:row>30</xdr:row>
      <xdr:rowOff>53975</xdr:rowOff>
    </xdr:to>
    <xdr:sp macro="" textlink="">
      <xdr:nvSpPr>
        <xdr:cNvPr id="80" name="フローチャート: 判断 79">
          <a:extLst>
            <a:ext uri="{FF2B5EF4-FFF2-40B4-BE49-F238E27FC236}">
              <a16:creationId xmlns:a16="http://schemas.microsoft.com/office/drawing/2014/main" id="{00000000-0008-0000-0E00-000050000000}"/>
            </a:ext>
          </a:extLst>
        </xdr:cNvPr>
        <xdr:cNvSpPr/>
      </xdr:nvSpPr>
      <xdr:spPr>
        <a:xfrm>
          <a:off x="24765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33</xdr:row>
      <xdr:rowOff>14605</xdr:rowOff>
    </xdr:from>
    <xdr:to>
      <xdr:col>23</xdr:col>
      <xdr:colOff>136525</xdr:colOff>
      <xdr:row>33</xdr:row>
      <xdr:rowOff>116205</xdr:rowOff>
    </xdr:to>
    <xdr:sp macro="" textlink="">
      <xdr:nvSpPr>
        <xdr:cNvPr id="86" name="楕円 85">
          <a:extLst>
            <a:ext uri="{FF2B5EF4-FFF2-40B4-BE49-F238E27FC236}">
              <a16:creationId xmlns:a16="http://schemas.microsoft.com/office/drawing/2014/main" id="{00000000-0008-0000-0E00-000056000000}"/>
            </a:ext>
          </a:extLst>
        </xdr:cNvPr>
        <xdr:cNvSpPr/>
      </xdr:nvSpPr>
      <xdr:spPr>
        <a:xfrm>
          <a:off x="47117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100965</xdr:rowOff>
    </xdr:from>
    <xdr:ext cx="403860" cy="257810"/>
    <xdr:sp macro="" textlink="">
      <xdr:nvSpPr>
        <xdr:cNvPr id="87" name="有形固定資産減価償却率該当値テキスト">
          <a:extLst>
            <a:ext uri="{FF2B5EF4-FFF2-40B4-BE49-F238E27FC236}">
              <a16:creationId xmlns:a16="http://schemas.microsoft.com/office/drawing/2014/main" id="{00000000-0008-0000-0E00-000057000000}"/>
            </a:ext>
          </a:extLst>
        </xdr:cNvPr>
        <xdr:cNvSpPr txBox="1"/>
      </xdr:nvSpPr>
      <xdr:spPr>
        <a:xfrm>
          <a:off x="4813300" y="6358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33</xdr:row>
      <xdr:rowOff>55245</xdr:rowOff>
    </xdr:from>
    <xdr:to>
      <xdr:col>19</xdr:col>
      <xdr:colOff>187325</xdr:colOff>
      <xdr:row>33</xdr:row>
      <xdr:rowOff>156845</xdr:rowOff>
    </xdr:to>
    <xdr:sp macro="" textlink="">
      <xdr:nvSpPr>
        <xdr:cNvPr id="88" name="楕円 87">
          <a:extLst>
            <a:ext uri="{FF2B5EF4-FFF2-40B4-BE49-F238E27FC236}">
              <a16:creationId xmlns:a16="http://schemas.microsoft.com/office/drawing/2014/main" id="{00000000-0008-0000-0E00-000058000000}"/>
            </a:ext>
          </a:extLst>
        </xdr:cNvPr>
        <xdr:cNvSpPr/>
      </xdr:nvSpPr>
      <xdr:spPr>
        <a:xfrm>
          <a:off x="4000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65405</xdr:rowOff>
    </xdr:from>
    <xdr:to>
      <xdr:col>23</xdr:col>
      <xdr:colOff>85725</xdr:colOff>
      <xdr:row>33</xdr:row>
      <xdr:rowOff>106045</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flipV="1">
          <a:off x="4051300" y="6494780"/>
          <a:ext cx="711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102870</xdr:rowOff>
    </xdr:from>
    <xdr:to>
      <xdr:col>15</xdr:col>
      <xdr:colOff>187325</xdr:colOff>
      <xdr:row>34</xdr:row>
      <xdr:rowOff>33020</xdr:rowOff>
    </xdr:to>
    <xdr:sp macro="" textlink="">
      <xdr:nvSpPr>
        <xdr:cNvPr id="90" name="楕円 89">
          <a:extLst>
            <a:ext uri="{FF2B5EF4-FFF2-40B4-BE49-F238E27FC236}">
              <a16:creationId xmlns:a16="http://schemas.microsoft.com/office/drawing/2014/main" id="{00000000-0008-0000-0E00-00005A000000}"/>
            </a:ext>
          </a:extLst>
        </xdr:cNvPr>
        <xdr:cNvSpPr/>
      </xdr:nvSpPr>
      <xdr:spPr>
        <a:xfrm>
          <a:off x="3238500" y="65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106045</xdr:rowOff>
    </xdr:from>
    <xdr:to>
      <xdr:col>19</xdr:col>
      <xdr:colOff>136525</xdr:colOff>
      <xdr:row>33</xdr:row>
      <xdr:rowOff>153670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flipV="1">
          <a:off x="3289300" y="653542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122555</xdr:rowOff>
    </xdr:from>
    <xdr:to>
      <xdr:col>11</xdr:col>
      <xdr:colOff>187325</xdr:colOff>
      <xdr:row>34</xdr:row>
      <xdr:rowOff>52705</xdr:rowOff>
    </xdr:to>
    <xdr:sp macro="" textlink="">
      <xdr:nvSpPr>
        <xdr:cNvPr id="92" name="楕円 91">
          <a:extLst>
            <a:ext uri="{FF2B5EF4-FFF2-40B4-BE49-F238E27FC236}">
              <a16:creationId xmlns:a16="http://schemas.microsoft.com/office/drawing/2014/main" id="{00000000-0008-0000-0E00-00005C000000}"/>
            </a:ext>
          </a:extLst>
        </xdr:cNvPr>
        <xdr:cNvSpPr/>
      </xdr:nvSpPr>
      <xdr:spPr>
        <a:xfrm>
          <a:off x="247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153670</xdr:rowOff>
    </xdr:from>
    <xdr:to>
      <xdr:col>15</xdr:col>
      <xdr:colOff>136525</xdr:colOff>
      <xdr:row>34</xdr:row>
      <xdr:rowOff>1905</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flipV="1">
          <a:off x="2527300" y="6583045"/>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6350</xdr:rowOff>
    </xdr:from>
    <xdr:ext cx="403860" cy="257810"/>
    <xdr:sp macro="" textlink="">
      <xdr:nvSpPr>
        <xdr:cNvPr id="94" name="n_1aveValue有形固定資産減価償却率">
          <a:extLst>
            <a:ext uri="{FF2B5EF4-FFF2-40B4-BE49-F238E27FC236}">
              <a16:creationId xmlns:a16="http://schemas.microsoft.com/office/drawing/2014/main" id="{00000000-0008-0000-0E00-00005E000000}"/>
            </a:ext>
          </a:extLst>
        </xdr:cNvPr>
        <xdr:cNvSpPr txBox="1"/>
      </xdr:nvSpPr>
      <xdr:spPr>
        <a:xfrm>
          <a:off x="3836035" y="5578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48895</xdr:rowOff>
    </xdr:from>
    <xdr:ext cx="403860" cy="259080"/>
    <xdr:sp macro="" textlink="">
      <xdr:nvSpPr>
        <xdr:cNvPr id="95" name="n_2aveValue有形固定資産減価償却率">
          <a:extLst>
            <a:ext uri="{FF2B5EF4-FFF2-40B4-BE49-F238E27FC236}">
              <a16:creationId xmlns:a16="http://schemas.microsoft.com/office/drawing/2014/main" id="{00000000-0008-0000-0E00-00005F000000}"/>
            </a:ext>
          </a:extLst>
        </xdr:cNvPr>
        <xdr:cNvSpPr txBox="1"/>
      </xdr:nvSpPr>
      <xdr:spPr>
        <a:xfrm>
          <a:off x="3086735" y="5621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28</xdr:row>
      <xdr:rowOff>70485</xdr:rowOff>
    </xdr:from>
    <xdr:ext cx="403860" cy="259080"/>
    <xdr:sp macro="" textlink="">
      <xdr:nvSpPr>
        <xdr:cNvPr id="96" name="n_3aveValue有形固定資産減価償却率">
          <a:extLst>
            <a:ext uri="{FF2B5EF4-FFF2-40B4-BE49-F238E27FC236}">
              <a16:creationId xmlns:a16="http://schemas.microsoft.com/office/drawing/2014/main" id="{00000000-0008-0000-0E00-000060000000}"/>
            </a:ext>
          </a:extLst>
        </xdr:cNvPr>
        <xdr:cNvSpPr txBox="1"/>
      </xdr:nvSpPr>
      <xdr:spPr>
        <a:xfrm>
          <a:off x="2324735" y="5642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147955</xdr:rowOff>
    </xdr:from>
    <xdr:ext cx="403860" cy="258445"/>
    <xdr:sp macro="" textlink="">
      <xdr:nvSpPr>
        <xdr:cNvPr id="97" name="n_1mainValue有形固定資産減価償却率">
          <a:extLst>
            <a:ext uri="{FF2B5EF4-FFF2-40B4-BE49-F238E27FC236}">
              <a16:creationId xmlns:a16="http://schemas.microsoft.com/office/drawing/2014/main" id="{00000000-0008-0000-0E00-000061000000}"/>
            </a:ext>
          </a:extLst>
        </xdr:cNvPr>
        <xdr:cNvSpPr txBox="1"/>
      </xdr:nvSpPr>
      <xdr:spPr>
        <a:xfrm>
          <a:off x="3836035" y="65773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34</xdr:row>
      <xdr:rowOff>24130</xdr:rowOff>
    </xdr:from>
    <xdr:ext cx="403860" cy="259080"/>
    <xdr:sp macro="" textlink="">
      <xdr:nvSpPr>
        <xdr:cNvPr id="98" name="n_2mainValue有形固定資産減価償却率">
          <a:extLst>
            <a:ext uri="{FF2B5EF4-FFF2-40B4-BE49-F238E27FC236}">
              <a16:creationId xmlns:a16="http://schemas.microsoft.com/office/drawing/2014/main" id="{00000000-0008-0000-0E00-000062000000}"/>
            </a:ext>
          </a:extLst>
        </xdr:cNvPr>
        <xdr:cNvSpPr txBox="1"/>
      </xdr:nvSpPr>
      <xdr:spPr>
        <a:xfrm>
          <a:off x="3086735" y="66249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34</xdr:row>
      <xdr:rowOff>43815</xdr:rowOff>
    </xdr:from>
    <xdr:ext cx="403860" cy="257810"/>
    <xdr:sp macro="" textlink="">
      <xdr:nvSpPr>
        <xdr:cNvPr id="99" name="n_3mainValue有形固定資産減価償却率">
          <a:extLst>
            <a:ext uri="{FF2B5EF4-FFF2-40B4-BE49-F238E27FC236}">
              <a16:creationId xmlns:a16="http://schemas.microsoft.com/office/drawing/2014/main" id="{00000000-0008-0000-0E00-000063000000}"/>
            </a:ext>
          </a:extLst>
        </xdr:cNvPr>
        <xdr:cNvSpPr txBox="1"/>
      </xdr:nvSpPr>
      <xdr:spPr>
        <a:xfrm>
          <a:off x="2324735" y="6644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[ 312.2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00000000-0008-0000-0E00-00006B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00000000-0008-0000-0E00-00006C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572.8</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負担適正化計画に基づき、年間の起債発行上限額を設定し地方債の発行抑制に努めている。また定員適正化計画に基づき着実に人件費を削減する等、支出を抑制していることが類似団体と比較して数値が小さい要因と考えている。</a:t>
          </a:r>
        </a:p>
      </xdr:txBody>
    </xdr:sp>
    <xdr:clientData/>
  </xdr:twoCellAnchor>
  <xdr:oneCellAnchor>
    <xdr:from>
      <xdr:col>57</xdr:col>
      <xdr:colOff>111125</xdr:colOff>
      <xdr:row>23</xdr:row>
      <xdr:rowOff>47625</xdr:rowOff>
    </xdr:from>
    <xdr:ext cx="349885" cy="22542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415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931525" y="671004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828655" y="64014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828655" y="609282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828655" y="578421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54762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109855</xdr:rowOff>
    </xdr:from>
    <xdr:ext cx="482600" cy="22415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756900" y="516763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415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756900" y="48590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E00-000081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86995</xdr:rowOff>
    </xdr:from>
    <xdr:to>
      <xdr:col>76</xdr:col>
      <xdr:colOff>21590</xdr:colOff>
      <xdr:row>35</xdr:row>
      <xdr:rowOff>31115</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14793595" y="531622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34925</xdr:rowOff>
    </xdr:from>
    <xdr:ext cx="339090" cy="259080"/>
    <xdr:sp macro="" textlink="">
      <xdr:nvSpPr>
        <xdr:cNvPr id="131" name="債務償還比率最小値テキスト">
          <a:extLst>
            <a:ext uri="{FF2B5EF4-FFF2-40B4-BE49-F238E27FC236}">
              <a16:creationId xmlns:a16="http://schemas.microsoft.com/office/drawing/2014/main" id="{00000000-0008-0000-0E00-000083000000}"/>
            </a:ext>
          </a:extLst>
        </xdr:cNvPr>
        <xdr:cNvSpPr txBox="1"/>
      </xdr:nvSpPr>
      <xdr:spPr>
        <a:xfrm>
          <a:off x="14846300" y="680720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31115</xdr:rowOff>
    </xdr:from>
    <xdr:to>
      <xdr:col>76</xdr:col>
      <xdr:colOff>111125</xdr:colOff>
      <xdr:row>35</xdr:row>
      <xdr:rowOff>31115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33655</xdr:rowOff>
    </xdr:from>
    <xdr:ext cx="468630" cy="258445"/>
    <xdr:sp macro="" textlink="">
      <xdr:nvSpPr>
        <xdr:cNvPr id="133" name="債務償還比率最大値テキスト">
          <a:extLst>
            <a:ext uri="{FF2B5EF4-FFF2-40B4-BE49-F238E27FC236}">
              <a16:creationId xmlns:a16="http://schemas.microsoft.com/office/drawing/2014/main" id="{00000000-0008-0000-0E00-000085000000}"/>
            </a:ext>
          </a:extLst>
        </xdr:cNvPr>
        <xdr:cNvSpPr txBox="1"/>
      </xdr:nvSpPr>
      <xdr:spPr>
        <a:xfrm>
          <a:off x="14846300" y="509143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964.4</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86995</xdr:rowOff>
    </xdr:from>
    <xdr:to>
      <xdr:col>76</xdr:col>
      <xdr:colOff>111125</xdr:colOff>
      <xdr:row>26</xdr:row>
      <xdr:rowOff>86995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14706600" y="531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45720</xdr:rowOff>
    </xdr:from>
    <xdr:ext cx="468630" cy="259080"/>
    <xdr:sp macro="" textlink="">
      <xdr:nvSpPr>
        <xdr:cNvPr id="135" name="債務償還比率平均値テキスト">
          <a:extLst>
            <a:ext uri="{FF2B5EF4-FFF2-40B4-BE49-F238E27FC236}">
              <a16:creationId xmlns:a16="http://schemas.microsoft.com/office/drawing/2014/main" id="{00000000-0008-0000-0E00-000087000000}"/>
            </a:ext>
          </a:extLst>
        </xdr:cNvPr>
        <xdr:cNvSpPr txBox="1"/>
      </xdr:nvSpPr>
      <xdr:spPr>
        <a:xfrm>
          <a:off x="14846300" y="5960745"/>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22860</xdr:rowOff>
    </xdr:from>
    <xdr:to>
      <xdr:col>76</xdr:col>
      <xdr:colOff>73025</xdr:colOff>
      <xdr:row>31</xdr:row>
      <xdr:rowOff>124460</xdr:rowOff>
    </xdr:to>
    <xdr:sp macro="" textlink="">
      <xdr:nvSpPr>
        <xdr:cNvPr id="136" name="フローチャート: 判断 135">
          <a:extLst>
            <a:ext uri="{FF2B5EF4-FFF2-40B4-BE49-F238E27FC236}">
              <a16:creationId xmlns:a16="http://schemas.microsoft.com/office/drawing/2014/main" id="{00000000-0008-0000-0E00-000088000000}"/>
            </a:ext>
          </a:extLst>
        </xdr:cNvPr>
        <xdr:cNvSpPr/>
      </xdr:nvSpPr>
      <xdr:spPr>
        <a:xfrm>
          <a:off x="1474470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34925</xdr:rowOff>
    </xdr:from>
    <xdr:to>
      <xdr:col>72</xdr:col>
      <xdr:colOff>123825</xdr:colOff>
      <xdr:row>31</xdr:row>
      <xdr:rowOff>136525</xdr:rowOff>
    </xdr:to>
    <xdr:sp macro="" textlink="">
      <xdr:nvSpPr>
        <xdr:cNvPr id="137" name="フローチャート: 判断 136">
          <a:extLst>
            <a:ext uri="{FF2B5EF4-FFF2-40B4-BE49-F238E27FC236}">
              <a16:creationId xmlns:a16="http://schemas.microsoft.com/office/drawing/2014/main" id="{00000000-0008-0000-0E00-000089000000}"/>
            </a:ext>
          </a:extLst>
        </xdr:cNvPr>
        <xdr:cNvSpPr/>
      </xdr:nvSpPr>
      <xdr:spPr>
        <a:xfrm>
          <a:off x="14033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32</xdr:row>
      <xdr:rowOff>13335</xdr:rowOff>
    </xdr:from>
    <xdr:to>
      <xdr:col>76</xdr:col>
      <xdr:colOff>73025</xdr:colOff>
      <xdr:row>32</xdr:row>
      <xdr:rowOff>114935</xdr:rowOff>
    </xdr:to>
    <xdr:sp macro="" textlink="">
      <xdr:nvSpPr>
        <xdr:cNvPr id="143" name="楕円 142">
          <a:extLst>
            <a:ext uri="{FF2B5EF4-FFF2-40B4-BE49-F238E27FC236}">
              <a16:creationId xmlns:a16="http://schemas.microsoft.com/office/drawing/2014/main" id="{00000000-0008-0000-0E00-00008F000000}"/>
            </a:ext>
          </a:extLst>
        </xdr:cNvPr>
        <xdr:cNvSpPr/>
      </xdr:nvSpPr>
      <xdr:spPr>
        <a:xfrm>
          <a:off x="147447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163195</xdr:rowOff>
    </xdr:from>
    <xdr:ext cx="468630" cy="259080"/>
    <xdr:sp macro="" textlink="">
      <xdr:nvSpPr>
        <xdr:cNvPr id="144" name="債務償還比率該当値テキスト">
          <a:extLst>
            <a:ext uri="{FF2B5EF4-FFF2-40B4-BE49-F238E27FC236}">
              <a16:creationId xmlns:a16="http://schemas.microsoft.com/office/drawing/2014/main" id="{00000000-0008-0000-0E00-000090000000}"/>
            </a:ext>
          </a:extLst>
        </xdr:cNvPr>
        <xdr:cNvSpPr txBox="1"/>
      </xdr:nvSpPr>
      <xdr:spPr>
        <a:xfrm>
          <a:off x="14846300" y="6249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42545</xdr:rowOff>
    </xdr:from>
    <xdr:to>
      <xdr:col>72</xdr:col>
      <xdr:colOff>123825</xdr:colOff>
      <xdr:row>32</xdr:row>
      <xdr:rowOff>144145</xdr:rowOff>
    </xdr:to>
    <xdr:sp macro="" textlink="">
      <xdr:nvSpPr>
        <xdr:cNvPr id="145" name="楕円 144">
          <a:extLst>
            <a:ext uri="{FF2B5EF4-FFF2-40B4-BE49-F238E27FC236}">
              <a16:creationId xmlns:a16="http://schemas.microsoft.com/office/drawing/2014/main" id="{00000000-0008-0000-0E00-000091000000}"/>
            </a:ext>
          </a:extLst>
        </xdr:cNvPr>
        <xdr:cNvSpPr/>
      </xdr:nvSpPr>
      <xdr:spPr>
        <a:xfrm>
          <a:off x="14033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64135</xdr:rowOff>
    </xdr:from>
    <xdr:to>
      <xdr:col>76</xdr:col>
      <xdr:colOff>22225</xdr:colOff>
      <xdr:row>32</xdr:row>
      <xdr:rowOff>93345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flipV="1">
          <a:off x="14084300" y="6322060"/>
          <a:ext cx="711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153035</xdr:rowOff>
    </xdr:from>
    <xdr:ext cx="468630" cy="259080"/>
    <xdr:sp macro="" textlink="">
      <xdr:nvSpPr>
        <xdr:cNvPr id="147" name="n_1aveValue債務償還比率">
          <a:extLst>
            <a:ext uri="{FF2B5EF4-FFF2-40B4-BE49-F238E27FC236}">
              <a16:creationId xmlns:a16="http://schemas.microsoft.com/office/drawing/2014/main" id="{00000000-0008-0000-0E00-000093000000}"/>
            </a:ext>
          </a:extLst>
        </xdr:cNvPr>
        <xdr:cNvSpPr txBox="1"/>
      </xdr:nvSpPr>
      <xdr:spPr>
        <a:xfrm>
          <a:off x="13836650" y="5896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135255</xdr:rowOff>
    </xdr:from>
    <xdr:ext cx="468630" cy="257810"/>
    <xdr:sp macro="" textlink="">
      <xdr:nvSpPr>
        <xdr:cNvPr id="148" name="n_1mainValue債務償還比率">
          <a:extLst>
            <a:ext uri="{FF2B5EF4-FFF2-40B4-BE49-F238E27FC236}">
              <a16:creationId xmlns:a16="http://schemas.microsoft.com/office/drawing/2014/main" id="{00000000-0008-0000-0E00-000094000000}"/>
            </a:ext>
          </a:extLst>
        </xdr:cNvPr>
        <xdr:cNvSpPr txBox="1"/>
      </xdr:nvSpPr>
      <xdr:spPr>
        <a:xfrm>
          <a:off x="13836650" y="6393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7820" cy="259080"/>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2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810"/>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090" cy="257810"/>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F00-000035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4" name="テキスト ボックス 53">
          <a:extLst>
            <a:ext uri="{FF2B5EF4-FFF2-40B4-BE49-F238E27FC236}">
              <a16:creationId xmlns:a16="http://schemas.microsoft.com/office/drawing/2014/main" id="{00000000-0008-0000-0F00-000036000000}"/>
            </a:ext>
          </a:extLst>
        </xdr:cNvPr>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87390"/>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13335</xdr:rowOff>
    </xdr:from>
    <xdr:ext cx="405130" cy="259080"/>
    <xdr:sp macro="" textlink="">
      <xdr:nvSpPr>
        <xdr:cNvPr id="57" name="【道路】&#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721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721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76200</xdr:rowOff>
    </xdr:from>
    <xdr:ext cx="405130" cy="257810"/>
    <xdr:sp macro="" textlink="">
      <xdr:nvSpPr>
        <xdr:cNvPr id="59" name="【道路】&#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562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8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107315</xdr:rowOff>
    </xdr:from>
    <xdr:ext cx="405130" cy="259080"/>
    <xdr:sp macro="" textlink="">
      <xdr:nvSpPr>
        <xdr:cNvPr id="61" name="【道路】&#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2795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41</xdr:row>
      <xdr:rowOff>130175</xdr:rowOff>
    </xdr:from>
    <xdr:to>
      <xdr:col>24</xdr:col>
      <xdr:colOff>114300</xdr:colOff>
      <xdr:row>42</xdr:row>
      <xdr:rowOff>60325</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45085</xdr:rowOff>
    </xdr:from>
    <xdr:ext cx="405130" cy="258445"/>
    <xdr:sp macro="" textlink="">
      <xdr:nvSpPr>
        <xdr:cNvPr id="72" name="【道路】&#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7074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166370</xdr:rowOff>
    </xdr:from>
    <xdr:to>
      <xdr:col>20</xdr:col>
      <xdr:colOff>38100</xdr:colOff>
      <xdr:row>42</xdr:row>
      <xdr:rowOff>96520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9525</xdr:rowOff>
    </xdr:from>
    <xdr:to>
      <xdr:col>24</xdr:col>
      <xdr:colOff>63500</xdr:colOff>
      <xdr:row>42</xdr:row>
      <xdr:rowOff>45720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721042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31115</xdr:rowOff>
    </xdr:from>
    <xdr:to>
      <xdr:col>15</xdr:col>
      <xdr:colOff>101600</xdr:colOff>
      <xdr:row>42</xdr:row>
      <xdr:rowOff>132715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72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45720</xdr:rowOff>
    </xdr:from>
    <xdr:to>
      <xdr:col>19</xdr:col>
      <xdr:colOff>177800</xdr:colOff>
      <xdr:row>42</xdr:row>
      <xdr:rowOff>81915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72466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69215</xdr:rowOff>
    </xdr:from>
    <xdr:to>
      <xdr:col>10</xdr:col>
      <xdr:colOff>165100</xdr:colOff>
      <xdr:row>42</xdr:row>
      <xdr:rowOff>170815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727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81915</xdr:rowOff>
    </xdr:from>
    <xdr:to>
      <xdr:col>15</xdr:col>
      <xdr:colOff>50800</xdr:colOff>
      <xdr:row>42</xdr:row>
      <xdr:rowOff>120650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flipV="1">
          <a:off x="2019300" y="72828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59690</xdr:rowOff>
    </xdr:from>
    <xdr:ext cx="405130" cy="259080"/>
    <xdr:sp macro="" textlink="">
      <xdr:nvSpPr>
        <xdr:cNvPr id="79" name="n_1aveValue【道路】&#10;有形固定資産減価償却率">
          <a:extLst>
            <a:ext uri="{FF2B5EF4-FFF2-40B4-BE49-F238E27FC236}">
              <a16:creationId xmlns:a16="http://schemas.microsoft.com/office/drawing/2014/main" id="{00000000-0008-0000-0F00-00004F000000}"/>
            </a:ext>
          </a:extLst>
        </xdr:cNvPr>
        <xdr:cNvSpPr txBox="1"/>
      </xdr:nvSpPr>
      <xdr:spPr>
        <a:xfrm>
          <a:off x="3582035" y="623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86360</xdr:rowOff>
    </xdr:from>
    <xdr:ext cx="403860" cy="257810"/>
    <xdr:sp macro="" textlink="">
      <xdr:nvSpPr>
        <xdr:cNvPr id="80" name="n_2aveValue【道路】&#10;有形固定資産減価償却率">
          <a:extLst>
            <a:ext uri="{FF2B5EF4-FFF2-40B4-BE49-F238E27FC236}">
              <a16:creationId xmlns:a16="http://schemas.microsoft.com/office/drawing/2014/main" id="{00000000-0008-0000-0F00-000050000000}"/>
            </a:ext>
          </a:extLst>
        </xdr:cNvPr>
        <xdr:cNvSpPr txBox="1"/>
      </xdr:nvSpPr>
      <xdr:spPr>
        <a:xfrm>
          <a:off x="2705735" y="62585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105410</xdr:rowOff>
    </xdr:from>
    <xdr:ext cx="403860" cy="259080"/>
    <xdr:sp macro="" textlink="">
      <xdr:nvSpPr>
        <xdr:cNvPr id="81" name="n_3aveValue【道路】&#10;有形固定資産減価償却率">
          <a:extLst>
            <a:ext uri="{FF2B5EF4-FFF2-40B4-BE49-F238E27FC236}">
              <a16:creationId xmlns:a16="http://schemas.microsoft.com/office/drawing/2014/main" id="{00000000-0008-0000-0F00-000051000000}"/>
            </a:ext>
          </a:extLst>
        </xdr:cNvPr>
        <xdr:cNvSpPr txBox="1"/>
      </xdr:nvSpPr>
      <xdr:spPr>
        <a:xfrm>
          <a:off x="1816735" y="62776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87630</xdr:rowOff>
    </xdr:from>
    <xdr:ext cx="405130" cy="257810"/>
    <xdr:sp macro="" textlink="">
      <xdr:nvSpPr>
        <xdr:cNvPr id="82" name="n_1mainValue【道路】&#10;有形固定資産減価償却率">
          <a:extLst>
            <a:ext uri="{FF2B5EF4-FFF2-40B4-BE49-F238E27FC236}">
              <a16:creationId xmlns:a16="http://schemas.microsoft.com/office/drawing/2014/main" id="{00000000-0008-0000-0F00-000052000000}"/>
            </a:ext>
          </a:extLst>
        </xdr:cNvPr>
        <xdr:cNvSpPr txBox="1"/>
      </xdr:nvSpPr>
      <xdr:spPr>
        <a:xfrm>
          <a:off x="3582035" y="72885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42</xdr:row>
      <xdr:rowOff>123825</xdr:rowOff>
    </xdr:from>
    <xdr:ext cx="403860" cy="257810"/>
    <xdr:sp macro="" textlink="">
      <xdr:nvSpPr>
        <xdr:cNvPr id="83" name="n_2mainValue【道路】&#10;有形固定資産減価償却率">
          <a:extLst>
            <a:ext uri="{FF2B5EF4-FFF2-40B4-BE49-F238E27FC236}">
              <a16:creationId xmlns:a16="http://schemas.microsoft.com/office/drawing/2014/main" id="{00000000-0008-0000-0F00-000053000000}"/>
            </a:ext>
          </a:extLst>
        </xdr:cNvPr>
        <xdr:cNvSpPr txBox="1"/>
      </xdr:nvSpPr>
      <xdr:spPr>
        <a:xfrm>
          <a:off x="2705735" y="73247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42</xdr:row>
      <xdr:rowOff>161925</xdr:rowOff>
    </xdr:from>
    <xdr:ext cx="403860" cy="259080"/>
    <xdr:sp macro="" textlink="">
      <xdr:nvSpPr>
        <xdr:cNvPr id="84" name="n_3mainValue【道路】&#10;有形固定資産減価償却率">
          <a:extLst>
            <a:ext uri="{FF2B5EF4-FFF2-40B4-BE49-F238E27FC236}">
              <a16:creationId xmlns:a16="http://schemas.microsoft.com/office/drawing/2014/main" id="{00000000-0008-0000-0F00-000054000000}"/>
            </a:ext>
          </a:extLst>
        </xdr:cNvPr>
        <xdr:cNvSpPr txBox="1"/>
      </xdr:nvSpPr>
      <xdr:spPr>
        <a:xfrm>
          <a:off x="1816735" y="73628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4360" cy="257810"/>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008370" y="671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4360" cy="259080"/>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008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4360" cy="25908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008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360" cy="25781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100330</xdr:rowOff>
    </xdr:from>
    <xdr:to>
      <xdr:col>54</xdr:col>
      <xdr:colOff>189865</xdr:colOff>
      <xdr:row>42</xdr:row>
      <xdr:rowOff>29210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7581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33020</xdr:rowOff>
    </xdr:from>
    <xdr:ext cx="469900" cy="259080"/>
    <xdr:sp macro="" textlink="">
      <xdr:nvSpPr>
        <xdr:cNvPr id="109" name="【道路】&#10;一人当たり延長最小値テキスト">
          <a:extLst>
            <a:ext uri="{FF2B5EF4-FFF2-40B4-BE49-F238E27FC236}">
              <a16:creationId xmlns:a16="http://schemas.microsoft.com/office/drawing/2014/main" id="{00000000-0008-0000-0F00-00006D000000}"/>
            </a:ext>
          </a:extLst>
        </xdr:cNvPr>
        <xdr:cNvSpPr txBox="1"/>
      </xdr:nvSpPr>
      <xdr:spPr>
        <a:xfrm>
          <a:off x="10515600" y="7233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2.368</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29210</xdr:rowOff>
    </xdr:from>
    <xdr:to>
      <xdr:col>55</xdr:col>
      <xdr:colOff>88900</xdr:colOff>
      <xdr:row>42</xdr:row>
      <xdr:rowOff>29210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46990</xdr:rowOff>
    </xdr:from>
    <xdr:ext cx="598805" cy="259080"/>
    <xdr:sp macro="" textlink="">
      <xdr:nvSpPr>
        <xdr:cNvPr id="111" name="【道路】&#10;一人当たり延長最大値テキスト">
          <a:extLst>
            <a:ext uri="{FF2B5EF4-FFF2-40B4-BE49-F238E27FC236}">
              <a16:creationId xmlns:a16="http://schemas.microsoft.com/office/drawing/2014/main" id="{00000000-0008-0000-0F00-00006F000000}"/>
            </a:ext>
          </a:extLst>
        </xdr:cNvPr>
        <xdr:cNvSpPr txBox="1"/>
      </xdr:nvSpPr>
      <xdr:spPr>
        <a:xfrm>
          <a:off x="10515600" y="5533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388.671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100330</xdr:rowOff>
    </xdr:from>
    <xdr:to>
      <xdr:col>55</xdr:col>
      <xdr:colOff>88900</xdr:colOff>
      <xdr:row>33</xdr:row>
      <xdr:rowOff>100330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86360</xdr:rowOff>
    </xdr:from>
    <xdr:ext cx="534670" cy="257810"/>
    <xdr:sp macro="" textlink="">
      <xdr:nvSpPr>
        <xdr:cNvPr id="113" name="【道路】&#10;一人当たり延長平均値テキスト">
          <a:extLst>
            <a:ext uri="{FF2B5EF4-FFF2-40B4-BE49-F238E27FC236}">
              <a16:creationId xmlns:a16="http://schemas.microsoft.com/office/drawing/2014/main" id="{00000000-0008-0000-0F00-000071000000}"/>
            </a:ext>
          </a:extLst>
        </xdr:cNvPr>
        <xdr:cNvSpPr txBox="1"/>
      </xdr:nvSpPr>
      <xdr:spPr>
        <a:xfrm>
          <a:off x="10515600" y="69443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107315</xdr:rowOff>
    </xdr:from>
    <xdr:to>
      <xdr:col>55</xdr:col>
      <xdr:colOff>50800</xdr:colOff>
      <xdr:row>41</xdr:row>
      <xdr:rowOff>37465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96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111125</xdr:rowOff>
    </xdr:from>
    <xdr:to>
      <xdr:col>50</xdr:col>
      <xdr:colOff>165100</xdr:colOff>
      <xdr:row>41</xdr:row>
      <xdr:rowOff>41275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104775</xdr:rowOff>
    </xdr:from>
    <xdr:to>
      <xdr:col>46</xdr:col>
      <xdr:colOff>38100</xdr:colOff>
      <xdr:row>41</xdr:row>
      <xdr:rowOff>34925</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9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121285</xdr:rowOff>
    </xdr:from>
    <xdr:to>
      <xdr:col>41</xdr:col>
      <xdr:colOff>101600</xdr:colOff>
      <xdr:row>41</xdr:row>
      <xdr:rowOff>52070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979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90170</xdr:rowOff>
    </xdr:from>
    <xdr:to>
      <xdr:col>55</xdr:col>
      <xdr:colOff>50800</xdr:colOff>
      <xdr:row>38</xdr:row>
      <xdr:rowOff>20320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10426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113030</xdr:rowOff>
    </xdr:from>
    <xdr:ext cx="598805" cy="259080"/>
    <xdr:sp macro="" textlink="">
      <xdr:nvSpPr>
        <xdr:cNvPr id="124" name="【道路】&#10;一人当たり延長該当値テキスト">
          <a:extLst>
            <a:ext uri="{FF2B5EF4-FFF2-40B4-BE49-F238E27FC236}">
              <a16:creationId xmlns:a16="http://schemas.microsoft.com/office/drawing/2014/main" id="{00000000-0008-0000-0F00-00007C000000}"/>
            </a:ext>
          </a:extLst>
        </xdr:cNvPr>
        <xdr:cNvSpPr txBox="1"/>
      </xdr:nvSpPr>
      <xdr:spPr>
        <a:xfrm>
          <a:off x="10515600" y="6285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197.926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116205</xdr:rowOff>
    </xdr:from>
    <xdr:to>
      <xdr:col>50</xdr:col>
      <xdr:colOff>165100</xdr:colOff>
      <xdr:row>38</xdr:row>
      <xdr:rowOff>46355</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9588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140970</xdr:rowOff>
    </xdr:from>
    <xdr:to>
      <xdr:col>55</xdr:col>
      <xdr:colOff>0</xdr:colOff>
      <xdr:row>37</xdr:row>
      <xdr:rowOff>167005</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9639300" y="64846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132080</xdr:rowOff>
    </xdr:from>
    <xdr:to>
      <xdr:col>46</xdr:col>
      <xdr:colOff>38100</xdr:colOff>
      <xdr:row>38</xdr:row>
      <xdr:rowOff>62230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8699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167005</xdr:rowOff>
    </xdr:from>
    <xdr:to>
      <xdr:col>50</xdr:col>
      <xdr:colOff>114300</xdr:colOff>
      <xdr:row>38</xdr:row>
      <xdr:rowOff>11430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8750300" y="65106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154940</xdr:rowOff>
    </xdr:from>
    <xdr:to>
      <xdr:col>41</xdr:col>
      <xdr:colOff>101600</xdr:colOff>
      <xdr:row>38</xdr:row>
      <xdr:rowOff>85090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781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xdr:rowOff>
    </xdr:from>
    <xdr:to>
      <xdr:col>45</xdr:col>
      <xdr:colOff>177800</xdr:colOff>
      <xdr:row>38</xdr:row>
      <xdr:rowOff>34290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7861300" y="65265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41</xdr:row>
      <xdr:rowOff>32385</xdr:rowOff>
    </xdr:from>
    <xdr:ext cx="534670" cy="257810"/>
    <xdr:sp macro="" textlink="">
      <xdr:nvSpPr>
        <xdr:cNvPr id="131" name="n_1aveValue【道路】&#10;一人当たり延長">
          <a:extLst>
            <a:ext uri="{FF2B5EF4-FFF2-40B4-BE49-F238E27FC236}">
              <a16:creationId xmlns:a16="http://schemas.microsoft.com/office/drawing/2014/main" id="{00000000-0008-0000-0F00-000083000000}"/>
            </a:ext>
          </a:extLst>
        </xdr:cNvPr>
        <xdr:cNvSpPr txBox="1"/>
      </xdr:nvSpPr>
      <xdr:spPr>
        <a:xfrm>
          <a:off x="9359265" y="70618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41</xdr:row>
      <xdr:rowOff>26035</xdr:rowOff>
    </xdr:from>
    <xdr:ext cx="533400" cy="259080"/>
    <xdr:sp macro="" textlink="">
      <xdr:nvSpPr>
        <xdr:cNvPr id="132" name="n_2aveValue【道路】&#10;一人当たり延長">
          <a:extLst>
            <a:ext uri="{FF2B5EF4-FFF2-40B4-BE49-F238E27FC236}">
              <a16:creationId xmlns:a16="http://schemas.microsoft.com/office/drawing/2014/main" id="{00000000-0008-0000-0F00-000084000000}"/>
            </a:ext>
          </a:extLst>
        </xdr:cNvPr>
        <xdr:cNvSpPr txBox="1"/>
      </xdr:nvSpPr>
      <xdr:spPr>
        <a:xfrm>
          <a:off x="8482965" y="7055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41</xdr:row>
      <xdr:rowOff>42545</xdr:rowOff>
    </xdr:from>
    <xdr:ext cx="533400" cy="257810"/>
    <xdr:sp macro="" textlink="">
      <xdr:nvSpPr>
        <xdr:cNvPr id="133" name="n_3aveValue【道路】&#10;一人当たり延長">
          <a:extLst>
            <a:ext uri="{FF2B5EF4-FFF2-40B4-BE49-F238E27FC236}">
              <a16:creationId xmlns:a16="http://schemas.microsoft.com/office/drawing/2014/main" id="{00000000-0008-0000-0F00-000085000000}"/>
            </a:ext>
          </a:extLst>
        </xdr:cNvPr>
        <xdr:cNvSpPr txBox="1"/>
      </xdr:nvSpPr>
      <xdr:spPr>
        <a:xfrm>
          <a:off x="7593965" y="7071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54.904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36</xdr:row>
      <xdr:rowOff>63500</xdr:rowOff>
    </xdr:from>
    <xdr:ext cx="597535" cy="257810"/>
    <xdr:sp macro="" textlink="">
      <xdr:nvSpPr>
        <xdr:cNvPr id="134" name="n_1mainValue【道路】&#10;一人当たり延長">
          <a:extLst>
            <a:ext uri="{FF2B5EF4-FFF2-40B4-BE49-F238E27FC236}">
              <a16:creationId xmlns:a16="http://schemas.microsoft.com/office/drawing/2014/main" id="{00000000-0008-0000-0F00-000086000000}"/>
            </a:ext>
          </a:extLst>
        </xdr:cNvPr>
        <xdr:cNvSpPr txBox="1"/>
      </xdr:nvSpPr>
      <xdr:spPr>
        <a:xfrm>
          <a:off x="9326880" y="62357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191.226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36</xdr:row>
      <xdr:rowOff>79375</xdr:rowOff>
    </xdr:from>
    <xdr:ext cx="597535" cy="258445"/>
    <xdr:sp macro="" textlink="">
      <xdr:nvSpPr>
        <xdr:cNvPr id="135" name="n_2mainValue【道路】&#10;一人当たり延長">
          <a:extLst>
            <a:ext uri="{FF2B5EF4-FFF2-40B4-BE49-F238E27FC236}">
              <a16:creationId xmlns:a16="http://schemas.microsoft.com/office/drawing/2014/main" id="{00000000-0008-0000-0F00-000087000000}"/>
            </a:ext>
          </a:extLst>
        </xdr:cNvPr>
        <xdr:cNvSpPr txBox="1"/>
      </xdr:nvSpPr>
      <xdr:spPr>
        <a:xfrm>
          <a:off x="8450580" y="625157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186.921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36</xdr:row>
      <xdr:rowOff>101600</xdr:rowOff>
    </xdr:from>
    <xdr:ext cx="597535" cy="259080"/>
    <xdr:sp macro="" textlink="">
      <xdr:nvSpPr>
        <xdr:cNvPr id="136" name="n_3mainValue【道路】&#10;一人当たり延長">
          <a:extLst>
            <a:ext uri="{FF2B5EF4-FFF2-40B4-BE49-F238E27FC236}">
              <a16:creationId xmlns:a16="http://schemas.microsoft.com/office/drawing/2014/main" id="{00000000-0008-0000-0F00-000088000000}"/>
            </a:ext>
          </a:extLst>
        </xdr:cNvPr>
        <xdr:cNvSpPr txBox="1"/>
      </xdr:nvSpPr>
      <xdr:spPr>
        <a:xfrm>
          <a:off x="7561580" y="62738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180.971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379,774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820" cy="259080"/>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6" name="【公営住宅】&#10;有形固定資産減価償却率グラフ枠">
          <a:extLst>
            <a:ext uri="{FF2B5EF4-FFF2-40B4-BE49-F238E27FC236}">
              <a16:creationId xmlns:a16="http://schemas.microsoft.com/office/drawing/2014/main" id="{00000000-0008-0000-0F00-0000B0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143510</xdr:rowOff>
    </xdr:from>
    <xdr:to>
      <xdr:col>24</xdr:col>
      <xdr:colOff>62865</xdr:colOff>
      <xdr:row>85</xdr:row>
      <xdr:rowOff>45720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4634865" y="1334516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49530</xdr:rowOff>
    </xdr:from>
    <xdr:ext cx="405130" cy="259080"/>
    <xdr:sp macro="" textlink="">
      <xdr:nvSpPr>
        <xdr:cNvPr id="178" name="【公営住宅】&#10;有形固定資産減価償却率最小値テキスト">
          <a:extLst>
            <a:ext uri="{FF2B5EF4-FFF2-40B4-BE49-F238E27FC236}">
              <a16:creationId xmlns:a16="http://schemas.microsoft.com/office/drawing/2014/main" id="{00000000-0008-0000-0F00-0000B2000000}"/>
            </a:ext>
          </a:extLst>
        </xdr:cNvPr>
        <xdr:cNvSpPr txBox="1"/>
      </xdr:nvSpPr>
      <xdr:spPr>
        <a:xfrm>
          <a:off x="4673600" y="14622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1461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89535</xdr:rowOff>
    </xdr:from>
    <xdr:ext cx="405130" cy="257810"/>
    <xdr:sp macro="" textlink="">
      <xdr:nvSpPr>
        <xdr:cNvPr id="180" name="【公営住宅】&#10;有形固定資産減価償却率最大値テキスト">
          <a:extLst>
            <a:ext uri="{FF2B5EF4-FFF2-40B4-BE49-F238E27FC236}">
              <a16:creationId xmlns:a16="http://schemas.microsoft.com/office/drawing/2014/main" id="{00000000-0008-0000-0F00-0000B4000000}"/>
            </a:ext>
          </a:extLst>
        </xdr:cNvPr>
        <xdr:cNvSpPr txBox="1"/>
      </xdr:nvSpPr>
      <xdr:spPr>
        <a:xfrm>
          <a:off x="4673600" y="131197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143510</xdr:rowOff>
    </xdr:from>
    <xdr:to>
      <xdr:col>24</xdr:col>
      <xdr:colOff>152400</xdr:colOff>
      <xdr:row>77</xdr:row>
      <xdr:rowOff>143510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59055</xdr:rowOff>
    </xdr:from>
    <xdr:ext cx="405130" cy="259080"/>
    <xdr:sp macro="" textlink="">
      <xdr:nvSpPr>
        <xdr:cNvPr id="182" name="【公営住宅】&#10;有形固定資産減価償却率平均値テキスト">
          <a:extLst>
            <a:ext uri="{FF2B5EF4-FFF2-40B4-BE49-F238E27FC236}">
              <a16:creationId xmlns:a16="http://schemas.microsoft.com/office/drawing/2014/main" id="{00000000-0008-0000-0F00-0000B6000000}"/>
            </a:ext>
          </a:extLst>
        </xdr:cNvPr>
        <xdr:cNvSpPr txBox="1"/>
      </xdr:nvSpPr>
      <xdr:spPr>
        <a:xfrm>
          <a:off x="4673600" y="13946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79</xdr:row>
      <xdr:rowOff>95885</xdr:rowOff>
    </xdr:from>
    <xdr:to>
      <xdr:col>24</xdr:col>
      <xdr:colOff>114300</xdr:colOff>
      <xdr:row>80</xdr:row>
      <xdr:rowOff>26035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4584700" y="136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118745</xdr:rowOff>
    </xdr:from>
    <xdr:ext cx="405130" cy="259080"/>
    <xdr:sp macro="" textlink="">
      <xdr:nvSpPr>
        <xdr:cNvPr id="193" name="【公営住宅】&#10;有形固定資産減価償却率該当値テキスト">
          <a:extLst>
            <a:ext uri="{FF2B5EF4-FFF2-40B4-BE49-F238E27FC236}">
              <a16:creationId xmlns:a16="http://schemas.microsoft.com/office/drawing/2014/main" id="{00000000-0008-0000-0F00-0000C1000000}"/>
            </a:ext>
          </a:extLst>
        </xdr:cNvPr>
        <xdr:cNvSpPr txBox="1"/>
      </xdr:nvSpPr>
      <xdr:spPr>
        <a:xfrm>
          <a:off x="4673600" y="13491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25400</xdr:rowOff>
    </xdr:from>
    <xdr:to>
      <xdr:col>20</xdr:col>
      <xdr:colOff>38100</xdr:colOff>
      <xdr:row>79</xdr:row>
      <xdr:rowOff>127000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3746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76200</xdr:rowOff>
    </xdr:from>
    <xdr:to>
      <xdr:col>24</xdr:col>
      <xdr:colOff>63500</xdr:colOff>
      <xdr:row>79</xdr:row>
      <xdr:rowOff>146685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3797300" y="1362075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50165</xdr:rowOff>
    </xdr:from>
    <xdr:to>
      <xdr:col>15</xdr:col>
      <xdr:colOff>101600</xdr:colOff>
      <xdr:row>79</xdr:row>
      <xdr:rowOff>151765</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2857500" y="135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76200</xdr:rowOff>
    </xdr:from>
    <xdr:to>
      <xdr:col>19</xdr:col>
      <xdr:colOff>177800</xdr:colOff>
      <xdr:row>79</xdr:row>
      <xdr:rowOff>100965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flipV="1">
          <a:off x="2908300" y="136207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86360</xdr:rowOff>
    </xdr:from>
    <xdr:to>
      <xdr:col>10</xdr:col>
      <xdr:colOff>165100</xdr:colOff>
      <xdr:row>80</xdr:row>
      <xdr:rowOff>16510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968500" y="136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100965</xdr:rowOff>
    </xdr:from>
    <xdr:to>
      <xdr:col>15</xdr:col>
      <xdr:colOff>50800</xdr:colOff>
      <xdr:row>79</xdr:row>
      <xdr:rowOff>137160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2019300" y="136455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20955</xdr:rowOff>
    </xdr:from>
    <xdr:ext cx="405130" cy="257810"/>
    <xdr:sp macro="" textlink="">
      <xdr:nvSpPr>
        <xdr:cNvPr id="200" name="n_1aveValue【公営住宅】&#10;有形固定資産減価償却率">
          <a:extLst>
            <a:ext uri="{FF2B5EF4-FFF2-40B4-BE49-F238E27FC236}">
              <a16:creationId xmlns:a16="http://schemas.microsoft.com/office/drawing/2014/main" id="{00000000-0008-0000-0F00-0000C8000000}"/>
            </a:ext>
          </a:extLst>
        </xdr:cNvPr>
        <xdr:cNvSpPr txBox="1"/>
      </xdr:nvSpPr>
      <xdr:spPr>
        <a:xfrm>
          <a:off x="3582035" y="140798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30480</xdr:rowOff>
    </xdr:from>
    <xdr:ext cx="403860" cy="257810"/>
    <xdr:sp macro="" textlink="">
      <xdr:nvSpPr>
        <xdr:cNvPr id="201" name="n_2aveValue【公営住宅】&#10;有形固定資産減価償却率">
          <a:extLst>
            <a:ext uri="{FF2B5EF4-FFF2-40B4-BE49-F238E27FC236}">
              <a16:creationId xmlns:a16="http://schemas.microsoft.com/office/drawing/2014/main" id="{00000000-0008-0000-0F00-0000C9000000}"/>
            </a:ext>
          </a:extLst>
        </xdr:cNvPr>
        <xdr:cNvSpPr txBox="1"/>
      </xdr:nvSpPr>
      <xdr:spPr>
        <a:xfrm>
          <a:off x="2705735" y="140893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70485</xdr:rowOff>
    </xdr:from>
    <xdr:ext cx="403860" cy="259080"/>
    <xdr:sp macro="" textlink="">
      <xdr:nvSpPr>
        <xdr:cNvPr id="202" name="n_3aveValue【公営住宅】&#10;有形固定資産減価償却率">
          <a:extLst>
            <a:ext uri="{FF2B5EF4-FFF2-40B4-BE49-F238E27FC236}">
              <a16:creationId xmlns:a16="http://schemas.microsoft.com/office/drawing/2014/main" id="{00000000-0008-0000-0F00-0000CA000000}"/>
            </a:ext>
          </a:extLst>
        </xdr:cNvPr>
        <xdr:cNvSpPr txBox="1"/>
      </xdr:nvSpPr>
      <xdr:spPr>
        <a:xfrm>
          <a:off x="1816735" y="141293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143510</xdr:rowOff>
    </xdr:from>
    <xdr:ext cx="405130" cy="257810"/>
    <xdr:sp macro="" textlink="">
      <xdr:nvSpPr>
        <xdr:cNvPr id="203" name="n_1mainValue【公営住宅】&#10;有形固定資産減価償却率">
          <a:extLst>
            <a:ext uri="{FF2B5EF4-FFF2-40B4-BE49-F238E27FC236}">
              <a16:creationId xmlns:a16="http://schemas.microsoft.com/office/drawing/2014/main" id="{00000000-0008-0000-0F00-0000CB000000}"/>
            </a:ext>
          </a:extLst>
        </xdr:cNvPr>
        <xdr:cNvSpPr txBox="1"/>
      </xdr:nvSpPr>
      <xdr:spPr>
        <a:xfrm>
          <a:off x="3582035" y="133451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168275</xdr:rowOff>
    </xdr:from>
    <xdr:ext cx="403860" cy="257810"/>
    <xdr:sp macro="" textlink="">
      <xdr:nvSpPr>
        <xdr:cNvPr id="204" name="n_2mainValue【公営住宅】&#10;有形固定資産減価償却率">
          <a:extLst>
            <a:ext uri="{FF2B5EF4-FFF2-40B4-BE49-F238E27FC236}">
              <a16:creationId xmlns:a16="http://schemas.microsoft.com/office/drawing/2014/main" id="{00000000-0008-0000-0F00-0000CC000000}"/>
            </a:ext>
          </a:extLst>
        </xdr:cNvPr>
        <xdr:cNvSpPr txBox="1"/>
      </xdr:nvSpPr>
      <xdr:spPr>
        <a:xfrm>
          <a:off x="2705735" y="133699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33020</xdr:rowOff>
    </xdr:from>
    <xdr:ext cx="403860" cy="259080"/>
    <xdr:sp macro="" textlink="">
      <xdr:nvSpPr>
        <xdr:cNvPr id="205" name="n_3mainValue【公営住宅】&#10;有形固定資産減価償却率">
          <a:extLst>
            <a:ext uri="{FF2B5EF4-FFF2-40B4-BE49-F238E27FC236}">
              <a16:creationId xmlns:a16="http://schemas.microsoft.com/office/drawing/2014/main" id="{00000000-0008-0000-0F00-0000CD000000}"/>
            </a:ext>
          </a:extLst>
        </xdr:cNvPr>
        <xdr:cNvSpPr txBox="1"/>
      </xdr:nvSpPr>
      <xdr:spPr>
        <a:xfrm>
          <a:off x="1816735" y="13406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公営住宅】&#10;一人当たり面積グラフ枠">
          <a:extLst>
            <a:ext uri="{FF2B5EF4-FFF2-40B4-BE49-F238E27FC236}">
              <a16:creationId xmlns:a16="http://schemas.microsoft.com/office/drawing/2014/main" id="{00000000-0008-0000-0F00-0000E400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43815</xdr:rowOff>
    </xdr:from>
    <xdr:to>
      <xdr:col>54</xdr:col>
      <xdr:colOff>189865</xdr:colOff>
      <xdr:row>86</xdr:row>
      <xdr:rowOff>73660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13416915"/>
          <a:ext cx="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77470</xdr:rowOff>
    </xdr:from>
    <xdr:ext cx="469900" cy="257810"/>
    <xdr:sp macro="" textlink="">
      <xdr:nvSpPr>
        <xdr:cNvPr id="230" name="【公営住宅】&#10;一人当たり面積最小値テキスト">
          <a:extLst>
            <a:ext uri="{FF2B5EF4-FFF2-40B4-BE49-F238E27FC236}">
              <a16:creationId xmlns:a16="http://schemas.microsoft.com/office/drawing/2014/main" id="{00000000-0008-0000-0F00-0000E6000000}"/>
            </a:ext>
          </a:extLst>
        </xdr:cNvPr>
        <xdr:cNvSpPr txBox="1"/>
      </xdr:nvSpPr>
      <xdr:spPr>
        <a:xfrm>
          <a:off x="10515600" y="14822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73660</xdr:rowOff>
    </xdr:from>
    <xdr:to>
      <xdr:col>55</xdr:col>
      <xdr:colOff>88900</xdr:colOff>
      <xdr:row>86</xdr:row>
      <xdr:rowOff>73660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481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161925</xdr:rowOff>
    </xdr:from>
    <xdr:ext cx="469900" cy="259080"/>
    <xdr:sp macro="" textlink="">
      <xdr:nvSpPr>
        <xdr:cNvPr id="232" name="【公営住宅】&#10;一人当たり面積最大値テキスト">
          <a:extLst>
            <a:ext uri="{FF2B5EF4-FFF2-40B4-BE49-F238E27FC236}">
              <a16:creationId xmlns:a16="http://schemas.microsoft.com/office/drawing/2014/main" id="{00000000-0008-0000-0F00-0000E8000000}"/>
            </a:ext>
          </a:extLst>
        </xdr:cNvPr>
        <xdr:cNvSpPr txBox="1"/>
      </xdr:nvSpPr>
      <xdr:spPr>
        <a:xfrm>
          <a:off x="10515600" y="13192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43815</xdr:rowOff>
    </xdr:from>
    <xdr:to>
      <xdr:col>55</xdr:col>
      <xdr:colOff>88900</xdr:colOff>
      <xdr:row>78</xdr:row>
      <xdr:rowOff>43815</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341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81280</xdr:rowOff>
    </xdr:from>
    <xdr:ext cx="469900" cy="259080"/>
    <xdr:sp macro="" textlink="">
      <xdr:nvSpPr>
        <xdr:cNvPr id="234" name="【公営住宅】&#10;一人当たり面積平均値テキスト">
          <a:extLst>
            <a:ext uri="{FF2B5EF4-FFF2-40B4-BE49-F238E27FC236}">
              <a16:creationId xmlns:a16="http://schemas.microsoft.com/office/drawing/2014/main" id="{00000000-0008-0000-0F00-0000EA000000}"/>
            </a:ext>
          </a:extLst>
        </xdr:cNvPr>
        <xdr:cNvSpPr txBox="1"/>
      </xdr:nvSpPr>
      <xdr:spPr>
        <a:xfrm>
          <a:off x="10515600" y="14311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102870</xdr:rowOff>
    </xdr:from>
    <xdr:to>
      <xdr:col>55</xdr:col>
      <xdr:colOff>50800</xdr:colOff>
      <xdr:row>84</xdr:row>
      <xdr:rowOff>33020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433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50800</xdr:rowOff>
    </xdr:from>
    <xdr:to>
      <xdr:col>50</xdr:col>
      <xdr:colOff>165100</xdr:colOff>
      <xdr:row>83</xdr:row>
      <xdr:rowOff>152400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428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106680</xdr:rowOff>
    </xdr:from>
    <xdr:to>
      <xdr:col>46</xdr:col>
      <xdr:colOff>38100</xdr:colOff>
      <xdr:row>84</xdr:row>
      <xdr:rowOff>36830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81280</xdr:rowOff>
    </xdr:from>
    <xdr:to>
      <xdr:col>41</xdr:col>
      <xdr:colOff>101600</xdr:colOff>
      <xdr:row>84</xdr:row>
      <xdr:rowOff>11430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19685</xdr:rowOff>
    </xdr:from>
    <xdr:to>
      <xdr:col>55</xdr:col>
      <xdr:colOff>50800</xdr:colOff>
      <xdr:row>82</xdr:row>
      <xdr:rowOff>121285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42545</xdr:rowOff>
    </xdr:from>
    <xdr:ext cx="469900" cy="257810"/>
    <xdr:sp macro="" textlink="">
      <xdr:nvSpPr>
        <xdr:cNvPr id="245" name="【公営住宅】&#10;一人当たり面積該当値テキスト">
          <a:extLst>
            <a:ext uri="{FF2B5EF4-FFF2-40B4-BE49-F238E27FC236}">
              <a16:creationId xmlns:a16="http://schemas.microsoft.com/office/drawing/2014/main" id="{00000000-0008-0000-0F00-0000F5000000}"/>
            </a:ext>
          </a:extLst>
        </xdr:cNvPr>
        <xdr:cNvSpPr txBox="1"/>
      </xdr:nvSpPr>
      <xdr:spPr>
        <a:xfrm>
          <a:off x="10515600" y="13929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81915</xdr:rowOff>
    </xdr:from>
    <xdr:to>
      <xdr:col>50</xdr:col>
      <xdr:colOff>165100</xdr:colOff>
      <xdr:row>83</xdr:row>
      <xdr:rowOff>12065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70485</xdr:rowOff>
    </xdr:from>
    <xdr:to>
      <xdr:col>55</xdr:col>
      <xdr:colOff>0</xdr:colOff>
      <xdr:row>82</xdr:row>
      <xdr:rowOff>132715</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412938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58420</xdr:rowOff>
    </xdr:from>
    <xdr:to>
      <xdr:col>46</xdr:col>
      <xdr:colOff>38100</xdr:colOff>
      <xdr:row>83</xdr:row>
      <xdr:rowOff>160020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132715</xdr:rowOff>
    </xdr:from>
    <xdr:to>
      <xdr:col>50</xdr:col>
      <xdr:colOff>114300</xdr:colOff>
      <xdr:row>83</xdr:row>
      <xdr:rowOff>109220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4191615"/>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69215</xdr:rowOff>
    </xdr:from>
    <xdr:to>
      <xdr:col>41</xdr:col>
      <xdr:colOff>101600</xdr:colOff>
      <xdr:row>83</xdr:row>
      <xdr:rowOff>170815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42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109220</xdr:rowOff>
    </xdr:from>
    <xdr:to>
      <xdr:col>45</xdr:col>
      <xdr:colOff>177800</xdr:colOff>
      <xdr:row>83</xdr:row>
      <xdr:rowOff>120650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43395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143510</xdr:rowOff>
    </xdr:from>
    <xdr:ext cx="469900" cy="257810"/>
    <xdr:sp macro="" textlink="">
      <xdr:nvSpPr>
        <xdr:cNvPr id="252" name="n_1aveValue【公営住宅】&#10;一人当たり面積">
          <a:extLst>
            <a:ext uri="{FF2B5EF4-FFF2-40B4-BE49-F238E27FC236}">
              <a16:creationId xmlns:a16="http://schemas.microsoft.com/office/drawing/2014/main" id="{00000000-0008-0000-0F00-0000FC000000}"/>
            </a:ext>
          </a:extLst>
        </xdr:cNvPr>
        <xdr:cNvSpPr txBox="1"/>
      </xdr:nvSpPr>
      <xdr:spPr>
        <a:xfrm>
          <a:off x="9391650" y="14373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27940</xdr:rowOff>
    </xdr:from>
    <xdr:ext cx="468630" cy="259080"/>
    <xdr:sp macro="" textlink="">
      <xdr:nvSpPr>
        <xdr:cNvPr id="253" name="n_2aveValue【公営住宅】&#10;一人当たり面積">
          <a:extLst>
            <a:ext uri="{FF2B5EF4-FFF2-40B4-BE49-F238E27FC236}">
              <a16:creationId xmlns:a16="http://schemas.microsoft.com/office/drawing/2014/main" id="{00000000-0008-0000-0F00-0000FD000000}"/>
            </a:ext>
          </a:extLst>
        </xdr:cNvPr>
        <xdr:cNvSpPr txBox="1"/>
      </xdr:nvSpPr>
      <xdr:spPr>
        <a:xfrm>
          <a:off x="8515350" y="144297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2540</xdr:rowOff>
    </xdr:from>
    <xdr:ext cx="468630" cy="259080"/>
    <xdr:sp macro="" textlink="">
      <xdr:nvSpPr>
        <xdr:cNvPr id="254" name="n_3aveValue【公営住宅】&#10;一人当たり面積">
          <a:extLst>
            <a:ext uri="{FF2B5EF4-FFF2-40B4-BE49-F238E27FC236}">
              <a16:creationId xmlns:a16="http://schemas.microsoft.com/office/drawing/2014/main" id="{00000000-0008-0000-0F00-0000FE000000}"/>
            </a:ext>
          </a:extLst>
        </xdr:cNvPr>
        <xdr:cNvSpPr txBox="1"/>
      </xdr:nvSpPr>
      <xdr:spPr>
        <a:xfrm>
          <a:off x="7626350" y="144043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29210</xdr:rowOff>
    </xdr:from>
    <xdr:ext cx="469900" cy="257810"/>
    <xdr:sp macro="" textlink="">
      <xdr:nvSpPr>
        <xdr:cNvPr id="255" name="n_1mainValue【公営住宅】&#10;一人当たり面積">
          <a:extLst>
            <a:ext uri="{FF2B5EF4-FFF2-40B4-BE49-F238E27FC236}">
              <a16:creationId xmlns:a16="http://schemas.microsoft.com/office/drawing/2014/main" id="{00000000-0008-0000-0F00-0000FF000000}"/>
            </a:ext>
          </a:extLst>
        </xdr:cNvPr>
        <xdr:cNvSpPr txBox="1"/>
      </xdr:nvSpPr>
      <xdr:spPr>
        <a:xfrm>
          <a:off x="9391650" y="13916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5080</xdr:rowOff>
    </xdr:from>
    <xdr:ext cx="468630" cy="259080"/>
    <xdr:sp macro="" textlink="">
      <xdr:nvSpPr>
        <xdr:cNvPr id="256" name="n_2mainValue【公営住宅】&#10;一人当たり面積">
          <a:extLst>
            <a:ext uri="{FF2B5EF4-FFF2-40B4-BE49-F238E27FC236}">
              <a16:creationId xmlns:a16="http://schemas.microsoft.com/office/drawing/2014/main" id="{00000000-0008-0000-0F00-000000010000}"/>
            </a:ext>
          </a:extLst>
        </xdr:cNvPr>
        <xdr:cNvSpPr txBox="1"/>
      </xdr:nvSpPr>
      <xdr:spPr>
        <a:xfrm>
          <a:off x="8515350" y="14063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15875</xdr:rowOff>
    </xdr:from>
    <xdr:ext cx="468630" cy="259080"/>
    <xdr:sp macro="" textlink="">
      <xdr:nvSpPr>
        <xdr:cNvPr id="257" name="n_3mainValue【公営住宅】&#10;一人当たり面積">
          <a:extLst>
            <a:ext uri="{FF2B5EF4-FFF2-40B4-BE49-F238E27FC236}">
              <a16:creationId xmlns:a16="http://schemas.microsoft.com/office/drawing/2014/main" id="{00000000-0008-0000-0F00-000001010000}"/>
            </a:ext>
          </a:extLst>
        </xdr:cNvPr>
        <xdr:cNvSpPr txBox="1"/>
      </xdr:nvSpPr>
      <xdr:spPr>
        <a:xfrm>
          <a:off x="7626350" y="140747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820" cy="257810"/>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090" cy="257810"/>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認定こども園・幼稚園・保育所】&#10;有形固定資産減価償却率グラフ枠">
          <a:extLst>
            <a:ext uri="{FF2B5EF4-FFF2-40B4-BE49-F238E27FC236}">
              <a16:creationId xmlns:a16="http://schemas.microsoft.com/office/drawing/2014/main" id="{00000000-0008-0000-0F00-00002A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48260</xdr:rowOff>
    </xdr:from>
    <xdr:to>
      <xdr:col>85</xdr:col>
      <xdr:colOff>126365</xdr:colOff>
      <xdr:row>41</xdr:row>
      <xdr:rowOff>161290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flipV="1">
          <a:off x="16318865" y="570611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165100</xdr:rowOff>
    </xdr:from>
    <xdr:ext cx="340360" cy="259080"/>
    <xdr:sp macro="" textlink="">
      <xdr:nvSpPr>
        <xdr:cNvPr id="300" name="【認定こども園・幼稚園・保育所】&#10;有形固定資産減価償却率最小値テキスト">
          <a:extLst>
            <a:ext uri="{FF2B5EF4-FFF2-40B4-BE49-F238E27FC236}">
              <a16:creationId xmlns:a16="http://schemas.microsoft.com/office/drawing/2014/main" id="{00000000-0008-0000-0F00-00002C010000}"/>
            </a:ext>
          </a:extLst>
        </xdr:cNvPr>
        <xdr:cNvSpPr txBox="1"/>
      </xdr:nvSpPr>
      <xdr:spPr>
        <a:xfrm>
          <a:off x="16357600" y="7194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161290</xdr:rowOff>
    </xdr:from>
    <xdr:to>
      <xdr:col>86</xdr:col>
      <xdr:colOff>25400</xdr:colOff>
      <xdr:row>41</xdr:row>
      <xdr:rowOff>161290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62306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166370</xdr:rowOff>
    </xdr:from>
    <xdr:ext cx="405130" cy="257810"/>
    <xdr:sp macro="" textlink="">
      <xdr:nvSpPr>
        <xdr:cNvPr id="302" name="【認定こども園・幼稚園・保育所】&#10;有形固定資産減価償却率最大値テキスト">
          <a:extLst>
            <a:ext uri="{FF2B5EF4-FFF2-40B4-BE49-F238E27FC236}">
              <a16:creationId xmlns:a16="http://schemas.microsoft.com/office/drawing/2014/main" id="{00000000-0008-0000-0F00-00002E010000}"/>
            </a:ext>
          </a:extLst>
        </xdr:cNvPr>
        <xdr:cNvSpPr txBox="1"/>
      </xdr:nvSpPr>
      <xdr:spPr>
        <a:xfrm>
          <a:off x="16357600" y="5481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48260</xdr:rowOff>
    </xdr:from>
    <xdr:to>
      <xdr:col>86</xdr:col>
      <xdr:colOff>25400</xdr:colOff>
      <xdr:row>33</xdr:row>
      <xdr:rowOff>48260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6230600" y="570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74930</xdr:rowOff>
    </xdr:from>
    <xdr:ext cx="405130" cy="257810"/>
    <xdr:sp macro="" textlink="">
      <xdr:nvSpPr>
        <xdr:cNvPr id="304" name="【認定こども園・幼稚園・保育所】&#10;有形固定資産減価償却率平均値テキスト">
          <a:extLst>
            <a:ext uri="{FF2B5EF4-FFF2-40B4-BE49-F238E27FC236}">
              <a16:creationId xmlns:a16="http://schemas.microsoft.com/office/drawing/2014/main" id="{00000000-0008-0000-0F00-000030010000}"/>
            </a:ext>
          </a:extLst>
        </xdr:cNvPr>
        <xdr:cNvSpPr txBox="1"/>
      </xdr:nvSpPr>
      <xdr:spPr>
        <a:xfrm>
          <a:off x="16357600" y="64185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95885</xdr:rowOff>
    </xdr:from>
    <xdr:to>
      <xdr:col>85</xdr:col>
      <xdr:colOff>177800</xdr:colOff>
      <xdr:row>38</xdr:row>
      <xdr:rowOff>26035</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16268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153035</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4541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146050</xdr:rowOff>
    </xdr:from>
    <xdr:to>
      <xdr:col>72</xdr:col>
      <xdr:colOff>38100</xdr:colOff>
      <xdr:row>38</xdr:row>
      <xdr:rowOff>76200</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365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23495</xdr:rowOff>
    </xdr:from>
    <xdr:to>
      <xdr:col>85</xdr:col>
      <xdr:colOff>177800</xdr:colOff>
      <xdr:row>34</xdr:row>
      <xdr:rowOff>125095</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62687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46355</xdr:rowOff>
    </xdr:from>
    <xdr:ext cx="405130" cy="259080"/>
    <xdr:sp macro="" textlink="">
      <xdr:nvSpPr>
        <xdr:cNvPr id="315" name="【認定こども園・幼稚園・保育所】&#10;有形固定資産減価償却率該当値テキスト">
          <a:extLst>
            <a:ext uri="{FF2B5EF4-FFF2-40B4-BE49-F238E27FC236}">
              <a16:creationId xmlns:a16="http://schemas.microsoft.com/office/drawing/2014/main" id="{00000000-0008-0000-0F00-00003B010000}"/>
            </a:ext>
          </a:extLst>
        </xdr:cNvPr>
        <xdr:cNvSpPr txBox="1"/>
      </xdr:nvSpPr>
      <xdr:spPr>
        <a:xfrm>
          <a:off x="16357600" y="5704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30480</xdr:rowOff>
    </xdr:from>
    <xdr:to>
      <xdr:col>81</xdr:col>
      <xdr:colOff>101600</xdr:colOff>
      <xdr:row>34</xdr:row>
      <xdr:rowOff>132080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5430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74930</xdr:rowOff>
    </xdr:from>
    <xdr:to>
      <xdr:col>85</xdr:col>
      <xdr:colOff>127000</xdr:colOff>
      <xdr:row>34</xdr:row>
      <xdr:rowOff>81280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15481300" y="59042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30480</xdr:rowOff>
    </xdr:from>
    <xdr:to>
      <xdr:col>76</xdr:col>
      <xdr:colOff>165100</xdr:colOff>
      <xdr:row>34</xdr:row>
      <xdr:rowOff>132080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4541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81280</xdr:rowOff>
    </xdr:from>
    <xdr:to>
      <xdr:col>81</xdr:col>
      <xdr:colOff>50800</xdr:colOff>
      <xdr:row>34</xdr:row>
      <xdr:rowOff>81280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4592300" y="5910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30480</xdr:rowOff>
    </xdr:from>
    <xdr:to>
      <xdr:col>72</xdr:col>
      <xdr:colOff>38100</xdr:colOff>
      <xdr:row>34</xdr:row>
      <xdr:rowOff>132080</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36525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81280</xdr:rowOff>
    </xdr:from>
    <xdr:to>
      <xdr:col>76</xdr:col>
      <xdr:colOff>114300</xdr:colOff>
      <xdr:row>34</xdr:row>
      <xdr:rowOff>81280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3703300" y="5910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1905</xdr:rowOff>
    </xdr:from>
    <xdr:ext cx="405130" cy="259080"/>
    <xdr:sp macro="" textlink="">
      <xdr:nvSpPr>
        <xdr:cNvPr id="322" name="n_1aveValue【認定こども園・幼稚園・保育所】&#10;有形固定資産減価償却率">
          <a:extLst>
            <a:ext uri="{FF2B5EF4-FFF2-40B4-BE49-F238E27FC236}">
              <a16:creationId xmlns:a16="http://schemas.microsoft.com/office/drawing/2014/main" id="{00000000-0008-0000-0F00-000042010000}"/>
            </a:ext>
          </a:extLst>
        </xdr:cNvPr>
        <xdr:cNvSpPr txBox="1"/>
      </xdr:nvSpPr>
      <xdr:spPr>
        <a:xfrm>
          <a:off x="15266035" y="6517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144145</xdr:rowOff>
    </xdr:from>
    <xdr:ext cx="403860" cy="257810"/>
    <xdr:sp macro="" textlink="">
      <xdr:nvSpPr>
        <xdr:cNvPr id="323" name="n_2aveValue【認定こども園・幼稚園・保育所】&#10;有形固定資産減価償却率">
          <a:extLst>
            <a:ext uri="{FF2B5EF4-FFF2-40B4-BE49-F238E27FC236}">
              <a16:creationId xmlns:a16="http://schemas.microsoft.com/office/drawing/2014/main" id="{00000000-0008-0000-0F00-000043010000}"/>
            </a:ext>
          </a:extLst>
        </xdr:cNvPr>
        <xdr:cNvSpPr txBox="1"/>
      </xdr:nvSpPr>
      <xdr:spPr>
        <a:xfrm>
          <a:off x="14389735" y="64877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67310</xdr:rowOff>
    </xdr:from>
    <xdr:ext cx="403860" cy="259080"/>
    <xdr:sp macro="" textlink="">
      <xdr:nvSpPr>
        <xdr:cNvPr id="324" name="n_3aveValue【認定こども園・幼稚園・保育所】&#10;有形固定資産減価償却率">
          <a:extLst>
            <a:ext uri="{FF2B5EF4-FFF2-40B4-BE49-F238E27FC236}">
              <a16:creationId xmlns:a16="http://schemas.microsoft.com/office/drawing/2014/main" id="{00000000-0008-0000-0F00-000044010000}"/>
            </a:ext>
          </a:extLst>
        </xdr:cNvPr>
        <xdr:cNvSpPr txBox="1"/>
      </xdr:nvSpPr>
      <xdr:spPr>
        <a:xfrm>
          <a:off x="13500735" y="65824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148590</xdr:rowOff>
    </xdr:from>
    <xdr:ext cx="405130" cy="259080"/>
    <xdr:sp macro="" textlink="">
      <xdr:nvSpPr>
        <xdr:cNvPr id="325" name="n_1mainValue【認定こども園・幼稚園・保育所】&#10;有形固定資産減価償却率">
          <a:extLst>
            <a:ext uri="{FF2B5EF4-FFF2-40B4-BE49-F238E27FC236}">
              <a16:creationId xmlns:a16="http://schemas.microsoft.com/office/drawing/2014/main" id="{00000000-0008-0000-0F00-000045010000}"/>
            </a:ext>
          </a:extLst>
        </xdr:cNvPr>
        <xdr:cNvSpPr txBox="1"/>
      </xdr:nvSpPr>
      <xdr:spPr>
        <a:xfrm>
          <a:off x="15266035"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148590</xdr:rowOff>
    </xdr:from>
    <xdr:ext cx="403860" cy="259080"/>
    <xdr:sp macro="" textlink="">
      <xdr:nvSpPr>
        <xdr:cNvPr id="326" name="n_2mainValue【認定こども園・幼稚園・保育所】&#10;有形固定資産減価償却率">
          <a:extLst>
            <a:ext uri="{FF2B5EF4-FFF2-40B4-BE49-F238E27FC236}">
              <a16:creationId xmlns:a16="http://schemas.microsoft.com/office/drawing/2014/main" id="{00000000-0008-0000-0F00-000046010000}"/>
            </a:ext>
          </a:extLst>
        </xdr:cNvPr>
        <xdr:cNvSpPr txBox="1"/>
      </xdr:nvSpPr>
      <xdr:spPr>
        <a:xfrm>
          <a:off x="14389735" y="5634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32</xdr:row>
      <xdr:rowOff>148590</xdr:rowOff>
    </xdr:from>
    <xdr:ext cx="403860" cy="259080"/>
    <xdr:sp macro="" textlink="">
      <xdr:nvSpPr>
        <xdr:cNvPr id="327" name="n_3mainValue【認定こども園・幼稚園・保育所】&#10;有形固定資産減価償却率">
          <a:extLst>
            <a:ext uri="{FF2B5EF4-FFF2-40B4-BE49-F238E27FC236}">
              <a16:creationId xmlns:a16="http://schemas.microsoft.com/office/drawing/2014/main" id="{00000000-0008-0000-0F00-000047010000}"/>
            </a:ext>
          </a:extLst>
        </xdr:cNvPr>
        <xdr:cNvSpPr txBox="1"/>
      </xdr:nvSpPr>
      <xdr:spPr>
        <a:xfrm>
          <a:off x="13500735" y="5634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認定こども園・幼稚園・保育所】&#10;一人当たり面積グラフ枠">
          <a:extLst>
            <a:ext uri="{FF2B5EF4-FFF2-40B4-BE49-F238E27FC236}">
              <a16:creationId xmlns:a16="http://schemas.microsoft.com/office/drawing/2014/main" id="{00000000-0008-0000-0F00-00005C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106045</xdr:rowOff>
    </xdr:from>
    <xdr:to>
      <xdr:col>116</xdr:col>
      <xdr:colOff>62865</xdr:colOff>
      <xdr:row>41</xdr:row>
      <xdr:rowOff>112395</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flipV="1">
          <a:off x="22160865" y="5763895"/>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116205</xdr:rowOff>
    </xdr:from>
    <xdr:ext cx="469900" cy="259080"/>
    <xdr:sp macro="" textlink="">
      <xdr:nvSpPr>
        <xdr:cNvPr id="350" name="【認定こども園・幼稚園・保育所】&#10;一人当たり面積最小値テキスト">
          <a:extLst>
            <a:ext uri="{FF2B5EF4-FFF2-40B4-BE49-F238E27FC236}">
              <a16:creationId xmlns:a16="http://schemas.microsoft.com/office/drawing/2014/main" id="{00000000-0008-0000-0F00-00005E010000}"/>
            </a:ext>
          </a:extLst>
        </xdr:cNvPr>
        <xdr:cNvSpPr txBox="1"/>
      </xdr:nvSpPr>
      <xdr:spPr>
        <a:xfrm>
          <a:off x="22199600" y="7145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112395</xdr:rowOff>
    </xdr:from>
    <xdr:to>
      <xdr:col>116</xdr:col>
      <xdr:colOff>152400</xdr:colOff>
      <xdr:row>41</xdr:row>
      <xdr:rowOff>112395</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22072600" y="714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52705</xdr:rowOff>
    </xdr:from>
    <xdr:ext cx="469900" cy="257810"/>
    <xdr:sp macro="" textlink="">
      <xdr:nvSpPr>
        <xdr:cNvPr id="352" name="【認定こども園・幼稚園・保育所】&#10;一人当たり面積最大値テキスト">
          <a:extLst>
            <a:ext uri="{FF2B5EF4-FFF2-40B4-BE49-F238E27FC236}">
              <a16:creationId xmlns:a16="http://schemas.microsoft.com/office/drawing/2014/main" id="{00000000-0008-0000-0F00-000060010000}"/>
            </a:ext>
          </a:extLst>
        </xdr:cNvPr>
        <xdr:cNvSpPr txBox="1"/>
      </xdr:nvSpPr>
      <xdr:spPr>
        <a:xfrm>
          <a:off x="22199600" y="55391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1.530</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106045</xdr:rowOff>
    </xdr:from>
    <xdr:to>
      <xdr:col>116</xdr:col>
      <xdr:colOff>152400</xdr:colOff>
      <xdr:row>33</xdr:row>
      <xdr:rowOff>106045</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22072600" y="576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123825</xdr:rowOff>
    </xdr:from>
    <xdr:ext cx="469900" cy="257810"/>
    <xdr:sp macro="" textlink="">
      <xdr:nvSpPr>
        <xdr:cNvPr id="354" name="【認定こども園・幼稚園・保育所】&#10;一人当たり面積平均値テキスト">
          <a:extLst>
            <a:ext uri="{FF2B5EF4-FFF2-40B4-BE49-F238E27FC236}">
              <a16:creationId xmlns:a16="http://schemas.microsoft.com/office/drawing/2014/main" id="{00000000-0008-0000-0F00-000062010000}"/>
            </a:ext>
          </a:extLst>
        </xdr:cNvPr>
        <xdr:cNvSpPr txBox="1"/>
      </xdr:nvSpPr>
      <xdr:spPr>
        <a:xfrm>
          <a:off x="22199600" y="681037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145415</xdr:rowOff>
    </xdr:from>
    <xdr:to>
      <xdr:col>116</xdr:col>
      <xdr:colOff>114300</xdr:colOff>
      <xdr:row>40</xdr:row>
      <xdr:rowOff>75565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22110700" y="683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149225</xdr:rowOff>
    </xdr:from>
    <xdr:to>
      <xdr:col>112</xdr:col>
      <xdr:colOff>38100</xdr:colOff>
      <xdr:row>40</xdr:row>
      <xdr:rowOff>79375</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21272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120650</xdr:rowOff>
    </xdr:from>
    <xdr:to>
      <xdr:col>107</xdr:col>
      <xdr:colOff>101600</xdr:colOff>
      <xdr:row>40</xdr:row>
      <xdr:rowOff>50165</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20383500" y="680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115570</xdr:rowOff>
    </xdr:from>
    <xdr:to>
      <xdr:col>102</xdr:col>
      <xdr:colOff>165100</xdr:colOff>
      <xdr:row>40</xdr:row>
      <xdr:rowOff>45720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19494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111760</xdr:rowOff>
    </xdr:from>
    <xdr:to>
      <xdr:col>116</xdr:col>
      <xdr:colOff>114300</xdr:colOff>
      <xdr:row>40</xdr:row>
      <xdr:rowOff>41910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221107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134620</xdr:rowOff>
    </xdr:from>
    <xdr:ext cx="469900" cy="257810"/>
    <xdr:sp macro="" textlink="">
      <xdr:nvSpPr>
        <xdr:cNvPr id="365" name="【認定こども園・幼稚園・保育所】&#10;一人当たり面積該当値テキスト">
          <a:extLst>
            <a:ext uri="{FF2B5EF4-FFF2-40B4-BE49-F238E27FC236}">
              <a16:creationId xmlns:a16="http://schemas.microsoft.com/office/drawing/2014/main" id="{00000000-0008-0000-0F00-00006D010000}"/>
            </a:ext>
          </a:extLst>
        </xdr:cNvPr>
        <xdr:cNvSpPr txBox="1"/>
      </xdr:nvSpPr>
      <xdr:spPr>
        <a:xfrm>
          <a:off x="22199600" y="66497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121920</xdr:rowOff>
    </xdr:from>
    <xdr:to>
      <xdr:col>112</xdr:col>
      <xdr:colOff>38100</xdr:colOff>
      <xdr:row>40</xdr:row>
      <xdr:rowOff>52070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21272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162560</xdr:rowOff>
    </xdr:from>
    <xdr:to>
      <xdr:col>116</xdr:col>
      <xdr:colOff>63500</xdr:colOff>
      <xdr:row>40</xdr:row>
      <xdr:rowOff>1270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21323300" y="684911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171450</xdr:rowOff>
    </xdr:from>
    <xdr:to>
      <xdr:col>107</xdr:col>
      <xdr:colOff>101600</xdr:colOff>
      <xdr:row>40</xdr:row>
      <xdr:rowOff>101600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20383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1270</xdr:rowOff>
    </xdr:from>
    <xdr:to>
      <xdr:col>111</xdr:col>
      <xdr:colOff>177800</xdr:colOff>
      <xdr:row>40</xdr:row>
      <xdr:rowOff>50800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20434300" y="68592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6985</xdr:rowOff>
    </xdr:from>
    <xdr:to>
      <xdr:col>102</xdr:col>
      <xdr:colOff>165100</xdr:colOff>
      <xdr:row>40</xdr:row>
      <xdr:rowOff>109220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194945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50800</xdr:rowOff>
    </xdr:from>
    <xdr:to>
      <xdr:col>107</xdr:col>
      <xdr:colOff>50800</xdr:colOff>
      <xdr:row>40</xdr:row>
      <xdr:rowOff>57785</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19545300" y="69088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70485</xdr:rowOff>
    </xdr:from>
    <xdr:ext cx="469900" cy="259080"/>
    <xdr:sp macro="" textlink="">
      <xdr:nvSpPr>
        <xdr:cNvPr id="372" name="n_1aveValue【認定こども園・幼稚園・保育所】&#10;一人当たり面積">
          <a:extLst>
            <a:ext uri="{FF2B5EF4-FFF2-40B4-BE49-F238E27FC236}">
              <a16:creationId xmlns:a16="http://schemas.microsoft.com/office/drawing/2014/main" id="{00000000-0008-0000-0F00-000074010000}"/>
            </a:ext>
          </a:extLst>
        </xdr:cNvPr>
        <xdr:cNvSpPr txBox="1"/>
      </xdr:nvSpPr>
      <xdr:spPr>
        <a:xfrm>
          <a:off x="21075650" y="6928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66675</xdr:rowOff>
    </xdr:from>
    <xdr:ext cx="468630" cy="257810"/>
    <xdr:sp macro="" textlink="">
      <xdr:nvSpPr>
        <xdr:cNvPr id="373" name="n_2aveValue【認定こども園・幼稚園・保育所】&#10;一人当たり面積">
          <a:extLst>
            <a:ext uri="{FF2B5EF4-FFF2-40B4-BE49-F238E27FC236}">
              <a16:creationId xmlns:a16="http://schemas.microsoft.com/office/drawing/2014/main" id="{00000000-0008-0000-0F00-000075010000}"/>
            </a:ext>
          </a:extLst>
        </xdr:cNvPr>
        <xdr:cNvSpPr txBox="1"/>
      </xdr:nvSpPr>
      <xdr:spPr>
        <a:xfrm>
          <a:off x="20199350" y="6581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62230</xdr:rowOff>
    </xdr:from>
    <xdr:ext cx="468630" cy="259080"/>
    <xdr:sp macro="" textlink="">
      <xdr:nvSpPr>
        <xdr:cNvPr id="374" name="n_3aveValue【認定こども園・幼稚園・保育所】&#10;一人当たり面積">
          <a:extLst>
            <a:ext uri="{FF2B5EF4-FFF2-40B4-BE49-F238E27FC236}">
              <a16:creationId xmlns:a16="http://schemas.microsoft.com/office/drawing/2014/main" id="{00000000-0008-0000-0F00-000076010000}"/>
            </a:ext>
          </a:extLst>
        </xdr:cNvPr>
        <xdr:cNvSpPr txBox="1"/>
      </xdr:nvSpPr>
      <xdr:spPr>
        <a:xfrm>
          <a:off x="19310350" y="6577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38</xdr:row>
      <xdr:rowOff>68580</xdr:rowOff>
    </xdr:from>
    <xdr:ext cx="469900" cy="259080"/>
    <xdr:sp macro="" textlink="">
      <xdr:nvSpPr>
        <xdr:cNvPr id="375" name="n_1mainValue【認定こども園・幼稚園・保育所】&#10;一人当たり面積">
          <a:extLst>
            <a:ext uri="{FF2B5EF4-FFF2-40B4-BE49-F238E27FC236}">
              <a16:creationId xmlns:a16="http://schemas.microsoft.com/office/drawing/2014/main" id="{00000000-0008-0000-0F00-000077010000}"/>
            </a:ext>
          </a:extLst>
        </xdr:cNvPr>
        <xdr:cNvSpPr txBox="1"/>
      </xdr:nvSpPr>
      <xdr:spPr>
        <a:xfrm>
          <a:off x="21075650" y="658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92710</xdr:rowOff>
    </xdr:from>
    <xdr:ext cx="468630" cy="259080"/>
    <xdr:sp macro="" textlink="">
      <xdr:nvSpPr>
        <xdr:cNvPr id="376" name="n_2mainValue【認定こども園・幼稚園・保育所】&#10;一人当たり面積">
          <a:extLst>
            <a:ext uri="{FF2B5EF4-FFF2-40B4-BE49-F238E27FC236}">
              <a16:creationId xmlns:a16="http://schemas.microsoft.com/office/drawing/2014/main" id="{00000000-0008-0000-0F00-000078010000}"/>
            </a:ext>
          </a:extLst>
        </xdr:cNvPr>
        <xdr:cNvSpPr txBox="1"/>
      </xdr:nvSpPr>
      <xdr:spPr>
        <a:xfrm>
          <a:off x="20199350" y="6950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99695</xdr:rowOff>
    </xdr:from>
    <xdr:ext cx="468630" cy="257810"/>
    <xdr:sp macro="" textlink="">
      <xdr:nvSpPr>
        <xdr:cNvPr id="377" name="n_3mainValue【認定こども園・幼稚園・保育所】&#10;一人当たり面積">
          <a:extLst>
            <a:ext uri="{FF2B5EF4-FFF2-40B4-BE49-F238E27FC236}">
              <a16:creationId xmlns:a16="http://schemas.microsoft.com/office/drawing/2014/main" id="{00000000-0008-0000-0F00-000079010000}"/>
            </a:ext>
          </a:extLst>
        </xdr:cNvPr>
        <xdr:cNvSpPr txBox="1"/>
      </xdr:nvSpPr>
      <xdr:spPr>
        <a:xfrm>
          <a:off x="19310350" y="6957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820" cy="259080"/>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090" cy="259080"/>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id="{00000000-0008-0000-0F00-000092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137160</xdr:rowOff>
    </xdr:from>
    <xdr:to>
      <xdr:col>85</xdr:col>
      <xdr:colOff>126365</xdr:colOff>
      <xdr:row>63</xdr:row>
      <xdr:rowOff>107950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16318865" y="9566910"/>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111760</xdr:rowOff>
    </xdr:from>
    <xdr:ext cx="405130" cy="257810"/>
    <xdr:sp macro="" textlink="">
      <xdr:nvSpPr>
        <xdr:cNvPr id="404" name="【学校施設】&#10;有形固定資産減価償却率最小値テキスト">
          <a:extLst>
            <a:ext uri="{FF2B5EF4-FFF2-40B4-BE49-F238E27FC236}">
              <a16:creationId xmlns:a16="http://schemas.microsoft.com/office/drawing/2014/main" id="{00000000-0008-0000-0F00-000094010000}"/>
            </a:ext>
          </a:extLst>
        </xdr:cNvPr>
        <xdr:cNvSpPr txBox="1"/>
      </xdr:nvSpPr>
      <xdr:spPr>
        <a:xfrm>
          <a:off x="16357600" y="109131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107950</xdr:rowOff>
    </xdr:from>
    <xdr:to>
      <xdr:col>86</xdr:col>
      <xdr:colOff>25400</xdr:colOff>
      <xdr:row>63</xdr:row>
      <xdr:rowOff>107950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6230600" y="1090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83820</xdr:rowOff>
    </xdr:from>
    <xdr:ext cx="405130" cy="259080"/>
    <xdr:sp macro="" textlink="">
      <xdr:nvSpPr>
        <xdr:cNvPr id="406" name="【学校施設】&#10;有形固定資産減価償却率最大値テキスト">
          <a:extLst>
            <a:ext uri="{FF2B5EF4-FFF2-40B4-BE49-F238E27FC236}">
              <a16:creationId xmlns:a16="http://schemas.microsoft.com/office/drawing/2014/main" id="{00000000-0008-0000-0F00-000096010000}"/>
            </a:ext>
          </a:extLst>
        </xdr:cNvPr>
        <xdr:cNvSpPr txBox="1"/>
      </xdr:nvSpPr>
      <xdr:spPr>
        <a:xfrm>
          <a:off x="16357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6230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146685</xdr:rowOff>
    </xdr:from>
    <xdr:ext cx="405130" cy="257810"/>
    <xdr:sp macro="" textlink="">
      <xdr:nvSpPr>
        <xdr:cNvPr id="408" name="【学校施設】&#10;有形固定資産減価償却率平均値テキスト">
          <a:extLst>
            <a:ext uri="{FF2B5EF4-FFF2-40B4-BE49-F238E27FC236}">
              <a16:creationId xmlns:a16="http://schemas.microsoft.com/office/drawing/2014/main" id="{00000000-0008-0000-0F00-000098010000}"/>
            </a:ext>
          </a:extLst>
        </xdr:cNvPr>
        <xdr:cNvSpPr txBox="1"/>
      </xdr:nvSpPr>
      <xdr:spPr>
        <a:xfrm>
          <a:off x="16357600" y="1009078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6268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8255</xdr:rowOff>
    </xdr:from>
    <xdr:to>
      <xdr:col>76</xdr:col>
      <xdr:colOff>165100</xdr:colOff>
      <xdr:row>59</xdr:row>
      <xdr:rowOff>109855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4541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24130</xdr:rowOff>
    </xdr:from>
    <xdr:to>
      <xdr:col>72</xdr:col>
      <xdr:colOff>38100</xdr:colOff>
      <xdr:row>59</xdr:row>
      <xdr:rowOff>125730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3652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55</xdr:row>
      <xdr:rowOff>86360</xdr:rowOff>
    </xdr:from>
    <xdr:to>
      <xdr:col>85</xdr:col>
      <xdr:colOff>177800</xdr:colOff>
      <xdr:row>56</xdr:row>
      <xdr:rowOff>16510</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62687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39370</xdr:rowOff>
    </xdr:from>
    <xdr:ext cx="405130" cy="259080"/>
    <xdr:sp macro="" textlink="">
      <xdr:nvSpPr>
        <xdr:cNvPr id="419" name="【学校施設】&#10;有形固定資産減価償却率該当値テキスト">
          <a:extLst>
            <a:ext uri="{FF2B5EF4-FFF2-40B4-BE49-F238E27FC236}">
              <a16:creationId xmlns:a16="http://schemas.microsoft.com/office/drawing/2014/main" id="{00000000-0008-0000-0F00-0000A3010000}"/>
            </a:ext>
          </a:extLst>
        </xdr:cNvPr>
        <xdr:cNvSpPr txBox="1"/>
      </xdr:nvSpPr>
      <xdr:spPr>
        <a:xfrm>
          <a:off x="16357600" y="9469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26035</xdr:rowOff>
    </xdr:from>
    <xdr:to>
      <xdr:col>81</xdr:col>
      <xdr:colOff>101600</xdr:colOff>
      <xdr:row>56</xdr:row>
      <xdr:rowOff>127635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5430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137160</xdr:rowOff>
    </xdr:from>
    <xdr:to>
      <xdr:col>85</xdr:col>
      <xdr:colOff>127000</xdr:colOff>
      <xdr:row>56</xdr:row>
      <xdr:rowOff>76835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5481300" y="9566910"/>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168275</xdr:rowOff>
    </xdr:from>
    <xdr:to>
      <xdr:col>76</xdr:col>
      <xdr:colOff>165100</xdr:colOff>
      <xdr:row>56</xdr:row>
      <xdr:rowOff>98425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45415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47625</xdr:rowOff>
    </xdr:from>
    <xdr:to>
      <xdr:col>81</xdr:col>
      <xdr:colOff>50800</xdr:colOff>
      <xdr:row>56</xdr:row>
      <xdr:rowOff>76835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4592300" y="96488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160020</xdr:rowOff>
    </xdr:from>
    <xdr:to>
      <xdr:col>72</xdr:col>
      <xdr:colOff>38100</xdr:colOff>
      <xdr:row>56</xdr:row>
      <xdr:rowOff>90170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36525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39370</xdr:rowOff>
    </xdr:from>
    <xdr:to>
      <xdr:col>76</xdr:col>
      <xdr:colOff>114300</xdr:colOff>
      <xdr:row>56</xdr:row>
      <xdr:rowOff>47625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3703300" y="96405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87630</xdr:rowOff>
    </xdr:from>
    <xdr:ext cx="405130" cy="257810"/>
    <xdr:sp macro="" textlink="">
      <xdr:nvSpPr>
        <xdr:cNvPr id="426" name="n_1aveValue【学校施設】&#10;有形固定資産減価償却率">
          <a:extLst>
            <a:ext uri="{FF2B5EF4-FFF2-40B4-BE49-F238E27FC236}">
              <a16:creationId xmlns:a16="http://schemas.microsoft.com/office/drawing/2014/main" id="{00000000-0008-0000-0F00-0000AA010000}"/>
            </a:ext>
          </a:extLst>
        </xdr:cNvPr>
        <xdr:cNvSpPr txBox="1"/>
      </xdr:nvSpPr>
      <xdr:spPr>
        <a:xfrm>
          <a:off x="15266035" y="102031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100965</xdr:rowOff>
    </xdr:from>
    <xdr:ext cx="403860" cy="257810"/>
    <xdr:sp macro="" textlink="">
      <xdr:nvSpPr>
        <xdr:cNvPr id="427" name="n_2aveValue【学校施設】&#10;有形固定資産減価償却率">
          <a:extLst>
            <a:ext uri="{FF2B5EF4-FFF2-40B4-BE49-F238E27FC236}">
              <a16:creationId xmlns:a16="http://schemas.microsoft.com/office/drawing/2014/main" id="{00000000-0008-0000-0F00-0000AB010000}"/>
            </a:ext>
          </a:extLst>
        </xdr:cNvPr>
        <xdr:cNvSpPr txBox="1"/>
      </xdr:nvSpPr>
      <xdr:spPr>
        <a:xfrm>
          <a:off x="14389735" y="102165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116840</xdr:rowOff>
    </xdr:from>
    <xdr:ext cx="403860" cy="259080"/>
    <xdr:sp macro="" textlink="">
      <xdr:nvSpPr>
        <xdr:cNvPr id="428" name="n_3aveValue【学校施設】&#10;有形固定資産減価償却率">
          <a:extLst>
            <a:ext uri="{FF2B5EF4-FFF2-40B4-BE49-F238E27FC236}">
              <a16:creationId xmlns:a16="http://schemas.microsoft.com/office/drawing/2014/main" id="{00000000-0008-0000-0F00-0000AC010000}"/>
            </a:ext>
          </a:extLst>
        </xdr:cNvPr>
        <xdr:cNvSpPr txBox="1"/>
      </xdr:nvSpPr>
      <xdr:spPr>
        <a:xfrm>
          <a:off x="13500735" y="10232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54</xdr:row>
      <xdr:rowOff>144145</xdr:rowOff>
    </xdr:from>
    <xdr:ext cx="405130" cy="257810"/>
    <xdr:sp macro="" textlink="">
      <xdr:nvSpPr>
        <xdr:cNvPr id="429" name="n_1mainValue【学校施設】&#10;有形固定資産減価償却率">
          <a:extLst>
            <a:ext uri="{FF2B5EF4-FFF2-40B4-BE49-F238E27FC236}">
              <a16:creationId xmlns:a16="http://schemas.microsoft.com/office/drawing/2014/main" id="{00000000-0008-0000-0F00-0000AD010000}"/>
            </a:ext>
          </a:extLst>
        </xdr:cNvPr>
        <xdr:cNvSpPr txBox="1"/>
      </xdr:nvSpPr>
      <xdr:spPr>
        <a:xfrm>
          <a:off x="15266035" y="94024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54</xdr:row>
      <xdr:rowOff>114935</xdr:rowOff>
    </xdr:from>
    <xdr:ext cx="403860" cy="259080"/>
    <xdr:sp macro="" textlink="">
      <xdr:nvSpPr>
        <xdr:cNvPr id="430" name="n_2mainValue【学校施設】&#10;有形固定資産減価償却率">
          <a:extLst>
            <a:ext uri="{FF2B5EF4-FFF2-40B4-BE49-F238E27FC236}">
              <a16:creationId xmlns:a16="http://schemas.microsoft.com/office/drawing/2014/main" id="{00000000-0008-0000-0F00-0000AE010000}"/>
            </a:ext>
          </a:extLst>
        </xdr:cNvPr>
        <xdr:cNvSpPr txBox="1"/>
      </xdr:nvSpPr>
      <xdr:spPr>
        <a:xfrm>
          <a:off x="14389735" y="93732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106680</xdr:rowOff>
    </xdr:from>
    <xdr:ext cx="403860" cy="259080"/>
    <xdr:sp macro="" textlink="">
      <xdr:nvSpPr>
        <xdr:cNvPr id="431" name="n_3mainValue【学校施設】&#10;有形固定資産減価償却率">
          <a:extLst>
            <a:ext uri="{FF2B5EF4-FFF2-40B4-BE49-F238E27FC236}">
              <a16:creationId xmlns:a16="http://schemas.microsoft.com/office/drawing/2014/main" id="{00000000-0008-0000-0F00-0000AF010000}"/>
            </a:ext>
          </a:extLst>
        </xdr:cNvPr>
        <xdr:cNvSpPr txBox="1"/>
      </xdr:nvSpPr>
      <xdr:spPr>
        <a:xfrm>
          <a:off x="13500735" y="93649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090" cy="259080"/>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090" cy="259080"/>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820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090" cy="257810"/>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090" cy="259080"/>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810"/>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756505" y="900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a:extLst>
            <a:ext uri="{FF2B5EF4-FFF2-40B4-BE49-F238E27FC236}">
              <a16:creationId xmlns:a16="http://schemas.microsoft.com/office/drawing/2014/main" id="{00000000-0008-0000-0F00-0000C7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13335</xdr:rowOff>
    </xdr:from>
    <xdr:to>
      <xdr:col>116</xdr:col>
      <xdr:colOff>62865</xdr:colOff>
      <xdr:row>64</xdr:row>
      <xdr:rowOff>153035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22160865" y="9785985"/>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156845</xdr:rowOff>
    </xdr:from>
    <xdr:ext cx="469900" cy="257810"/>
    <xdr:sp macro="" textlink="">
      <xdr:nvSpPr>
        <xdr:cNvPr id="457" name="【学校施設】&#10;一人当たり面積最小値テキスト">
          <a:extLst>
            <a:ext uri="{FF2B5EF4-FFF2-40B4-BE49-F238E27FC236}">
              <a16:creationId xmlns:a16="http://schemas.microsoft.com/office/drawing/2014/main" id="{00000000-0008-0000-0F00-0000C9010000}"/>
            </a:ext>
          </a:extLst>
        </xdr:cNvPr>
        <xdr:cNvSpPr txBox="1"/>
      </xdr:nvSpPr>
      <xdr:spPr>
        <a:xfrm>
          <a:off x="22199600" y="111296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1.596</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153035</xdr:rowOff>
    </xdr:from>
    <xdr:to>
      <xdr:col>116</xdr:col>
      <xdr:colOff>152400</xdr:colOff>
      <xdr:row>64</xdr:row>
      <xdr:rowOff>153035</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22072600" y="1112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132080</xdr:rowOff>
    </xdr:from>
    <xdr:ext cx="469900" cy="257810"/>
    <xdr:sp macro="" textlink="">
      <xdr:nvSpPr>
        <xdr:cNvPr id="459" name="【学校施設】&#10;一人当たり面積最大値テキスト">
          <a:extLst>
            <a:ext uri="{FF2B5EF4-FFF2-40B4-BE49-F238E27FC236}">
              <a16:creationId xmlns:a16="http://schemas.microsoft.com/office/drawing/2014/main" id="{00000000-0008-0000-0F00-0000CB010000}"/>
            </a:ext>
          </a:extLst>
        </xdr:cNvPr>
        <xdr:cNvSpPr txBox="1"/>
      </xdr:nvSpPr>
      <xdr:spPr>
        <a:xfrm>
          <a:off x="22199600" y="95618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8.630</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22072600" y="978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146685</xdr:rowOff>
    </xdr:from>
    <xdr:ext cx="469900" cy="257810"/>
    <xdr:sp macro="" textlink="">
      <xdr:nvSpPr>
        <xdr:cNvPr id="461" name="【学校施設】&#10;一人当たり面積平均値テキスト">
          <a:extLst>
            <a:ext uri="{FF2B5EF4-FFF2-40B4-BE49-F238E27FC236}">
              <a16:creationId xmlns:a16="http://schemas.microsoft.com/office/drawing/2014/main" id="{00000000-0008-0000-0F00-0000CD010000}"/>
            </a:ext>
          </a:extLst>
        </xdr:cNvPr>
        <xdr:cNvSpPr txBox="1"/>
      </xdr:nvSpPr>
      <xdr:spPr>
        <a:xfrm>
          <a:off x="22199600" y="1077658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168275</xdr:rowOff>
    </xdr:from>
    <xdr:to>
      <xdr:col>116</xdr:col>
      <xdr:colOff>114300</xdr:colOff>
      <xdr:row>63</xdr:row>
      <xdr:rowOff>98425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22110700" y="1079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95885</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20383500" y="10796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151765</xdr:rowOff>
    </xdr:from>
    <xdr:to>
      <xdr:col>102</xdr:col>
      <xdr:colOff>165100</xdr:colOff>
      <xdr:row>63</xdr:row>
      <xdr:rowOff>81915</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9494500" y="1078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19685</xdr:rowOff>
    </xdr:from>
    <xdr:to>
      <xdr:col>116</xdr:col>
      <xdr:colOff>114300</xdr:colOff>
      <xdr:row>62</xdr:row>
      <xdr:rowOff>121285</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221107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42545</xdr:rowOff>
    </xdr:from>
    <xdr:ext cx="469900" cy="257810"/>
    <xdr:sp macro="" textlink="">
      <xdr:nvSpPr>
        <xdr:cNvPr id="472" name="【学校施設】&#10;一人当たり面積該当値テキスト">
          <a:extLst>
            <a:ext uri="{FF2B5EF4-FFF2-40B4-BE49-F238E27FC236}">
              <a16:creationId xmlns:a16="http://schemas.microsoft.com/office/drawing/2014/main" id="{00000000-0008-0000-0F00-0000D8010000}"/>
            </a:ext>
          </a:extLst>
        </xdr:cNvPr>
        <xdr:cNvSpPr txBox="1"/>
      </xdr:nvSpPr>
      <xdr:spPr>
        <a:xfrm>
          <a:off x="22199600" y="10500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12700</xdr:rowOff>
    </xdr:from>
    <xdr:to>
      <xdr:col>112</xdr:col>
      <xdr:colOff>38100</xdr:colOff>
      <xdr:row>62</xdr:row>
      <xdr:rowOff>114300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212725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70485</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1323300" y="106934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134620</xdr:rowOff>
    </xdr:from>
    <xdr:to>
      <xdr:col>107</xdr:col>
      <xdr:colOff>101600</xdr:colOff>
      <xdr:row>63</xdr:row>
      <xdr:rowOff>64770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20383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63500</xdr:rowOff>
    </xdr:from>
    <xdr:to>
      <xdr:col>111</xdr:col>
      <xdr:colOff>177800</xdr:colOff>
      <xdr:row>63</xdr:row>
      <xdr:rowOff>13970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0434300" y="106934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151765</xdr:rowOff>
    </xdr:from>
    <xdr:to>
      <xdr:col>102</xdr:col>
      <xdr:colOff>165100</xdr:colOff>
      <xdr:row>63</xdr:row>
      <xdr:rowOff>81915</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9494500" y="107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13970</xdr:rowOff>
    </xdr:from>
    <xdr:to>
      <xdr:col>107</xdr:col>
      <xdr:colOff>50800</xdr:colOff>
      <xdr:row>63</xdr:row>
      <xdr:rowOff>31115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19545300" y="108153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63</xdr:row>
      <xdr:rowOff>36195</xdr:rowOff>
    </xdr:from>
    <xdr:ext cx="469900" cy="259080"/>
    <xdr:sp macro="" textlink="">
      <xdr:nvSpPr>
        <xdr:cNvPr id="479" name="n_1aveValue【学校施設】&#10;一人当たり面積">
          <a:extLst>
            <a:ext uri="{FF2B5EF4-FFF2-40B4-BE49-F238E27FC236}">
              <a16:creationId xmlns:a16="http://schemas.microsoft.com/office/drawing/2014/main" id="{00000000-0008-0000-0F00-0000DF010000}"/>
            </a:ext>
          </a:extLst>
        </xdr:cNvPr>
        <xdr:cNvSpPr txBox="1"/>
      </xdr:nvSpPr>
      <xdr:spPr>
        <a:xfrm>
          <a:off x="21075650" y="10837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86995</xdr:rowOff>
    </xdr:from>
    <xdr:ext cx="468630" cy="257810"/>
    <xdr:sp macro="" textlink="">
      <xdr:nvSpPr>
        <xdr:cNvPr id="480" name="n_2aveValue【学校施設】&#10;一人当たり面積">
          <a:extLst>
            <a:ext uri="{FF2B5EF4-FFF2-40B4-BE49-F238E27FC236}">
              <a16:creationId xmlns:a16="http://schemas.microsoft.com/office/drawing/2014/main" id="{00000000-0008-0000-0F00-0000E0010000}"/>
            </a:ext>
          </a:extLst>
        </xdr:cNvPr>
        <xdr:cNvSpPr txBox="1"/>
      </xdr:nvSpPr>
      <xdr:spPr>
        <a:xfrm>
          <a:off x="20199350" y="10888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98425</xdr:rowOff>
    </xdr:from>
    <xdr:ext cx="468630" cy="257810"/>
    <xdr:sp macro="" textlink="">
      <xdr:nvSpPr>
        <xdr:cNvPr id="481" name="n_3aveValue【学校施設】&#10;一人当たり面積">
          <a:extLst>
            <a:ext uri="{FF2B5EF4-FFF2-40B4-BE49-F238E27FC236}">
              <a16:creationId xmlns:a16="http://schemas.microsoft.com/office/drawing/2014/main" id="{00000000-0008-0000-0F00-0000E1010000}"/>
            </a:ext>
          </a:extLst>
        </xdr:cNvPr>
        <xdr:cNvSpPr txBox="1"/>
      </xdr:nvSpPr>
      <xdr:spPr>
        <a:xfrm>
          <a:off x="19310350" y="10556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130810</xdr:rowOff>
    </xdr:from>
    <xdr:ext cx="469900" cy="259080"/>
    <xdr:sp macro="" textlink="">
      <xdr:nvSpPr>
        <xdr:cNvPr id="482" name="n_1mainValue【学校施設】&#10;一人当たり面積">
          <a:extLst>
            <a:ext uri="{FF2B5EF4-FFF2-40B4-BE49-F238E27FC236}">
              <a16:creationId xmlns:a16="http://schemas.microsoft.com/office/drawing/2014/main" id="{00000000-0008-0000-0F00-0000E2010000}"/>
            </a:ext>
          </a:extLst>
        </xdr:cNvPr>
        <xdr:cNvSpPr txBox="1"/>
      </xdr:nvSpPr>
      <xdr:spPr>
        <a:xfrm>
          <a:off x="21075650" y="1041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81280</xdr:rowOff>
    </xdr:from>
    <xdr:ext cx="468630" cy="259080"/>
    <xdr:sp macro="" textlink="">
      <xdr:nvSpPr>
        <xdr:cNvPr id="483" name="n_2mainValue【学校施設】&#10;一人当たり面積">
          <a:extLst>
            <a:ext uri="{FF2B5EF4-FFF2-40B4-BE49-F238E27FC236}">
              <a16:creationId xmlns:a16="http://schemas.microsoft.com/office/drawing/2014/main" id="{00000000-0008-0000-0F00-0000E3010000}"/>
            </a:ext>
          </a:extLst>
        </xdr:cNvPr>
        <xdr:cNvSpPr txBox="1"/>
      </xdr:nvSpPr>
      <xdr:spPr>
        <a:xfrm>
          <a:off x="20199350" y="10539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73025</xdr:rowOff>
    </xdr:from>
    <xdr:ext cx="468630" cy="259080"/>
    <xdr:sp macro="" textlink="">
      <xdr:nvSpPr>
        <xdr:cNvPr id="484" name="n_3mainValue【学校施設】&#10;一人当たり面積">
          <a:extLst>
            <a:ext uri="{FF2B5EF4-FFF2-40B4-BE49-F238E27FC236}">
              <a16:creationId xmlns:a16="http://schemas.microsoft.com/office/drawing/2014/main" id="{00000000-0008-0000-0F00-0000E4010000}"/>
            </a:ext>
          </a:extLst>
        </xdr:cNvPr>
        <xdr:cNvSpPr txBox="1"/>
      </xdr:nvSpPr>
      <xdr:spPr>
        <a:xfrm>
          <a:off x="19310350" y="10874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9" name="【児童館】&#10;有形固定資産減価償却率グラフ枠">
          <a:extLst>
            <a:ext uri="{FF2B5EF4-FFF2-40B4-BE49-F238E27FC236}">
              <a16:creationId xmlns:a16="http://schemas.microsoft.com/office/drawing/2014/main" id="{00000000-0008-0000-0F00-0000FD01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86</xdr:row>
      <xdr:rowOff>60960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6318865" y="13280390"/>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64770</xdr:rowOff>
    </xdr:from>
    <xdr:ext cx="340360" cy="257810"/>
    <xdr:sp macro="" textlink="">
      <xdr:nvSpPr>
        <xdr:cNvPr id="511" name="【児童館】&#10;有形固定資産減価償却率最小値テキスト">
          <a:extLst>
            <a:ext uri="{FF2B5EF4-FFF2-40B4-BE49-F238E27FC236}">
              <a16:creationId xmlns:a16="http://schemas.microsoft.com/office/drawing/2014/main" id="{00000000-0008-0000-0F00-0000FF010000}"/>
            </a:ext>
          </a:extLst>
        </xdr:cNvPr>
        <xdr:cNvSpPr txBox="1"/>
      </xdr:nvSpPr>
      <xdr:spPr>
        <a:xfrm>
          <a:off x="16357600" y="1480947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60960</xdr:rowOff>
    </xdr:from>
    <xdr:to>
      <xdr:col>86</xdr:col>
      <xdr:colOff>25400</xdr:colOff>
      <xdr:row>86</xdr:row>
      <xdr:rowOff>60960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6230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513" name="【児童館】&#10;有形固定資産減価償却率最大値テキスト">
          <a:extLst>
            <a:ext uri="{FF2B5EF4-FFF2-40B4-BE49-F238E27FC236}">
              <a16:creationId xmlns:a16="http://schemas.microsoft.com/office/drawing/2014/main" id="{00000000-0008-0000-0F00-000001020000}"/>
            </a:ext>
          </a:extLst>
        </xdr:cNvPr>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43815</xdr:rowOff>
    </xdr:from>
    <xdr:ext cx="405130" cy="257810"/>
    <xdr:sp macro="" textlink="">
      <xdr:nvSpPr>
        <xdr:cNvPr id="515" name="【児童館】&#10;有形固定資産減価償却率平均値テキスト">
          <a:extLst>
            <a:ext uri="{FF2B5EF4-FFF2-40B4-BE49-F238E27FC236}">
              <a16:creationId xmlns:a16="http://schemas.microsoft.com/office/drawing/2014/main" id="{00000000-0008-0000-0F00-000003020000}"/>
            </a:ext>
          </a:extLst>
        </xdr:cNvPr>
        <xdr:cNvSpPr txBox="1"/>
      </xdr:nvSpPr>
      <xdr:spPr>
        <a:xfrm>
          <a:off x="16357600" y="1375981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65405</xdr:rowOff>
    </xdr:from>
    <xdr:to>
      <xdr:col>85</xdr:col>
      <xdr:colOff>177800</xdr:colOff>
      <xdr:row>80</xdr:row>
      <xdr:rowOff>167005</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62687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24765</xdr:rowOff>
    </xdr:from>
    <xdr:to>
      <xdr:col>76</xdr:col>
      <xdr:colOff>165100</xdr:colOff>
      <xdr:row>80</xdr:row>
      <xdr:rowOff>126365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4541500" y="1374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27940</xdr:rowOff>
    </xdr:from>
    <xdr:to>
      <xdr:col>85</xdr:col>
      <xdr:colOff>177800</xdr:colOff>
      <xdr:row>77</xdr:row>
      <xdr:rowOff>129540</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152400</xdr:rowOff>
    </xdr:from>
    <xdr:ext cx="469900" cy="259080"/>
    <xdr:sp macro="" textlink="">
      <xdr:nvSpPr>
        <xdr:cNvPr id="526" name="【児童館】&#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13182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27940</xdr:rowOff>
    </xdr:from>
    <xdr:to>
      <xdr:col>81</xdr:col>
      <xdr:colOff>101600</xdr:colOff>
      <xdr:row>77</xdr:row>
      <xdr:rowOff>129540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78740</xdr:rowOff>
    </xdr:from>
    <xdr:to>
      <xdr:col>85</xdr:col>
      <xdr:colOff>127000</xdr:colOff>
      <xdr:row>77</xdr:row>
      <xdr:rowOff>78740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132803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27940</xdr:rowOff>
    </xdr:from>
    <xdr:to>
      <xdr:col>76</xdr:col>
      <xdr:colOff>165100</xdr:colOff>
      <xdr:row>77</xdr:row>
      <xdr:rowOff>129540</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78740</xdr:rowOff>
    </xdr:from>
    <xdr:to>
      <xdr:col>81</xdr:col>
      <xdr:colOff>50800</xdr:colOff>
      <xdr:row>77</xdr:row>
      <xdr:rowOff>78740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1328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27940</xdr:rowOff>
    </xdr:from>
    <xdr:to>
      <xdr:col>72</xdr:col>
      <xdr:colOff>38100</xdr:colOff>
      <xdr:row>77</xdr:row>
      <xdr:rowOff>129540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78740</xdr:rowOff>
    </xdr:from>
    <xdr:to>
      <xdr:col>76</xdr:col>
      <xdr:colOff>114300</xdr:colOff>
      <xdr:row>77</xdr:row>
      <xdr:rowOff>78740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132803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22860</xdr:rowOff>
    </xdr:from>
    <xdr:ext cx="405130" cy="259080"/>
    <xdr:sp macro="" textlink="">
      <xdr:nvSpPr>
        <xdr:cNvPr id="533" name="n_1aveValue【児童館】&#10;有形固定資産減価償却率">
          <a:extLst>
            <a:ext uri="{FF2B5EF4-FFF2-40B4-BE49-F238E27FC236}">
              <a16:creationId xmlns:a16="http://schemas.microsoft.com/office/drawing/2014/main" id="{00000000-0008-0000-0F00-000015020000}"/>
            </a:ext>
          </a:extLst>
        </xdr:cNvPr>
        <xdr:cNvSpPr txBox="1"/>
      </xdr:nvSpPr>
      <xdr:spPr>
        <a:xfrm>
          <a:off x="15266035" y="13910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117475</xdr:rowOff>
    </xdr:from>
    <xdr:ext cx="403860" cy="259080"/>
    <xdr:sp macro="" textlink="">
      <xdr:nvSpPr>
        <xdr:cNvPr id="534" name="n_2aveValue【児童館】&#10;有形固定資産減価償却率">
          <a:extLst>
            <a:ext uri="{FF2B5EF4-FFF2-40B4-BE49-F238E27FC236}">
              <a16:creationId xmlns:a16="http://schemas.microsoft.com/office/drawing/2014/main" id="{00000000-0008-0000-0F00-000016020000}"/>
            </a:ext>
          </a:extLst>
        </xdr:cNvPr>
        <xdr:cNvSpPr txBox="1"/>
      </xdr:nvSpPr>
      <xdr:spPr>
        <a:xfrm>
          <a:off x="14389735" y="138334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1905</xdr:rowOff>
    </xdr:from>
    <xdr:ext cx="403860" cy="259080"/>
    <xdr:sp macro="" textlink="">
      <xdr:nvSpPr>
        <xdr:cNvPr id="535" name="n_3aveValue【児童館】&#10;有形固定資産減価償却率">
          <a:extLst>
            <a:ext uri="{FF2B5EF4-FFF2-40B4-BE49-F238E27FC236}">
              <a16:creationId xmlns:a16="http://schemas.microsoft.com/office/drawing/2014/main" id="{00000000-0008-0000-0F00-000017020000}"/>
            </a:ext>
          </a:extLst>
        </xdr:cNvPr>
        <xdr:cNvSpPr txBox="1"/>
      </xdr:nvSpPr>
      <xdr:spPr>
        <a:xfrm>
          <a:off x="13500735" y="14060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75</xdr:row>
      <xdr:rowOff>146050</xdr:rowOff>
    </xdr:from>
    <xdr:ext cx="469900" cy="257810"/>
    <xdr:sp macro="" textlink="">
      <xdr:nvSpPr>
        <xdr:cNvPr id="536" name="n_1mainValue【児童館】&#10;有形固定資産減価償却率">
          <a:extLst>
            <a:ext uri="{FF2B5EF4-FFF2-40B4-BE49-F238E27FC236}">
              <a16:creationId xmlns:a16="http://schemas.microsoft.com/office/drawing/2014/main" id="{00000000-0008-0000-0F00-000018020000}"/>
            </a:ext>
          </a:extLst>
        </xdr:cNvPr>
        <xdr:cNvSpPr txBox="1"/>
      </xdr:nvSpPr>
      <xdr:spPr>
        <a:xfrm>
          <a:off x="15233650" y="13004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69850</xdr:colOff>
      <xdr:row>75</xdr:row>
      <xdr:rowOff>146050</xdr:rowOff>
    </xdr:from>
    <xdr:ext cx="468630" cy="257810"/>
    <xdr:sp macro="" textlink="">
      <xdr:nvSpPr>
        <xdr:cNvPr id="537" name="n_2mainValue【児童館】&#10;有形固定資産減価償却率">
          <a:extLst>
            <a:ext uri="{FF2B5EF4-FFF2-40B4-BE49-F238E27FC236}">
              <a16:creationId xmlns:a16="http://schemas.microsoft.com/office/drawing/2014/main" id="{00000000-0008-0000-0F00-000019020000}"/>
            </a:ext>
          </a:extLst>
        </xdr:cNvPr>
        <xdr:cNvSpPr txBox="1"/>
      </xdr:nvSpPr>
      <xdr:spPr>
        <a:xfrm>
          <a:off x="14357350" y="130048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75</xdr:row>
      <xdr:rowOff>146050</xdr:rowOff>
    </xdr:from>
    <xdr:ext cx="468630" cy="257810"/>
    <xdr:sp macro="" textlink="">
      <xdr:nvSpPr>
        <xdr:cNvPr id="538" name="n_3mainValue【児童館】&#10;有形固定資産減価償却率">
          <a:extLst>
            <a:ext uri="{FF2B5EF4-FFF2-40B4-BE49-F238E27FC236}">
              <a16:creationId xmlns:a16="http://schemas.microsoft.com/office/drawing/2014/main" id="{00000000-0008-0000-0F00-00001A020000}"/>
            </a:ext>
          </a:extLst>
        </xdr:cNvPr>
        <xdr:cNvSpPr txBox="1"/>
      </xdr:nvSpPr>
      <xdr:spPr>
        <a:xfrm>
          <a:off x="13468350" y="130048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a:extLst>
            <a:ext uri="{FF2B5EF4-FFF2-40B4-BE49-F238E27FC236}">
              <a16:creationId xmlns:a16="http://schemas.microsoft.com/office/drawing/2014/main" id="{00000000-0008-0000-0F00-000031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95250</xdr:rowOff>
    </xdr:from>
    <xdr:to>
      <xdr:col>116</xdr:col>
      <xdr:colOff>62865</xdr:colOff>
      <xdr:row>85</xdr:row>
      <xdr:rowOff>102870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22160865" y="1329690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106680</xdr:rowOff>
    </xdr:from>
    <xdr:ext cx="469900" cy="259080"/>
    <xdr:sp macro="" textlink="">
      <xdr:nvSpPr>
        <xdr:cNvPr id="563" name="【児童館】&#10;一人当たり面積最小値テキスト">
          <a:extLst>
            <a:ext uri="{FF2B5EF4-FFF2-40B4-BE49-F238E27FC236}">
              <a16:creationId xmlns:a16="http://schemas.microsoft.com/office/drawing/2014/main" id="{00000000-0008-0000-0F00-000033020000}"/>
            </a:ext>
          </a:extLst>
        </xdr:cNvPr>
        <xdr:cNvSpPr txBox="1"/>
      </xdr:nvSpPr>
      <xdr:spPr>
        <a:xfrm>
          <a:off x="22199600" y="1467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2072600" y="1467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41910</xdr:rowOff>
    </xdr:from>
    <xdr:ext cx="469900" cy="257810"/>
    <xdr:sp macro="" textlink="">
      <xdr:nvSpPr>
        <xdr:cNvPr id="565" name="【児童館】&#10;一人当たり面積最大値テキスト">
          <a:extLst>
            <a:ext uri="{FF2B5EF4-FFF2-40B4-BE49-F238E27FC236}">
              <a16:creationId xmlns:a16="http://schemas.microsoft.com/office/drawing/2014/main" id="{00000000-0008-0000-0F00-000035020000}"/>
            </a:ext>
          </a:extLst>
        </xdr:cNvPr>
        <xdr:cNvSpPr txBox="1"/>
      </xdr:nvSpPr>
      <xdr:spPr>
        <a:xfrm>
          <a:off x="22199600" y="130721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170180</xdr:rowOff>
    </xdr:from>
    <xdr:ext cx="469900" cy="259080"/>
    <xdr:sp macro="" textlink="">
      <xdr:nvSpPr>
        <xdr:cNvPr id="567" name="【児童館】&#10;一人当たり面積平均値テキスト">
          <a:extLst>
            <a:ext uri="{FF2B5EF4-FFF2-40B4-BE49-F238E27FC236}">
              <a16:creationId xmlns:a16="http://schemas.microsoft.com/office/drawing/2014/main" id="{00000000-0008-0000-0F00-000037020000}"/>
            </a:ext>
          </a:extLst>
        </xdr:cNvPr>
        <xdr:cNvSpPr txBox="1"/>
      </xdr:nvSpPr>
      <xdr:spPr>
        <a:xfrm>
          <a:off x="22199600" y="14057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154940</xdr:rowOff>
    </xdr:from>
    <xdr:to>
      <xdr:col>112</xdr:col>
      <xdr:colOff>38100</xdr:colOff>
      <xdr:row>83</xdr:row>
      <xdr:rowOff>85090</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1272500" y="1421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86360</xdr:rowOff>
    </xdr:from>
    <xdr:to>
      <xdr:col>116</xdr:col>
      <xdr:colOff>114300</xdr:colOff>
      <xdr:row>85</xdr:row>
      <xdr:rowOff>16510</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22110700" y="1448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64770</xdr:rowOff>
    </xdr:from>
    <xdr:ext cx="469900" cy="257810"/>
    <xdr:sp macro="" textlink="">
      <xdr:nvSpPr>
        <xdr:cNvPr id="578" name="【児童館】&#10;一人当たり面積該当値テキスト">
          <a:extLst>
            <a:ext uri="{FF2B5EF4-FFF2-40B4-BE49-F238E27FC236}">
              <a16:creationId xmlns:a16="http://schemas.microsoft.com/office/drawing/2014/main" id="{00000000-0008-0000-0F00-000042020000}"/>
            </a:ext>
          </a:extLst>
        </xdr:cNvPr>
        <xdr:cNvSpPr txBox="1"/>
      </xdr:nvSpPr>
      <xdr:spPr>
        <a:xfrm>
          <a:off x="22199600" y="144665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137160</xdr:rowOff>
    </xdr:from>
    <xdr:to>
      <xdr:col>116</xdr:col>
      <xdr:colOff>63500</xdr:colOff>
      <xdr:row>84</xdr:row>
      <xdr:rowOff>144780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21323300" y="145389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144780</xdr:rowOff>
    </xdr:from>
    <xdr:to>
      <xdr:col>111</xdr:col>
      <xdr:colOff>177800</xdr:colOff>
      <xdr:row>84</xdr:row>
      <xdr:rowOff>152400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20434300" y="14546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116840</xdr:rowOff>
    </xdr:from>
    <xdr:to>
      <xdr:col>102</xdr:col>
      <xdr:colOff>165100</xdr:colOff>
      <xdr:row>85</xdr:row>
      <xdr:rowOff>46990</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19494500" y="145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167640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19545300" y="145542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101600</xdr:rowOff>
    </xdr:from>
    <xdr:ext cx="469900" cy="259080"/>
    <xdr:sp macro="" textlink="">
      <xdr:nvSpPr>
        <xdr:cNvPr id="585" name="n_1aveValue【児童館】&#10;一人当たり面積">
          <a:extLst>
            <a:ext uri="{FF2B5EF4-FFF2-40B4-BE49-F238E27FC236}">
              <a16:creationId xmlns:a16="http://schemas.microsoft.com/office/drawing/2014/main" id="{00000000-0008-0000-0F00-000049020000}"/>
            </a:ext>
          </a:extLst>
        </xdr:cNvPr>
        <xdr:cNvSpPr txBox="1"/>
      </xdr:nvSpPr>
      <xdr:spPr>
        <a:xfrm>
          <a:off x="21075650" y="1398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86360</xdr:rowOff>
    </xdr:from>
    <xdr:ext cx="468630" cy="257810"/>
    <xdr:sp macro="" textlink="">
      <xdr:nvSpPr>
        <xdr:cNvPr id="586" name="n_2aveValue【児童館】&#10;一人当たり面積">
          <a:extLst>
            <a:ext uri="{FF2B5EF4-FFF2-40B4-BE49-F238E27FC236}">
              <a16:creationId xmlns:a16="http://schemas.microsoft.com/office/drawing/2014/main" id="{00000000-0008-0000-0F00-00004A020000}"/>
            </a:ext>
          </a:extLst>
        </xdr:cNvPr>
        <xdr:cNvSpPr txBox="1"/>
      </xdr:nvSpPr>
      <xdr:spPr>
        <a:xfrm>
          <a:off x="20199350" y="139738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154940</xdr:rowOff>
    </xdr:from>
    <xdr:ext cx="468630" cy="257810"/>
    <xdr:sp macro="" textlink="">
      <xdr:nvSpPr>
        <xdr:cNvPr id="587" name="n_3aveValue【児童館】&#10;一人当たり面積">
          <a:extLst>
            <a:ext uri="{FF2B5EF4-FFF2-40B4-BE49-F238E27FC236}">
              <a16:creationId xmlns:a16="http://schemas.microsoft.com/office/drawing/2014/main" id="{00000000-0008-0000-0F00-00004B020000}"/>
            </a:ext>
          </a:extLst>
        </xdr:cNvPr>
        <xdr:cNvSpPr txBox="1"/>
      </xdr:nvSpPr>
      <xdr:spPr>
        <a:xfrm>
          <a:off x="19310350" y="140423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15240</xdr:rowOff>
    </xdr:from>
    <xdr:ext cx="469900" cy="259080"/>
    <xdr:sp macro="" textlink="">
      <xdr:nvSpPr>
        <xdr:cNvPr id="588" name="n_1mainValue【児童館】&#10;一人当たり面積">
          <a:extLst>
            <a:ext uri="{FF2B5EF4-FFF2-40B4-BE49-F238E27FC236}">
              <a16:creationId xmlns:a16="http://schemas.microsoft.com/office/drawing/2014/main" id="{00000000-0008-0000-0F00-00004C020000}"/>
            </a:ext>
          </a:extLst>
        </xdr:cNvPr>
        <xdr:cNvSpPr txBox="1"/>
      </xdr:nvSpPr>
      <xdr:spPr>
        <a:xfrm>
          <a:off x="21075650" y="14588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22860</xdr:rowOff>
    </xdr:from>
    <xdr:ext cx="468630" cy="259080"/>
    <xdr:sp macro="" textlink="">
      <xdr:nvSpPr>
        <xdr:cNvPr id="589" name="n_2mainValue【児童館】&#10;一人当たり面積">
          <a:extLst>
            <a:ext uri="{FF2B5EF4-FFF2-40B4-BE49-F238E27FC236}">
              <a16:creationId xmlns:a16="http://schemas.microsoft.com/office/drawing/2014/main" id="{00000000-0008-0000-0F00-00004D020000}"/>
            </a:ext>
          </a:extLst>
        </xdr:cNvPr>
        <xdr:cNvSpPr txBox="1"/>
      </xdr:nvSpPr>
      <xdr:spPr>
        <a:xfrm>
          <a:off x="20199350" y="1459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38100</xdr:rowOff>
    </xdr:from>
    <xdr:ext cx="468630" cy="259080"/>
    <xdr:sp macro="" textlink="">
      <xdr:nvSpPr>
        <xdr:cNvPr id="590" name="n_3mainValue【児童館】&#10;一人当たり面積">
          <a:extLst>
            <a:ext uri="{FF2B5EF4-FFF2-40B4-BE49-F238E27FC236}">
              <a16:creationId xmlns:a16="http://schemas.microsoft.com/office/drawing/2014/main" id="{00000000-0008-0000-0F00-00004E020000}"/>
            </a:ext>
          </a:extLst>
        </xdr:cNvPr>
        <xdr:cNvSpPr txBox="1"/>
      </xdr:nvSpPr>
      <xdr:spPr>
        <a:xfrm>
          <a:off x="19310350" y="14611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820" cy="257810"/>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090" cy="257810"/>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a:extLst>
            <a:ext uri="{FF2B5EF4-FFF2-40B4-BE49-F238E27FC236}">
              <a16:creationId xmlns:a16="http://schemas.microsoft.com/office/drawing/2014/main" id="{00000000-0008-0000-0F00-000067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105410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6318865" y="1709039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109220</xdr:rowOff>
    </xdr:from>
    <xdr:ext cx="340360" cy="257810"/>
    <xdr:sp macro="" textlink="">
      <xdr:nvSpPr>
        <xdr:cNvPr id="617" name="【公民館】&#10;有形固定資産減価償却率最小値テキスト">
          <a:extLst>
            <a:ext uri="{FF2B5EF4-FFF2-40B4-BE49-F238E27FC236}">
              <a16:creationId xmlns:a16="http://schemas.microsoft.com/office/drawing/2014/main" id="{00000000-0008-0000-0F00-000069020000}"/>
            </a:ext>
          </a:extLst>
        </xdr:cNvPr>
        <xdr:cNvSpPr txBox="1"/>
      </xdr:nvSpPr>
      <xdr:spPr>
        <a:xfrm>
          <a:off x="16357600" y="1862582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105410</xdr:rowOff>
    </xdr:from>
    <xdr:to>
      <xdr:col>86</xdr:col>
      <xdr:colOff>25400</xdr:colOff>
      <xdr:row>108</xdr:row>
      <xdr:rowOff>105410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6230600" y="1862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7810"/>
    <xdr:sp macro="" textlink="">
      <xdr:nvSpPr>
        <xdr:cNvPr id="619" name="【公民館】&#10;有形固定資産減価償却率最大値テキスト">
          <a:extLst>
            <a:ext uri="{FF2B5EF4-FFF2-40B4-BE49-F238E27FC236}">
              <a16:creationId xmlns:a16="http://schemas.microsoft.com/office/drawing/2014/main" id="{00000000-0008-0000-0F00-00006B020000}"/>
            </a:ext>
          </a:extLst>
        </xdr:cNvPr>
        <xdr:cNvSpPr txBox="1"/>
      </xdr:nvSpPr>
      <xdr:spPr>
        <a:xfrm>
          <a:off x="16357600" y="1686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64135</xdr:rowOff>
    </xdr:from>
    <xdr:ext cx="405130" cy="257810"/>
    <xdr:sp macro="" textlink="">
      <xdr:nvSpPr>
        <xdr:cNvPr id="621" name="【公民館】&#10;有形固定資産減価償却率平均値テキスト">
          <a:extLst>
            <a:ext uri="{FF2B5EF4-FFF2-40B4-BE49-F238E27FC236}">
              <a16:creationId xmlns:a16="http://schemas.microsoft.com/office/drawing/2014/main" id="{00000000-0008-0000-0F00-00006D020000}"/>
            </a:ext>
          </a:extLst>
        </xdr:cNvPr>
        <xdr:cNvSpPr txBox="1"/>
      </xdr:nvSpPr>
      <xdr:spPr>
        <a:xfrm>
          <a:off x="16357600" y="1755203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86360</xdr:rowOff>
    </xdr:from>
    <xdr:to>
      <xdr:col>85</xdr:col>
      <xdr:colOff>177800</xdr:colOff>
      <xdr:row>103</xdr:row>
      <xdr:rowOff>15875</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6268700" y="1757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69215</xdr:rowOff>
    </xdr:from>
    <xdr:to>
      <xdr:col>81</xdr:col>
      <xdr:colOff>101600</xdr:colOff>
      <xdr:row>102</xdr:row>
      <xdr:rowOff>170815</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5430500" y="1755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61595</xdr:rowOff>
    </xdr:from>
    <xdr:to>
      <xdr:col>76</xdr:col>
      <xdr:colOff>165100</xdr:colOff>
      <xdr:row>102</xdr:row>
      <xdr:rowOff>163195</xdr:rowOff>
    </xdr:to>
    <xdr:sp macro="" textlink="">
      <xdr:nvSpPr>
        <xdr:cNvPr id="624" name="フローチャート: 判断 623">
          <a:extLst>
            <a:ext uri="{FF2B5EF4-FFF2-40B4-BE49-F238E27FC236}">
              <a16:creationId xmlns:a16="http://schemas.microsoft.com/office/drawing/2014/main" id="{00000000-0008-0000-0F00-000070020000}"/>
            </a:ext>
          </a:extLst>
        </xdr:cNvPr>
        <xdr:cNvSpPr/>
      </xdr:nvSpPr>
      <xdr:spPr>
        <a:xfrm>
          <a:off x="14541500" y="1754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25" name="フローチャート: 判断 624">
          <a:extLst>
            <a:ext uri="{FF2B5EF4-FFF2-40B4-BE49-F238E27FC236}">
              <a16:creationId xmlns:a16="http://schemas.microsoft.com/office/drawing/2014/main" id="{00000000-0008-0000-0F00-000071020000}"/>
            </a:ext>
          </a:extLst>
        </xdr:cNvPr>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99</xdr:row>
      <xdr:rowOff>93980</xdr:rowOff>
    </xdr:from>
    <xdr:to>
      <xdr:col>85</xdr:col>
      <xdr:colOff>177800</xdr:colOff>
      <xdr:row>100</xdr:row>
      <xdr:rowOff>24130</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62687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19050</xdr:rowOff>
    </xdr:from>
    <xdr:ext cx="405130" cy="257810"/>
    <xdr:sp macro="" textlink="">
      <xdr:nvSpPr>
        <xdr:cNvPr id="632" name="【公民館】&#10;有形固定資産減価償却率該当値テキスト">
          <a:extLst>
            <a:ext uri="{FF2B5EF4-FFF2-40B4-BE49-F238E27FC236}">
              <a16:creationId xmlns:a16="http://schemas.microsoft.com/office/drawing/2014/main" id="{00000000-0008-0000-0F00-000078020000}"/>
            </a:ext>
          </a:extLst>
        </xdr:cNvPr>
        <xdr:cNvSpPr txBox="1"/>
      </xdr:nvSpPr>
      <xdr:spPr>
        <a:xfrm>
          <a:off x="16357600" y="169926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93980</xdr:rowOff>
    </xdr:from>
    <xdr:to>
      <xdr:col>81</xdr:col>
      <xdr:colOff>101600</xdr:colOff>
      <xdr:row>100</xdr:row>
      <xdr:rowOff>24130</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5430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144780</xdr:rowOff>
    </xdr:from>
    <xdr:to>
      <xdr:col>85</xdr:col>
      <xdr:colOff>127000</xdr:colOff>
      <xdr:row>99</xdr:row>
      <xdr:rowOff>144780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5481300" y="17118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167640</xdr:rowOff>
    </xdr:from>
    <xdr:to>
      <xdr:col>76</xdr:col>
      <xdr:colOff>165100</xdr:colOff>
      <xdr:row>100</xdr:row>
      <xdr:rowOff>97790</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4541500" y="171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144780</xdr:rowOff>
    </xdr:from>
    <xdr:to>
      <xdr:col>81</xdr:col>
      <xdr:colOff>50800</xdr:colOff>
      <xdr:row>100</xdr:row>
      <xdr:rowOff>46990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4592300" y="1711833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17780</xdr:rowOff>
    </xdr:from>
    <xdr:to>
      <xdr:col>72</xdr:col>
      <xdr:colOff>38100</xdr:colOff>
      <xdr:row>100</xdr:row>
      <xdr:rowOff>118745</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3652500" y="17162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46990</xdr:rowOff>
    </xdr:from>
    <xdr:to>
      <xdr:col>76</xdr:col>
      <xdr:colOff>114300</xdr:colOff>
      <xdr:row>100</xdr:row>
      <xdr:rowOff>67945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flipV="1">
          <a:off x="13703300" y="171919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161925</xdr:rowOff>
    </xdr:from>
    <xdr:ext cx="405130" cy="259080"/>
    <xdr:sp macro="" textlink="">
      <xdr:nvSpPr>
        <xdr:cNvPr id="639" name="n_1aveValue【公民館】&#10;有形固定資産減価償却率">
          <a:extLst>
            <a:ext uri="{FF2B5EF4-FFF2-40B4-BE49-F238E27FC236}">
              <a16:creationId xmlns:a16="http://schemas.microsoft.com/office/drawing/2014/main" id="{00000000-0008-0000-0F00-00007F020000}"/>
            </a:ext>
          </a:extLst>
        </xdr:cNvPr>
        <xdr:cNvSpPr txBox="1"/>
      </xdr:nvSpPr>
      <xdr:spPr>
        <a:xfrm>
          <a:off x="15266035" y="17649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154940</xdr:rowOff>
    </xdr:from>
    <xdr:ext cx="403860" cy="257810"/>
    <xdr:sp macro="" textlink="">
      <xdr:nvSpPr>
        <xdr:cNvPr id="640" name="n_2aveValue【公民館】&#10;有形固定資産減価償却率">
          <a:extLst>
            <a:ext uri="{FF2B5EF4-FFF2-40B4-BE49-F238E27FC236}">
              <a16:creationId xmlns:a16="http://schemas.microsoft.com/office/drawing/2014/main" id="{00000000-0008-0000-0F00-000080020000}"/>
            </a:ext>
          </a:extLst>
        </xdr:cNvPr>
        <xdr:cNvSpPr txBox="1"/>
      </xdr:nvSpPr>
      <xdr:spPr>
        <a:xfrm>
          <a:off x="14389735" y="17642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49530</xdr:rowOff>
    </xdr:from>
    <xdr:ext cx="403860" cy="259080"/>
    <xdr:sp macro="" textlink="">
      <xdr:nvSpPr>
        <xdr:cNvPr id="641" name="n_3aveValue【公民館】&#10;有形固定資産減価償却率">
          <a:extLst>
            <a:ext uri="{FF2B5EF4-FFF2-40B4-BE49-F238E27FC236}">
              <a16:creationId xmlns:a16="http://schemas.microsoft.com/office/drawing/2014/main" id="{00000000-0008-0000-0F00-000081020000}"/>
            </a:ext>
          </a:extLst>
        </xdr:cNvPr>
        <xdr:cNvSpPr txBox="1"/>
      </xdr:nvSpPr>
      <xdr:spPr>
        <a:xfrm>
          <a:off x="13500735" y="17708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98</xdr:row>
      <xdr:rowOff>40640</xdr:rowOff>
    </xdr:from>
    <xdr:ext cx="405130" cy="257810"/>
    <xdr:sp macro="" textlink="">
      <xdr:nvSpPr>
        <xdr:cNvPr id="642" name="n_1mainValue【公民館】&#10;有形固定資産減価償却率">
          <a:extLst>
            <a:ext uri="{FF2B5EF4-FFF2-40B4-BE49-F238E27FC236}">
              <a16:creationId xmlns:a16="http://schemas.microsoft.com/office/drawing/2014/main" id="{00000000-0008-0000-0F00-000082020000}"/>
            </a:ext>
          </a:extLst>
        </xdr:cNvPr>
        <xdr:cNvSpPr txBox="1"/>
      </xdr:nvSpPr>
      <xdr:spPr>
        <a:xfrm>
          <a:off x="15266035" y="168427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114300</xdr:rowOff>
    </xdr:from>
    <xdr:ext cx="403860" cy="259080"/>
    <xdr:sp macro="" textlink="">
      <xdr:nvSpPr>
        <xdr:cNvPr id="643" name="n_2mainValue【公民館】&#10;有形固定資産減価償却率">
          <a:extLst>
            <a:ext uri="{FF2B5EF4-FFF2-40B4-BE49-F238E27FC236}">
              <a16:creationId xmlns:a16="http://schemas.microsoft.com/office/drawing/2014/main" id="{00000000-0008-0000-0F00-000083020000}"/>
            </a:ext>
          </a:extLst>
        </xdr:cNvPr>
        <xdr:cNvSpPr txBox="1"/>
      </xdr:nvSpPr>
      <xdr:spPr>
        <a:xfrm>
          <a:off x="14389735" y="16916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98</xdr:row>
      <xdr:rowOff>135255</xdr:rowOff>
    </xdr:from>
    <xdr:ext cx="403860" cy="257810"/>
    <xdr:sp macro="" textlink="">
      <xdr:nvSpPr>
        <xdr:cNvPr id="644" name="n_3mainValue【公民館】&#10;有形固定資産減価償却率">
          <a:extLst>
            <a:ext uri="{FF2B5EF4-FFF2-40B4-BE49-F238E27FC236}">
              <a16:creationId xmlns:a16="http://schemas.microsoft.com/office/drawing/2014/main" id="{00000000-0008-0000-0F00-000084020000}"/>
            </a:ext>
          </a:extLst>
        </xdr:cNvPr>
        <xdr:cNvSpPr txBox="1"/>
      </xdr:nvSpPr>
      <xdr:spPr>
        <a:xfrm>
          <a:off x="13500735" y="169373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7820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7820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7820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7" name="【公民館】&#10;一人当たり面積グラフ枠">
          <a:extLst>
            <a:ext uri="{FF2B5EF4-FFF2-40B4-BE49-F238E27FC236}">
              <a16:creationId xmlns:a16="http://schemas.microsoft.com/office/drawing/2014/main" id="{00000000-0008-0000-0F00-00009B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17780</xdr:rowOff>
    </xdr:from>
    <xdr:to>
      <xdr:col>116</xdr:col>
      <xdr:colOff>62865</xdr:colOff>
      <xdr:row>108</xdr:row>
      <xdr:rowOff>130810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22160865" y="17334230"/>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134620</xdr:rowOff>
    </xdr:from>
    <xdr:ext cx="469900" cy="257810"/>
    <xdr:sp macro="" textlink="">
      <xdr:nvSpPr>
        <xdr:cNvPr id="669" name="【公民館】&#10;一人当たり面積最小値テキスト">
          <a:extLst>
            <a:ext uri="{FF2B5EF4-FFF2-40B4-BE49-F238E27FC236}">
              <a16:creationId xmlns:a16="http://schemas.microsoft.com/office/drawing/2014/main" id="{00000000-0008-0000-0F00-00009D020000}"/>
            </a:ext>
          </a:extLst>
        </xdr:cNvPr>
        <xdr:cNvSpPr txBox="1"/>
      </xdr:nvSpPr>
      <xdr:spPr>
        <a:xfrm>
          <a:off x="22199600" y="186512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130810</xdr:rowOff>
    </xdr:from>
    <xdr:to>
      <xdr:col>116</xdr:col>
      <xdr:colOff>152400</xdr:colOff>
      <xdr:row>108</xdr:row>
      <xdr:rowOff>130810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22072600" y="1864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135890</xdr:rowOff>
    </xdr:from>
    <xdr:ext cx="469900" cy="259080"/>
    <xdr:sp macro="" textlink="">
      <xdr:nvSpPr>
        <xdr:cNvPr id="671" name="【公民館】&#10;一人当たり面積最大値テキスト">
          <a:extLst>
            <a:ext uri="{FF2B5EF4-FFF2-40B4-BE49-F238E27FC236}">
              <a16:creationId xmlns:a16="http://schemas.microsoft.com/office/drawing/2014/main" id="{00000000-0008-0000-0F00-00009F020000}"/>
            </a:ext>
          </a:extLst>
        </xdr:cNvPr>
        <xdr:cNvSpPr txBox="1"/>
      </xdr:nvSpPr>
      <xdr:spPr>
        <a:xfrm>
          <a:off x="22199600" y="17109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17780</xdr:rowOff>
    </xdr:from>
    <xdr:to>
      <xdr:col>116</xdr:col>
      <xdr:colOff>152400</xdr:colOff>
      <xdr:row>101</xdr:row>
      <xdr:rowOff>17780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22072600" y="1733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104775</xdr:rowOff>
    </xdr:from>
    <xdr:ext cx="469900" cy="259080"/>
    <xdr:sp macro="" textlink="">
      <xdr:nvSpPr>
        <xdr:cNvPr id="673" name="【公民館】&#10;一人当たり面積平均値テキスト">
          <a:extLst>
            <a:ext uri="{FF2B5EF4-FFF2-40B4-BE49-F238E27FC236}">
              <a16:creationId xmlns:a16="http://schemas.microsoft.com/office/drawing/2014/main" id="{00000000-0008-0000-0F00-0000A1020000}"/>
            </a:ext>
          </a:extLst>
        </xdr:cNvPr>
        <xdr:cNvSpPr txBox="1"/>
      </xdr:nvSpPr>
      <xdr:spPr>
        <a:xfrm>
          <a:off x="22199600" y="181070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81915</xdr:rowOff>
    </xdr:from>
    <xdr:to>
      <xdr:col>116</xdr:col>
      <xdr:colOff>114300</xdr:colOff>
      <xdr:row>107</xdr:row>
      <xdr:rowOff>12065</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22110700" y="182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102235</xdr:rowOff>
    </xdr:from>
    <xdr:to>
      <xdr:col>112</xdr:col>
      <xdr:colOff>38100</xdr:colOff>
      <xdr:row>107</xdr:row>
      <xdr:rowOff>32385</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1272500" y="182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4445</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0383500" y="18248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46990</xdr:rowOff>
    </xdr:from>
    <xdr:to>
      <xdr:col>102</xdr:col>
      <xdr:colOff>165100</xdr:colOff>
      <xdr:row>106</xdr:row>
      <xdr:rowOff>148590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9494500" y="1822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57150</xdr:rowOff>
    </xdr:from>
    <xdr:to>
      <xdr:col>116</xdr:col>
      <xdr:colOff>114300</xdr:colOff>
      <xdr:row>107</xdr:row>
      <xdr:rowOff>158750</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22110700" y="184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35560</xdr:rowOff>
    </xdr:from>
    <xdr:ext cx="469900" cy="259080"/>
    <xdr:sp macro="" textlink="">
      <xdr:nvSpPr>
        <xdr:cNvPr id="684" name="【公民館】&#10;一人当たり面積該当値テキスト">
          <a:extLst>
            <a:ext uri="{FF2B5EF4-FFF2-40B4-BE49-F238E27FC236}">
              <a16:creationId xmlns:a16="http://schemas.microsoft.com/office/drawing/2014/main" id="{00000000-0008-0000-0F00-0000AC020000}"/>
            </a:ext>
          </a:extLst>
        </xdr:cNvPr>
        <xdr:cNvSpPr txBox="1"/>
      </xdr:nvSpPr>
      <xdr:spPr>
        <a:xfrm>
          <a:off x="22199600" y="183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64770</xdr:rowOff>
    </xdr:from>
    <xdr:to>
      <xdr:col>112</xdr:col>
      <xdr:colOff>38100</xdr:colOff>
      <xdr:row>107</xdr:row>
      <xdr:rowOff>166370</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212725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107950</xdr:rowOff>
    </xdr:from>
    <xdr:to>
      <xdr:col>116</xdr:col>
      <xdr:colOff>63500</xdr:colOff>
      <xdr:row>107</xdr:row>
      <xdr:rowOff>115570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21323300" y="184531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69850</xdr:rowOff>
    </xdr:from>
    <xdr:to>
      <xdr:col>107</xdr:col>
      <xdr:colOff>101600</xdr:colOff>
      <xdr:row>107</xdr:row>
      <xdr:rowOff>171450</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20383500" y="18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115570</xdr:rowOff>
    </xdr:from>
    <xdr:to>
      <xdr:col>111</xdr:col>
      <xdr:colOff>177800</xdr:colOff>
      <xdr:row>107</xdr:row>
      <xdr:rowOff>120650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0434300" y="184607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40640</xdr:rowOff>
    </xdr:from>
    <xdr:to>
      <xdr:col>102</xdr:col>
      <xdr:colOff>165100</xdr:colOff>
      <xdr:row>107</xdr:row>
      <xdr:rowOff>141605</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9494500" y="1838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90805</xdr:rowOff>
    </xdr:from>
    <xdr:to>
      <xdr:col>107</xdr:col>
      <xdr:colOff>50800</xdr:colOff>
      <xdr:row>107</xdr:row>
      <xdr:rowOff>120650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9545300" y="184359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48895</xdr:rowOff>
    </xdr:from>
    <xdr:ext cx="469900" cy="259080"/>
    <xdr:sp macro="" textlink="">
      <xdr:nvSpPr>
        <xdr:cNvPr id="691" name="n_1aveValue【公民館】&#10;一人当たり面積">
          <a:extLst>
            <a:ext uri="{FF2B5EF4-FFF2-40B4-BE49-F238E27FC236}">
              <a16:creationId xmlns:a16="http://schemas.microsoft.com/office/drawing/2014/main" id="{00000000-0008-0000-0F00-0000B3020000}"/>
            </a:ext>
          </a:extLst>
        </xdr:cNvPr>
        <xdr:cNvSpPr txBox="1"/>
      </xdr:nvSpPr>
      <xdr:spPr>
        <a:xfrm>
          <a:off x="21075650" y="18051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20955</xdr:rowOff>
    </xdr:from>
    <xdr:ext cx="468630" cy="257810"/>
    <xdr:sp macro="" textlink="">
      <xdr:nvSpPr>
        <xdr:cNvPr id="692" name="n_2aveValue【公民館】&#10;一人当たり面積">
          <a:extLst>
            <a:ext uri="{FF2B5EF4-FFF2-40B4-BE49-F238E27FC236}">
              <a16:creationId xmlns:a16="http://schemas.microsoft.com/office/drawing/2014/main" id="{00000000-0008-0000-0F00-0000B4020000}"/>
            </a:ext>
          </a:extLst>
        </xdr:cNvPr>
        <xdr:cNvSpPr txBox="1"/>
      </xdr:nvSpPr>
      <xdr:spPr>
        <a:xfrm>
          <a:off x="20199350" y="180232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165100</xdr:rowOff>
    </xdr:from>
    <xdr:ext cx="468630" cy="259080"/>
    <xdr:sp macro="" textlink="">
      <xdr:nvSpPr>
        <xdr:cNvPr id="693" name="n_3aveValue【公民館】&#10;一人当たり面積">
          <a:extLst>
            <a:ext uri="{FF2B5EF4-FFF2-40B4-BE49-F238E27FC236}">
              <a16:creationId xmlns:a16="http://schemas.microsoft.com/office/drawing/2014/main" id="{00000000-0008-0000-0F00-0000B5020000}"/>
            </a:ext>
          </a:extLst>
        </xdr:cNvPr>
        <xdr:cNvSpPr txBox="1"/>
      </xdr:nvSpPr>
      <xdr:spPr>
        <a:xfrm>
          <a:off x="19310350" y="17995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157480</xdr:rowOff>
    </xdr:from>
    <xdr:ext cx="469900" cy="257810"/>
    <xdr:sp macro="" textlink="">
      <xdr:nvSpPr>
        <xdr:cNvPr id="694" name="n_1mainValue【公民館】&#10;一人当たり面積">
          <a:extLst>
            <a:ext uri="{FF2B5EF4-FFF2-40B4-BE49-F238E27FC236}">
              <a16:creationId xmlns:a16="http://schemas.microsoft.com/office/drawing/2014/main" id="{00000000-0008-0000-0F00-0000B6020000}"/>
            </a:ext>
          </a:extLst>
        </xdr:cNvPr>
        <xdr:cNvSpPr txBox="1"/>
      </xdr:nvSpPr>
      <xdr:spPr>
        <a:xfrm>
          <a:off x="21075650" y="185026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162560</xdr:rowOff>
    </xdr:from>
    <xdr:ext cx="468630" cy="259080"/>
    <xdr:sp macro="" textlink="">
      <xdr:nvSpPr>
        <xdr:cNvPr id="695" name="n_2mainValue【公民館】&#10;一人当たり面積">
          <a:extLst>
            <a:ext uri="{FF2B5EF4-FFF2-40B4-BE49-F238E27FC236}">
              <a16:creationId xmlns:a16="http://schemas.microsoft.com/office/drawing/2014/main" id="{00000000-0008-0000-0F00-0000B7020000}"/>
            </a:ext>
          </a:extLst>
        </xdr:cNvPr>
        <xdr:cNvSpPr txBox="1"/>
      </xdr:nvSpPr>
      <xdr:spPr>
        <a:xfrm>
          <a:off x="20199350" y="18507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132715</xdr:rowOff>
    </xdr:from>
    <xdr:ext cx="468630" cy="257810"/>
    <xdr:sp macro="" textlink="">
      <xdr:nvSpPr>
        <xdr:cNvPr id="696" name="n_3mainValue【公民館】&#10;一人当たり面積">
          <a:extLst>
            <a:ext uri="{FF2B5EF4-FFF2-40B4-BE49-F238E27FC236}">
              <a16:creationId xmlns:a16="http://schemas.microsoft.com/office/drawing/2014/main" id="{00000000-0008-0000-0F00-0000B8020000}"/>
            </a:ext>
          </a:extLst>
        </xdr:cNvPr>
        <xdr:cNvSpPr txBox="1"/>
      </xdr:nvSpPr>
      <xdr:spPr>
        <a:xfrm>
          <a:off x="19310350" y="184778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道路以外については、有形固定資産減価償却率の数値が大きく、施設の老朽化が進行していることが伺える。また、一人あたりの面積も比較的小さいが、これは合併後歳出抑制のために新規のハード事業を控え、既存施設の活用を図ったことによるものと考え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道路については、有形固定資産減価償却率の数値が小さく、一人あたりの面積が大きい。これは、合併前の旧団体間を連絡する基幹道路や、主要産業である農林業の振興を図るための農林道を計画的に整備してきたことが影響している。</a:t>
          </a:r>
          <a:endParaRPr lang="ja-JP" altLang="ja-JP" sz="1100">
            <a:effectLst/>
            <a:latin typeface="ＭＳ Ｐゴシック"/>
            <a:ea typeface="ＭＳ Ｐゴシック"/>
          </a:endParaRPr>
        </a:p>
        <a:p>
          <a:endParaRPr/>
        </a:p>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10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00000000-0008-0000-1000-000028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10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820" cy="25781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090" cy="25781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10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4445</xdr:rowOff>
    </xdr:to>
    <xdr:cxnSp macro="">
      <xdr:nvCxnSpPr>
        <xdr:cNvPr id="57" name="直線コネクタ 56">
          <a:extLst>
            <a:ext uri="{FF2B5EF4-FFF2-40B4-BE49-F238E27FC236}">
              <a16:creationId xmlns:a16="http://schemas.microsoft.com/office/drawing/2014/main" id="{00000000-0008-0000-1000-000039000000}"/>
            </a:ext>
          </a:extLst>
        </xdr:cNvPr>
        <xdr:cNvCxnSpPr/>
      </xdr:nvCxnSpPr>
      <xdr:spPr>
        <a:xfrm flipV="1">
          <a:off x="4634865" y="566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8255</xdr:rowOff>
    </xdr:from>
    <xdr:ext cx="340360" cy="257810"/>
    <xdr:sp macro="" textlink="">
      <xdr:nvSpPr>
        <xdr:cNvPr id="58" name="【図書館】&#10;有形固定資産減価償却率最小値テキスト">
          <a:extLst>
            <a:ext uri="{FF2B5EF4-FFF2-40B4-BE49-F238E27FC236}">
              <a16:creationId xmlns:a16="http://schemas.microsoft.com/office/drawing/2014/main" id="{00000000-0008-0000-1000-00003A000000}"/>
            </a:ext>
          </a:extLst>
        </xdr:cNvPr>
        <xdr:cNvSpPr txBox="1"/>
      </xdr:nvSpPr>
      <xdr:spPr>
        <a:xfrm>
          <a:off x="4673600" y="720915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4445</xdr:rowOff>
    </xdr:from>
    <xdr:to>
      <xdr:col>24</xdr:col>
      <xdr:colOff>152400</xdr:colOff>
      <xdr:row>42</xdr:row>
      <xdr:rowOff>4445</xdr:rowOff>
    </xdr:to>
    <xdr:cxnSp macro="">
      <xdr:nvCxnSpPr>
        <xdr:cNvPr id="59" name="直線コネクタ 58">
          <a:extLst>
            <a:ext uri="{FF2B5EF4-FFF2-40B4-BE49-F238E27FC236}">
              <a16:creationId xmlns:a16="http://schemas.microsoft.com/office/drawing/2014/main" id="{00000000-0008-0000-1000-00003B000000}"/>
            </a:ext>
          </a:extLst>
        </xdr:cNvPr>
        <xdr:cNvCxnSpPr/>
      </xdr:nvCxnSpPr>
      <xdr:spPr>
        <a:xfrm>
          <a:off x="4546600" y="720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7810"/>
    <xdr:sp macro="" textlink="">
      <xdr:nvSpPr>
        <xdr:cNvPr id="60" name="【図書館】&#10;有形固定資産減価償却率最大値テキスト">
          <a:extLst>
            <a:ext uri="{FF2B5EF4-FFF2-40B4-BE49-F238E27FC236}">
              <a16:creationId xmlns:a16="http://schemas.microsoft.com/office/drawing/2014/main" id="{00000000-0008-0000-1000-00003C000000}"/>
            </a:ext>
          </a:extLst>
        </xdr:cNvPr>
        <xdr:cNvSpPr txBox="1"/>
      </xdr:nvSpPr>
      <xdr:spPr>
        <a:xfrm>
          <a:off x="4673600" y="54356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a:extLst>
            <a:ext uri="{FF2B5EF4-FFF2-40B4-BE49-F238E27FC236}">
              <a16:creationId xmlns:a16="http://schemas.microsoft.com/office/drawing/2014/main" id="{00000000-0008-0000-1000-00003D000000}"/>
            </a:ext>
          </a:extLst>
        </xdr:cNvPr>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132080</xdr:rowOff>
    </xdr:from>
    <xdr:ext cx="405130" cy="257810"/>
    <xdr:sp macro="" textlink="">
      <xdr:nvSpPr>
        <xdr:cNvPr id="62" name="【図書館】&#10;有形固定資産減価償却率平均値テキスト">
          <a:extLst>
            <a:ext uri="{FF2B5EF4-FFF2-40B4-BE49-F238E27FC236}">
              <a16:creationId xmlns:a16="http://schemas.microsoft.com/office/drawing/2014/main" id="{00000000-0008-0000-1000-00003E000000}"/>
            </a:ext>
          </a:extLst>
        </xdr:cNvPr>
        <xdr:cNvSpPr txBox="1"/>
      </xdr:nvSpPr>
      <xdr:spPr>
        <a:xfrm>
          <a:off x="4673600" y="630428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153035</xdr:rowOff>
    </xdr:from>
    <xdr:to>
      <xdr:col>24</xdr:col>
      <xdr:colOff>114300</xdr:colOff>
      <xdr:row>37</xdr:row>
      <xdr:rowOff>83185</xdr:rowOff>
    </xdr:to>
    <xdr:sp macro="" textlink="">
      <xdr:nvSpPr>
        <xdr:cNvPr id="63" name="フローチャート: 判断 62">
          <a:extLst>
            <a:ext uri="{FF2B5EF4-FFF2-40B4-BE49-F238E27FC236}">
              <a16:creationId xmlns:a16="http://schemas.microsoft.com/office/drawing/2014/main" id="{00000000-0008-0000-1000-00003F000000}"/>
            </a:ext>
          </a:extLst>
        </xdr:cNvPr>
        <xdr:cNvSpPr/>
      </xdr:nvSpPr>
      <xdr:spPr>
        <a:xfrm>
          <a:off x="45847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95885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2857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1000-000044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30480</xdr:rowOff>
    </xdr:from>
    <xdr:to>
      <xdr:col>24</xdr:col>
      <xdr:colOff>114300</xdr:colOff>
      <xdr:row>36</xdr:row>
      <xdr:rowOff>132080</xdr:rowOff>
    </xdr:to>
    <xdr:sp macro="" textlink="">
      <xdr:nvSpPr>
        <xdr:cNvPr id="72" name="楕円 71">
          <a:extLst>
            <a:ext uri="{FF2B5EF4-FFF2-40B4-BE49-F238E27FC236}">
              <a16:creationId xmlns:a16="http://schemas.microsoft.com/office/drawing/2014/main" id="{00000000-0008-0000-1000-000048000000}"/>
            </a:ext>
          </a:extLst>
        </xdr:cNvPr>
        <xdr:cNvSpPr/>
      </xdr:nvSpPr>
      <xdr:spPr>
        <a:xfrm>
          <a:off x="45847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53340</xdr:rowOff>
    </xdr:from>
    <xdr:ext cx="405130" cy="257810"/>
    <xdr:sp macro="" textlink="">
      <xdr:nvSpPr>
        <xdr:cNvPr id="73" name="【図書館】&#10;有形固定資産減価償却率該当値テキスト">
          <a:extLst>
            <a:ext uri="{FF2B5EF4-FFF2-40B4-BE49-F238E27FC236}">
              <a16:creationId xmlns:a16="http://schemas.microsoft.com/office/drawing/2014/main" id="{00000000-0008-0000-1000-000049000000}"/>
            </a:ext>
          </a:extLst>
        </xdr:cNvPr>
        <xdr:cNvSpPr txBox="1"/>
      </xdr:nvSpPr>
      <xdr:spPr>
        <a:xfrm>
          <a:off x="4673600" y="60540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95885</xdr:rowOff>
    </xdr:from>
    <xdr:to>
      <xdr:col>20</xdr:col>
      <xdr:colOff>38100</xdr:colOff>
      <xdr:row>37</xdr:row>
      <xdr:rowOff>26035</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3746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81280</xdr:rowOff>
    </xdr:from>
    <xdr:to>
      <xdr:col>24</xdr:col>
      <xdr:colOff>63500</xdr:colOff>
      <xdr:row>36</xdr:row>
      <xdr:rowOff>146685</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flipV="1">
          <a:off x="3797300" y="625348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146685</xdr:rowOff>
    </xdr:from>
    <xdr:to>
      <xdr:col>19</xdr:col>
      <xdr:colOff>177800</xdr:colOff>
      <xdr:row>37</xdr:row>
      <xdr:rowOff>43815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flipV="1">
          <a:off x="2908300" y="631888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50165</xdr:rowOff>
    </xdr:from>
    <xdr:to>
      <xdr:col>10</xdr:col>
      <xdr:colOff>165100</xdr:colOff>
      <xdr:row>38</xdr:row>
      <xdr:rowOff>151765</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1968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38</xdr:row>
      <xdr:rowOff>100965</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flipV="1">
          <a:off x="2019300" y="6387465"/>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44450</xdr:rowOff>
    </xdr:from>
    <xdr:ext cx="405130" cy="259080"/>
    <xdr:sp macro="" textlink="">
      <xdr:nvSpPr>
        <xdr:cNvPr id="80" name="n_1aveValue【図書館】&#10;有形固定資産減価償却率">
          <a:extLst>
            <a:ext uri="{FF2B5EF4-FFF2-40B4-BE49-F238E27FC236}">
              <a16:creationId xmlns:a16="http://schemas.microsoft.com/office/drawing/2014/main" id="{00000000-0008-0000-1000-000050000000}"/>
            </a:ext>
          </a:extLst>
        </xdr:cNvPr>
        <xdr:cNvSpPr txBox="1"/>
      </xdr:nvSpPr>
      <xdr:spPr>
        <a:xfrm>
          <a:off x="3582035" y="638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86995</xdr:rowOff>
    </xdr:from>
    <xdr:ext cx="403860" cy="257810"/>
    <xdr:sp macro="" textlink="">
      <xdr:nvSpPr>
        <xdr:cNvPr id="81" name="n_2aveValue【図書館】&#10;有形固定資産減価償却率">
          <a:extLst>
            <a:ext uri="{FF2B5EF4-FFF2-40B4-BE49-F238E27FC236}">
              <a16:creationId xmlns:a16="http://schemas.microsoft.com/office/drawing/2014/main" id="{00000000-0008-0000-1000-000051000000}"/>
            </a:ext>
          </a:extLst>
        </xdr:cNvPr>
        <xdr:cNvSpPr txBox="1"/>
      </xdr:nvSpPr>
      <xdr:spPr>
        <a:xfrm>
          <a:off x="2705735" y="64306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118745</xdr:rowOff>
    </xdr:from>
    <xdr:ext cx="403860" cy="259080"/>
    <xdr:sp macro="" textlink="">
      <xdr:nvSpPr>
        <xdr:cNvPr id="82" name="n_3aveValue【図書館】&#10;有形固定資産減価償却率">
          <a:extLst>
            <a:ext uri="{FF2B5EF4-FFF2-40B4-BE49-F238E27FC236}">
              <a16:creationId xmlns:a16="http://schemas.microsoft.com/office/drawing/2014/main" id="{00000000-0008-0000-1000-000052000000}"/>
            </a:ext>
          </a:extLst>
        </xdr:cNvPr>
        <xdr:cNvSpPr txBox="1"/>
      </xdr:nvSpPr>
      <xdr:spPr>
        <a:xfrm>
          <a:off x="1816735" y="61194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42545</xdr:rowOff>
    </xdr:from>
    <xdr:ext cx="405130" cy="257810"/>
    <xdr:sp macro="" textlink="">
      <xdr:nvSpPr>
        <xdr:cNvPr id="83" name="n_1mainValue【図書館】&#10;有形固定資産減価償却率">
          <a:extLst>
            <a:ext uri="{FF2B5EF4-FFF2-40B4-BE49-F238E27FC236}">
              <a16:creationId xmlns:a16="http://schemas.microsoft.com/office/drawing/2014/main" id="{00000000-0008-0000-1000-000053000000}"/>
            </a:ext>
          </a:extLst>
        </xdr:cNvPr>
        <xdr:cNvSpPr txBox="1"/>
      </xdr:nvSpPr>
      <xdr:spPr>
        <a:xfrm>
          <a:off x="3582035" y="60432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111125</xdr:rowOff>
    </xdr:from>
    <xdr:ext cx="403860" cy="257810"/>
    <xdr:sp macro="" textlink="">
      <xdr:nvSpPr>
        <xdr:cNvPr id="84" name="n_2mainValue【図書館】&#10;有形固定資産減価償却率">
          <a:extLst>
            <a:ext uri="{FF2B5EF4-FFF2-40B4-BE49-F238E27FC236}">
              <a16:creationId xmlns:a16="http://schemas.microsoft.com/office/drawing/2014/main" id="{00000000-0008-0000-1000-000054000000}"/>
            </a:ext>
          </a:extLst>
        </xdr:cNvPr>
        <xdr:cNvSpPr txBox="1"/>
      </xdr:nvSpPr>
      <xdr:spPr>
        <a:xfrm>
          <a:off x="2705735" y="6111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143510</xdr:rowOff>
    </xdr:from>
    <xdr:ext cx="403860" cy="257810"/>
    <xdr:sp macro="" textlink="">
      <xdr:nvSpPr>
        <xdr:cNvPr id="85" name="n_3mainValue【図書館】&#10;有形固定資産減価償却率">
          <a:extLst>
            <a:ext uri="{FF2B5EF4-FFF2-40B4-BE49-F238E27FC236}">
              <a16:creationId xmlns:a16="http://schemas.microsoft.com/office/drawing/2014/main" id="{00000000-0008-0000-1000-000055000000}"/>
            </a:ext>
          </a:extLst>
        </xdr:cNvPr>
        <xdr:cNvSpPr txBox="1"/>
      </xdr:nvSpPr>
      <xdr:spPr>
        <a:xfrm>
          <a:off x="1816735" y="66586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10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1000-000057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1000-000058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1000-000059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1000-00005A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1000-00005B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94" name="テキスト ボックス 93">
          <a:extLst>
            <a:ext uri="{FF2B5EF4-FFF2-40B4-BE49-F238E27FC236}">
              <a16:creationId xmlns:a16="http://schemas.microsoft.com/office/drawing/2014/main" id="{00000000-0008-0000-1000-00005E000000}"/>
            </a:ext>
          </a:extLst>
        </xdr:cNvPr>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1000-00005F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090" cy="259080"/>
    <xdr:sp macro="" textlink="">
      <xdr:nvSpPr>
        <xdr:cNvPr id="97" name="テキスト ボックス 96">
          <a:extLst>
            <a:ext uri="{FF2B5EF4-FFF2-40B4-BE49-F238E27FC236}">
              <a16:creationId xmlns:a16="http://schemas.microsoft.com/office/drawing/2014/main" id="{00000000-0008-0000-1000-000061000000}"/>
            </a:ext>
          </a:extLst>
        </xdr:cNvPr>
        <xdr:cNvSpPr txBox="1"/>
      </xdr:nvSpPr>
      <xdr:spPr>
        <a:xfrm>
          <a:off x="6136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090" cy="259080"/>
    <xdr:sp macro="" textlink="">
      <xdr:nvSpPr>
        <xdr:cNvPr id="99" name="テキスト ボックス 98">
          <a:extLst>
            <a:ext uri="{FF2B5EF4-FFF2-40B4-BE49-F238E27FC236}">
              <a16:creationId xmlns:a16="http://schemas.microsoft.com/office/drawing/2014/main" id="{00000000-0008-0000-1000-000063000000}"/>
            </a:ext>
          </a:extLst>
        </xdr:cNvPr>
        <xdr:cNvSpPr txBox="1"/>
      </xdr:nvSpPr>
      <xdr:spPr>
        <a:xfrm>
          <a:off x="6136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1000-000064000000}"/>
            </a:ext>
          </a:extLst>
        </xdr:cNvPr>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090" cy="259080"/>
    <xdr:sp macro="" textlink="">
      <xdr:nvSpPr>
        <xdr:cNvPr id="101" name="テキスト ボックス 100">
          <a:extLst>
            <a:ext uri="{FF2B5EF4-FFF2-40B4-BE49-F238E27FC236}">
              <a16:creationId xmlns:a16="http://schemas.microsoft.com/office/drawing/2014/main" id="{00000000-0008-0000-1000-000065000000}"/>
            </a:ext>
          </a:extLst>
        </xdr:cNvPr>
        <xdr:cNvSpPr txBox="1"/>
      </xdr:nvSpPr>
      <xdr:spPr>
        <a:xfrm>
          <a:off x="6136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09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1000-00006A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101600</xdr:rowOff>
    </xdr:from>
    <xdr:to>
      <xdr:col>54</xdr:col>
      <xdr:colOff>189865</xdr:colOff>
      <xdr:row>41</xdr:row>
      <xdr:rowOff>69215</xdr:rowOff>
    </xdr:to>
    <xdr:cxnSp macro="">
      <xdr:nvCxnSpPr>
        <xdr:cNvPr id="107" name="直線コネクタ 106">
          <a:extLst>
            <a:ext uri="{FF2B5EF4-FFF2-40B4-BE49-F238E27FC236}">
              <a16:creationId xmlns:a16="http://schemas.microsoft.com/office/drawing/2014/main" id="{00000000-0008-0000-1000-00006B000000}"/>
            </a:ext>
          </a:extLst>
        </xdr:cNvPr>
        <xdr:cNvCxnSpPr/>
      </xdr:nvCxnSpPr>
      <xdr:spPr>
        <a:xfrm flipV="1">
          <a:off x="10476865" y="575945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73025</xdr:rowOff>
    </xdr:from>
    <xdr:ext cx="469900" cy="259080"/>
    <xdr:sp macro="" textlink="">
      <xdr:nvSpPr>
        <xdr:cNvPr id="108" name="【図書館】&#10;一人当たり面積最小値テキスト">
          <a:extLst>
            <a:ext uri="{FF2B5EF4-FFF2-40B4-BE49-F238E27FC236}">
              <a16:creationId xmlns:a16="http://schemas.microsoft.com/office/drawing/2014/main" id="{00000000-0008-0000-1000-00006C000000}"/>
            </a:ext>
          </a:extLst>
        </xdr:cNvPr>
        <xdr:cNvSpPr txBox="1"/>
      </xdr:nvSpPr>
      <xdr:spPr>
        <a:xfrm>
          <a:off x="10515600" y="7102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69215</xdr:rowOff>
    </xdr:from>
    <xdr:to>
      <xdr:col>55</xdr:col>
      <xdr:colOff>88900</xdr:colOff>
      <xdr:row>41</xdr:row>
      <xdr:rowOff>69215</xdr:rowOff>
    </xdr:to>
    <xdr:cxnSp macro="">
      <xdr:nvCxnSpPr>
        <xdr:cNvPr id="109" name="直線コネクタ 108">
          <a:extLst>
            <a:ext uri="{FF2B5EF4-FFF2-40B4-BE49-F238E27FC236}">
              <a16:creationId xmlns:a16="http://schemas.microsoft.com/office/drawing/2014/main" id="{00000000-0008-0000-1000-00006D000000}"/>
            </a:ext>
          </a:extLst>
        </xdr:cNvPr>
        <xdr:cNvCxnSpPr/>
      </xdr:nvCxnSpPr>
      <xdr:spPr>
        <a:xfrm>
          <a:off x="10388600" y="709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48260</xdr:rowOff>
    </xdr:from>
    <xdr:ext cx="469900" cy="259080"/>
    <xdr:sp macro="" textlink="">
      <xdr:nvSpPr>
        <xdr:cNvPr id="110" name="【図書館】&#10;一人当たり面積最大値テキスト">
          <a:extLst>
            <a:ext uri="{FF2B5EF4-FFF2-40B4-BE49-F238E27FC236}">
              <a16:creationId xmlns:a16="http://schemas.microsoft.com/office/drawing/2014/main" id="{00000000-0008-0000-1000-00006E000000}"/>
            </a:ext>
          </a:extLst>
        </xdr:cNvPr>
        <xdr:cNvSpPr txBox="1"/>
      </xdr:nvSpPr>
      <xdr:spPr>
        <a:xfrm>
          <a:off x="10515600" y="553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101600</xdr:rowOff>
    </xdr:from>
    <xdr:to>
      <xdr:col>55</xdr:col>
      <xdr:colOff>88900</xdr:colOff>
      <xdr:row>33</xdr:row>
      <xdr:rowOff>101600</xdr:rowOff>
    </xdr:to>
    <xdr:cxnSp macro="">
      <xdr:nvCxnSpPr>
        <xdr:cNvPr id="111" name="直線コネクタ 110">
          <a:extLst>
            <a:ext uri="{FF2B5EF4-FFF2-40B4-BE49-F238E27FC236}">
              <a16:creationId xmlns:a16="http://schemas.microsoft.com/office/drawing/2014/main" id="{00000000-0008-0000-1000-00006F000000}"/>
            </a:ext>
          </a:extLst>
        </xdr:cNvPr>
        <xdr:cNvCxnSpPr/>
      </xdr:nvCxnSpPr>
      <xdr:spPr>
        <a:xfrm>
          <a:off x="10388600" y="575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170815</xdr:rowOff>
    </xdr:from>
    <xdr:ext cx="469900" cy="258445"/>
    <xdr:sp macro="" textlink="">
      <xdr:nvSpPr>
        <xdr:cNvPr id="112" name="【図書館】&#10;一人当たり面積平均値テキスト">
          <a:extLst>
            <a:ext uri="{FF2B5EF4-FFF2-40B4-BE49-F238E27FC236}">
              <a16:creationId xmlns:a16="http://schemas.microsoft.com/office/drawing/2014/main" id="{00000000-0008-0000-1000-000070000000}"/>
            </a:ext>
          </a:extLst>
        </xdr:cNvPr>
        <xdr:cNvSpPr txBox="1"/>
      </xdr:nvSpPr>
      <xdr:spPr>
        <a:xfrm>
          <a:off x="10515600" y="65144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20955</xdr:rowOff>
    </xdr:from>
    <xdr:to>
      <xdr:col>55</xdr:col>
      <xdr:colOff>50800</xdr:colOff>
      <xdr:row>38</xdr:row>
      <xdr:rowOff>122555</xdr:rowOff>
    </xdr:to>
    <xdr:sp macro="" textlink="">
      <xdr:nvSpPr>
        <xdr:cNvPr id="113" name="フローチャート: 判断 112">
          <a:extLst>
            <a:ext uri="{FF2B5EF4-FFF2-40B4-BE49-F238E27FC236}">
              <a16:creationId xmlns:a16="http://schemas.microsoft.com/office/drawing/2014/main" id="{00000000-0008-0000-1000-000071000000}"/>
            </a:ext>
          </a:extLst>
        </xdr:cNvPr>
        <xdr:cNvSpPr/>
      </xdr:nvSpPr>
      <xdr:spPr>
        <a:xfrm>
          <a:off x="104267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43815</xdr:rowOff>
    </xdr:from>
    <xdr:to>
      <xdr:col>50</xdr:col>
      <xdr:colOff>165100</xdr:colOff>
      <xdr:row>38</xdr:row>
      <xdr:rowOff>145415</xdr:rowOff>
    </xdr:to>
    <xdr:sp macro="" textlink="">
      <xdr:nvSpPr>
        <xdr:cNvPr id="114" name="フローチャート: 判断 113">
          <a:extLst>
            <a:ext uri="{FF2B5EF4-FFF2-40B4-BE49-F238E27FC236}">
              <a16:creationId xmlns:a16="http://schemas.microsoft.com/office/drawing/2014/main" id="{00000000-0008-0000-1000-000072000000}"/>
            </a:ext>
          </a:extLst>
        </xdr:cNvPr>
        <xdr:cNvSpPr/>
      </xdr:nvSpPr>
      <xdr:spPr>
        <a:xfrm>
          <a:off x="9588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a:extLst>
            <a:ext uri="{FF2B5EF4-FFF2-40B4-BE49-F238E27FC236}">
              <a16:creationId xmlns:a16="http://schemas.microsoft.com/office/drawing/2014/main" id="{00000000-0008-0000-1000-000073000000}"/>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50800</xdr:rowOff>
    </xdr:from>
    <xdr:to>
      <xdr:col>41</xdr:col>
      <xdr:colOff>101600</xdr:colOff>
      <xdr:row>37</xdr:row>
      <xdr:rowOff>152400</xdr:rowOff>
    </xdr:to>
    <xdr:sp macro="" textlink="">
      <xdr:nvSpPr>
        <xdr:cNvPr id="116" name="フローチャート: 判断 115">
          <a:extLst>
            <a:ext uri="{FF2B5EF4-FFF2-40B4-BE49-F238E27FC236}">
              <a16:creationId xmlns:a16="http://schemas.microsoft.com/office/drawing/2014/main" id="{00000000-0008-0000-1000-000074000000}"/>
            </a:ext>
          </a:extLst>
        </xdr:cNvPr>
        <xdr:cNvSpPr/>
      </xdr:nvSpPr>
      <xdr:spPr>
        <a:xfrm>
          <a:off x="7810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00000000-0008-0000-1000-000075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8" name="テキスト ボックス 117">
          <a:extLst>
            <a:ext uri="{FF2B5EF4-FFF2-40B4-BE49-F238E27FC236}">
              <a16:creationId xmlns:a16="http://schemas.microsoft.com/office/drawing/2014/main" id="{00000000-0008-0000-1000-000076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1000-000077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1000-000079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158115</xdr:rowOff>
    </xdr:from>
    <xdr:to>
      <xdr:col>55</xdr:col>
      <xdr:colOff>50800</xdr:colOff>
      <xdr:row>35</xdr:row>
      <xdr:rowOff>88265</xdr:rowOff>
    </xdr:to>
    <xdr:sp macro="" textlink="">
      <xdr:nvSpPr>
        <xdr:cNvPr id="122" name="楕円 121">
          <a:extLst>
            <a:ext uri="{FF2B5EF4-FFF2-40B4-BE49-F238E27FC236}">
              <a16:creationId xmlns:a16="http://schemas.microsoft.com/office/drawing/2014/main" id="{00000000-0008-0000-1000-00007A000000}"/>
            </a:ext>
          </a:extLst>
        </xdr:cNvPr>
        <xdr:cNvSpPr/>
      </xdr:nvSpPr>
      <xdr:spPr>
        <a:xfrm>
          <a:off x="10426700" y="59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9525</xdr:rowOff>
    </xdr:from>
    <xdr:ext cx="469900" cy="257810"/>
    <xdr:sp macro="" textlink="">
      <xdr:nvSpPr>
        <xdr:cNvPr id="123" name="【図書館】&#10;一人当たり面積該当値テキスト">
          <a:extLst>
            <a:ext uri="{FF2B5EF4-FFF2-40B4-BE49-F238E27FC236}">
              <a16:creationId xmlns:a16="http://schemas.microsoft.com/office/drawing/2014/main" id="{00000000-0008-0000-1000-00007B000000}"/>
            </a:ext>
          </a:extLst>
        </xdr:cNvPr>
        <xdr:cNvSpPr txBox="1"/>
      </xdr:nvSpPr>
      <xdr:spPr>
        <a:xfrm>
          <a:off x="10515600" y="5838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22860</xdr:rowOff>
    </xdr:from>
    <xdr:to>
      <xdr:col>50</xdr:col>
      <xdr:colOff>165100</xdr:colOff>
      <xdr:row>35</xdr:row>
      <xdr:rowOff>124460</xdr:rowOff>
    </xdr:to>
    <xdr:sp macro="" textlink="">
      <xdr:nvSpPr>
        <xdr:cNvPr id="124" name="楕円 123">
          <a:extLst>
            <a:ext uri="{FF2B5EF4-FFF2-40B4-BE49-F238E27FC236}">
              <a16:creationId xmlns:a16="http://schemas.microsoft.com/office/drawing/2014/main" id="{00000000-0008-0000-1000-00007C000000}"/>
            </a:ext>
          </a:extLst>
        </xdr:cNvPr>
        <xdr:cNvSpPr/>
      </xdr:nvSpPr>
      <xdr:spPr>
        <a:xfrm>
          <a:off x="95885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37465</xdr:rowOff>
    </xdr:from>
    <xdr:to>
      <xdr:col>55</xdr:col>
      <xdr:colOff>0</xdr:colOff>
      <xdr:row>35</xdr:row>
      <xdr:rowOff>73660</xdr:rowOff>
    </xdr:to>
    <xdr:cxnSp macro="">
      <xdr:nvCxnSpPr>
        <xdr:cNvPr id="125" name="直線コネクタ 124">
          <a:extLst>
            <a:ext uri="{FF2B5EF4-FFF2-40B4-BE49-F238E27FC236}">
              <a16:creationId xmlns:a16="http://schemas.microsoft.com/office/drawing/2014/main" id="{00000000-0008-0000-1000-00007D000000}"/>
            </a:ext>
          </a:extLst>
        </xdr:cNvPr>
        <xdr:cNvCxnSpPr/>
      </xdr:nvCxnSpPr>
      <xdr:spPr>
        <a:xfrm flipV="1">
          <a:off x="9639300" y="60382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82550</xdr:rowOff>
    </xdr:from>
    <xdr:to>
      <xdr:col>46</xdr:col>
      <xdr:colOff>38100</xdr:colOff>
      <xdr:row>36</xdr:row>
      <xdr:rowOff>12700</xdr:rowOff>
    </xdr:to>
    <xdr:sp macro="" textlink="">
      <xdr:nvSpPr>
        <xdr:cNvPr id="126" name="楕円 125">
          <a:extLst>
            <a:ext uri="{FF2B5EF4-FFF2-40B4-BE49-F238E27FC236}">
              <a16:creationId xmlns:a16="http://schemas.microsoft.com/office/drawing/2014/main" id="{00000000-0008-0000-1000-00007E000000}"/>
            </a:ext>
          </a:extLst>
        </xdr:cNvPr>
        <xdr:cNvSpPr/>
      </xdr:nvSpPr>
      <xdr:spPr>
        <a:xfrm>
          <a:off x="869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73660</xdr:rowOff>
    </xdr:from>
    <xdr:to>
      <xdr:col>50</xdr:col>
      <xdr:colOff>114300</xdr:colOff>
      <xdr:row>35</xdr:row>
      <xdr:rowOff>133350</xdr:rowOff>
    </xdr:to>
    <xdr:cxnSp macro="">
      <xdr:nvCxnSpPr>
        <xdr:cNvPr id="127" name="直線コネクタ 126">
          <a:extLst>
            <a:ext uri="{FF2B5EF4-FFF2-40B4-BE49-F238E27FC236}">
              <a16:creationId xmlns:a16="http://schemas.microsoft.com/office/drawing/2014/main" id="{00000000-0008-0000-1000-00007F000000}"/>
            </a:ext>
          </a:extLst>
        </xdr:cNvPr>
        <xdr:cNvCxnSpPr/>
      </xdr:nvCxnSpPr>
      <xdr:spPr>
        <a:xfrm flipV="1">
          <a:off x="8750300" y="60744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22860</xdr:rowOff>
    </xdr:from>
    <xdr:to>
      <xdr:col>41</xdr:col>
      <xdr:colOff>101600</xdr:colOff>
      <xdr:row>39</xdr:row>
      <xdr:rowOff>124460</xdr:rowOff>
    </xdr:to>
    <xdr:sp macro="" textlink="">
      <xdr:nvSpPr>
        <xdr:cNvPr id="128" name="楕円 127">
          <a:extLst>
            <a:ext uri="{FF2B5EF4-FFF2-40B4-BE49-F238E27FC236}">
              <a16:creationId xmlns:a16="http://schemas.microsoft.com/office/drawing/2014/main" id="{00000000-0008-0000-1000-000080000000}"/>
            </a:ext>
          </a:extLst>
        </xdr:cNvPr>
        <xdr:cNvSpPr/>
      </xdr:nvSpPr>
      <xdr:spPr>
        <a:xfrm>
          <a:off x="7810500" y="670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133350</xdr:rowOff>
    </xdr:from>
    <xdr:to>
      <xdr:col>45</xdr:col>
      <xdr:colOff>177800</xdr:colOff>
      <xdr:row>39</xdr:row>
      <xdr:rowOff>73660</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flipV="1">
          <a:off x="7861300" y="6134100"/>
          <a:ext cx="889000" cy="626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136525</xdr:rowOff>
    </xdr:from>
    <xdr:ext cx="469900" cy="258445"/>
    <xdr:sp macro="" textlink="">
      <xdr:nvSpPr>
        <xdr:cNvPr id="130" name="n_1aveValue【図書館】&#10;一人当たり面積">
          <a:extLst>
            <a:ext uri="{FF2B5EF4-FFF2-40B4-BE49-F238E27FC236}">
              <a16:creationId xmlns:a16="http://schemas.microsoft.com/office/drawing/2014/main" id="{00000000-0008-0000-1000-000082000000}"/>
            </a:ext>
          </a:extLst>
        </xdr:cNvPr>
        <xdr:cNvSpPr txBox="1"/>
      </xdr:nvSpPr>
      <xdr:spPr>
        <a:xfrm>
          <a:off x="9391650" y="665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163830</xdr:rowOff>
    </xdr:from>
    <xdr:ext cx="468630" cy="259080"/>
    <xdr:sp macro="" textlink="">
      <xdr:nvSpPr>
        <xdr:cNvPr id="131" name="n_2aveValue【図書館】&#10;一人当たり面積">
          <a:extLst>
            <a:ext uri="{FF2B5EF4-FFF2-40B4-BE49-F238E27FC236}">
              <a16:creationId xmlns:a16="http://schemas.microsoft.com/office/drawing/2014/main" id="{00000000-0008-0000-1000-000083000000}"/>
            </a:ext>
          </a:extLst>
        </xdr:cNvPr>
        <xdr:cNvSpPr txBox="1"/>
      </xdr:nvSpPr>
      <xdr:spPr>
        <a:xfrm>
          <a:off x="8515350" y="66789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35</xdr:row>
      <xdr:rowOff>168910</xdr:rowOff>
    </xdr:from>
    <xdr:ext cx="468630" cy="257810"/>
    <xdr:sp macro="" textlink="">
      <xdr:nvSpPr>
        <xdr:cNvPr id="132" name="n_3aveValue【図書館】&#10;一人当たり面積">
          <a:extLst>
            <a:ext uri="{FF2B5EF4-FFF2-40B4-BE49-F238E27FC236}">
              <a16:creationId xmlns:a16="http://schemas.microsoft.com/office/drawing/2014/main" id="{00000000-0008-0000-1000-000084000000}"/>
            </a:ext>
          </a:extLst>
        </xdr:cNvPr>
        <xdr:cNvSpPr txBox="1"/>
      </xdr:nvSpPr>
      <xdr:spPr>
        <a:xfrm>
          <a:off x="7626350" y="61696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33</xdr:row>
      <xdr:rowOff>140970</xdr:rowOff>
    </xdr:from>
    <xdr:ext cx="469900" cy="259080"/>
    <xdr:sp macro="" textlink="">
      <xdr:nvSpPr>
        <xdr:cNvPr id="133" name="n_1mainValue【図書館】&#10;一人当たり面積">
          <a:extLst>
            <a:ext uri="{FF2B5EF4-FFF2-40B4-BE49-F238E27FC236}">
              <a16:creationId xmlns:a16="http://schemas.microsoft.com/office/drawing/2014/main" id="{00000000-0008-0000-1000-000085000000}"/>
            </a:ext>
          </a:extLst>
        </xdr:cNvPr>
        <xdr:cNvSpPr txBox="1"/>
      </xdr:nvSpPr>
      <xdr:spPr>
        <a:xfrm>
          <a:off x="9391650" y="5798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29210</xdr:rowOff>
    </xdr:from>
    <xdr:ext cx="468630" cy="257810"/>
    <xdr:sp macro="" textlink="">
      <xdr:nvSpPr>
        <xdr:cNvPr id="134" name="n_2mainValue【図書館】&#10;一人当たり面積">
          <a:extLst>
            <a:ext uri="{FF2B5EF4-FFF2-40B4-BE49-F238E27FC236}">
              <a16:creationId xmlns:a16="http://schemas.microsoft.com/office/drawing/2014/main" id="{00000000-0008-0000-1000-000086000000}"/>
            </a:ext>
          </a:extLst>
        </xdr:cNvPr>
        <xdr:cNvSpPr txBox="1"/>
      </xdr:nvSpPr>
      <xdr:spPr>
        <a:xfrm>
          <a:off x="8515350" y="58585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115570</xdr:rowOff>
    </xdr:from>
    <xdr:ext cx="468630" cy="259080"/>
    <xdr:sp macro="" textlink="">
      <xdr:nvSpPr>
        <xdr:cNvPr id="135" name="n_3mainValue【図書館】&#10;一人当たり面積">
          <a:extLst>
            <a:ext uri="{FF2B5EF4-FFF2-40B4-BE49-F238E27FC236}">
              <a16:creationId xmlns:a16="http://schemas.microsoft.com/office/drawing/2014/main" id="{00000000-0008-0000-1000-000087000000}"/>
            </a:ext>
          </a:extLst>
        </xdr:cNvPr>
        <xdr:cNvSpPr txBox="1"/>
      </xdr:nvSpPr>
      <xdr:spPr>
        <a:xfrm>
          <a:off x="7626350" y="6802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10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1000-000089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1000-00008A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1000-00008B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1000-00008C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1000-00008D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1000-00008E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1000-00008F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0000000-0008-0000-1000-000091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6" name="直線コネクタ 145">
          <a:extLst>
            <a:ext uri="{FF2B5EF4-FFF2-40B4-BE49-F238E27FC236}">
              <a16:creationId xmlns:a16="http://schemas.microsoft.com/office/drawing/2014/main" id="{00000000-0008-0000-1000-000092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820" cy="259080"/>
    <xdr:sp macro="" textlink="">
      <xdr:nvSpPr>
        <xdr:cNvPr id="147" name="テキスト ボックス 146">
          <a:extLst>
            <a:ext uri="{FF2B5EF4-FFF2-40B4-BE49-F238E27FC236}">
              <a16:creationId xmlns:a16="http://schemas.microsoft.com/office/drawing/2014/main" id="{00000000-0008-0000-1000-000093000000}"/>
            </a:ext>
          </a:extLst>
        </xdr:cNvPr>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8" name="直線コネクタ 147">
          <a:extLst>
            <a:ext uri="{FF2B5EF4-FFF2-40B4-BE49-F238E27FC236}">
              <a16:creationId xmlns:a16="http://schemas.microsoft.com/office/drawing/2014/main" id="{00000000-0008-0000-1000-000094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9" name="テキスト ボックス 148">
          <a:extLst>
            <a:ext uri="{FF2B5EF4-FFF2-40B4-BE49-F238E27FC236}">
              <a16:creationId xmlns:a16="http://schemas.microsoft.com/office/drawing/2014/main" id="{00000000-0008-0000-1000-000095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0" name="直線コネクタ 149">
          <a:extLst>
            <a:ext uri="{FF2B5EF4-FFF2-40B4-BE49-F238E27FC236}">
              <a16:creationId xmlns:a16="http://schemas.microsoft.com/office/drawing/2014/main" id="{00000000-0008-0000-1000-000096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51" name="テキスト ボックス 150">
          <a:extLst>
            <a:ext uri="{FF2B5EF4-FFF2-40B4-BE49-F238E27FC236}">
              <a16:creationId xmlns:a16="http://schemas.microsoft.com/office/drawing/2014/main" id="{00000000-0008-0000-1000-000097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2" name="直線コネクタ 151">
          <a:extLst>
            <a:ext uri="{FF2B5EF4-FFF2-40B4-BE49-F238E27FC236}">
              <a16:creationId xmlns:a16="http://schemas.microsoft.com/office/drawing/2014/main" id="{00000000-0008-0000-1000-000098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3" name="テキスト ボックス 152">
          <a:extLst>
            <a:ext uri="{FF2B5EF4-FFF2-40B4-BE49-F238E27FC236}">
              <a16:creationId xmlns:a16="http://schemas.microsoft.com/office/drawing/2014/main" id="{00000000-0008-0000-1000-000099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4" name="直線コネクタ 153">
          <a:extLst>
            <a:ext uri="{FF2B5EF4-FFF2-40B4-BE49-F238E27FC236}">
              <a16:creationId xmlns:a16="http://schemas.microsoft.com/office/drawing/2014/main" id="{00000000-0008-0000-1000-00009A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55" name="テキスト ボックス 154">
          <a:extLst>
            <a:ext uri="{FF2B5EF4-FFF2-40B4-BE49-F238E27FC236}">
              <a16:creationId xmlns:a16="http://schemas.microsoft.com/office/drawing/2014/main" id="{00000000-0008-0000-1000-00009B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090" cy="259080"/>
    <xdr:sp macro="" textlink="">
      <xdr:nvSpPr>
        <xdr:cNvPr id="157" name="テキスト ボックス 156">
          <a:extLst>
            <a:ext uri="{FF2B5EF4-FFF2-40B4-BE49-F238E27FC236}">
              <a16:creationId xmlns:a16="http://schemas.microsoft.com/office/drawing/2014/main" id="{00000000-0008-0000-1000-00009D000000}"/>
            </a:ext>
          </a:extLst>
        </xdr:cNvPr>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0000000-0008-0000-1000-0000A0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40640</xdr:rowOff>
    </xdr:from>
    <xdr:to>
      <xdr:col>24</xdr:col>
      <xdr:colOff>62865</xdr:colOff>
      <xdr:row>64</xdr:row>
      <xdr:rowOff>111125</xdr:rowOff>
    </xdr:to>
    <xdr:cxnSp macro="">
      <xdr:nvCxnSpPr>
        <xdr:cNvPr id="161" name="直線コネクタ 160">
          <a:extLst>
            <a:ext uri="{FF2B5EF4-FFF2-40B4-BE49-F238E27FC236}">
              <a16:creationId xmlns:a16="http://schemas.microsoft.com/office/drawing/2014/main" id="{00000000-0008-0000-1000-0000A1000000}"/>
            </a:ext>
          </a:extLst>
        </xdr:cNvPr>
        <xdr:cNvCxnSpPr/>
      </xdr:nvCxnSpPr>
      <xdr:spPr>
        <a:xfrm flipV="1">
          <a:off x="4634865" y="9470390"/>
          <a:ext cx="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114935</xdr:rowOff>
    </xdr:from>
    <xdr:ext cx="340360" cy="259080"/>
    <xdr:sp macro="" textlink="">
      <xdr:nvSpPr>
        <xdr:cNvPr id="162" name="【体育館・プール】&#10;有形固定資産減価償却率最小値テキスト">
          <a:extLst>
            <a:ext uri="{FF2B5EF4-FFF2-40B4-BE49-F238E27FC236}">
              <a16:creationId xmlns:a16="http://schemas.microsoft.com/office/drawing/2014/main" id="{00000000-0008-0000-1000-0000A2000000}"/>
            </a:ext>
          </a:extLst>
        </xdr:cNvPr>
        <xdr:cNvSpPr txBox="1"/>
      </xdr:nvSpPr>
      <xdr:spPr>
        <a:xfrm>
          <a:off x="4673600" y="110877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111125</xdr:rowOff>
    </xdr:from>
    <xdr:to>
      <xdr:col>24</xdr:col>
      <xdr:colOff>152400</xdr:colOff>
      <xdr:row>64</xdr:row>
      <xdr:rowOff>111125</xdr:rowOff>
    </xdr:to>
    <xdr:cxnSp macro="">
      <xdr:nvCxnSpPr>
        <xdr:cNvPr id="163" name="直線コネクタ 162">
          <a:extLst>
            <a:ext uri="{FF2B5EF4-FFF2-40B4-BE49-F238E27FC236}">
              <a16:creationId xmlns:a16="http://schemas.microsoft.com/office/drawing/2014/main" id="{00000000-0008-0000-1000-0000A3000000}"/>
            </a:ext>
          </a:extLst>
        </xdr:cNvPr>
        <xdr:cNvCxnSpPr/>
      </xdr:nvCxnSpPr>
      <xdr:spPr>
        <a:xfrm>
          <a:off x="4546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158750</xdr:rowOff>
    </xdr:from>
    <xdr:ext cx="469900" cy="259080"/>
    <xdr:sp macro="" textlink="">
      <xdr:nvSpPr>
        <xdr:cNvPr id="164" name="【体育館・プール】&#10;有形固定資産減価償却率最大値テキスト">
          <a:extLst>
            <a:ext uri="{FF2B5EF4-FFF2-40B4-BE49-F238E27FC236}">
              <a16:creationId xmlns:a16="http://schemas.microsoft.com/office/drawing/2014/main" id="{00000000-0008-0000-1000-0000A4000000}"/>
            </a:ext>
          </a:extLst>
        </xdr:cNvPr>
        <xdr:cNvSpPr txBox="1"/>
      </xdr:nvSpPr>
      <xdr:spPr>
        <a:xfrm>
          <a:off x="4673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40640</xdr:rowOff>
    </xdr:from>
    <xdr:to>
      <xdr:col>24</xdr:col>
      <xdr:colOff>152400</xdr:colOff>
      <xdr:row>55</xdr:row>
      <xdr:rowOff>40640</xdr:rowOff>
    </xdr:to>
    <xdr:cxnSp macro="">
      <xdr:nvCxnSpPr>
        <xdr:cNvPr id="165" name="直線コネクタ 164">
          <a:extLst>
            <a:ext uri="{FF2B5EF4-FFF2-40B4-BE49-F238E27FC236}">
              <a16:creationId xmlns:a16="http://schemas.microsoft.com/office/drawing/2014/main" id="{00000000-0008-0000-1000-0000A5000000}"/>
            </a:ext>
          </a:extLst>
        </xdr:cNvPr>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86360</xdr:rowOff>
    </xdr:from>
    <xdr:ext cx="405130" cy="257810"/>
    <xdr:sp macro="" textlink="">
      <xdr:nvSpPr>
        <xdr:cNvPr id="166" name="【体育館・プール】&#10;有形固定資産減価償却率平均値テキスト">
          <a:extLst>
            <a:ext uri="{FF2B5EF4-FFF2-40B4-BE49-F238E27FC236}">
              <a16:creationId xmlns:a16="http://schemas.microsoft.com/office/drawing/2014/main" id="{00000000-0008-0000-1000-0000A6000000}"/>
            </a:ext>
          </a:extLst>
        </xdr:cNvPr>
        <xdr:cNvSpPr txBox="1"/>
      </xdr:nvSpPr>
      <xdr:spPr>
        <a:xfrm>
          <a:off x="4673600" y="100304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107315</xdr:rowOff>
    </xdr:from>
    <xdr:to>
      <xdr:col>24</xdr:col>
      <xdr:colOff>114300</xdr:colOff>
      <xdr:row>59</xdr:row>
      <xdr:rowOff>37465</xdr:rowOff>
    </xdr:to>
    <xdr:sp macro="" textlink="">
      <xdr:nvSpPr>
        <xdr:cNvPr id="167" name="フローチャート: 判断 166">
          <a:extLst>
            <a:ext uri="{FF2B5EF4-FFF2-40B4-BE49-F238E27FC236}">
              <a16:creationId xmlns:a16="http://schemas.microsoft.com/office/drawing/2014/main" id="{00000000-0008-0000-1000-0000A7000000}"/>
            </a:ext>
          </a:extLst>
        </xdr:cNvPr>
        <xdr:cNvSpPr/>
      </xdr:nvSpPr>
      <xdr:spPr>
        <a:xfrm>
          <a:off x="45847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a:extLst>
            <a:ext uri="{FF2B5EF4-FFF2-40B4-BE49-F238E27FC236}">
              <a16:creationId xmlns:a16="http://schemas.microsoft.com/office/drawing/2014/main" id="{00000000-0008-0000-1000-0000A8000000}"/>
            </a:ext>
          </a:extLst>
        </xdr:cNvPr>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117475</xdr:rowOff>
    </xdr:from>
    <xdr:to>
      <xdr:col>15</xdr:col>
      <xdr:colOff>101600</xdr:colOff>
      <xdr:row>59</xdr:row>
      <xdr:rowOff>47625</xdr:rowOff>
    </xdr:to>
    <xdr:sp macro="" textlink="">
      <xdr:nvSpPr>
        <xdr:cNvPr id="169" name="フローチャート: 判断 168">
          <a:extLst>
            <a:ext uri="{FF2B5EF4-FFF2-40B4-BE49-F238E27FC236}">
              <a16:creationId xmlns:a16="http://schemas.microsoft.com/office/drawing/2014/main" id="{00000000-0008-0000-1000-0000A9000000}"/>
            </a:ext>
          </a:extLst>
        </xdr:cNvPr>
        <xdr:cNvSpPr/>
      </xdr:nvSpPr>
      <xdr:spPr>
        <a:xfrm>
          <a:off x="2857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9525</xdr:rowOff>
    </xdr:from>
    <xdr:to>
      <xdr:col>10</xdr:col>
      <xdr:colOff>165100</xdr:colOff>
      <xdr:row>58</xdr:row>
      <xdr:rowOff>111125</xdr:rowOff>
    </xdr:to>
    <xdr:sp macro="" textlink="">
      <xdr:nvSpPr>
        <xdr:cNvPr id="170" name="フローチャート: 判断 169">
          <a:extLst>
            <a:ext uri="{FF2B5EF4-FFF2-40B4-BE49-F238E27FC236}">
              <a16:creationId xmlns:a16="http://schemas.microsoft.com/office/drawing/2014/main" id="{00000000-0008-0000-1000-0000AA000000}"/>
            </a:ext>
          </a:extLst>
        </xdr:cNvPr>
        <xdr:cNvSpPr/>
      </xdr:nvSpPr>
      <xdr:spPr>
        <a:xfrm>
          <a:off x="19685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1" name="テキスト ボックス 170">
          <a:extLst>
            <a:ext uri="{FF2B5EF4-FFF2-40B4-BE49-F238E27FC236}">
              <a16:creationId xmlns:a16="http://schemas.microsoft.com/office/drawing/2014/main" id="{00000000-0008-0000-1000-0000AB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2" name="テキスト ボックス 171">
          <a:extLst>
            <a:ext uri="{FF2B5EF4-FFF2-40B4-BE49-F238E27FC236}">
              <a16:creationId xmlns:a16="http://schemas.microsoft.com/office/drawing/2014/main" id="{00000000-0008-0000-1000-0000AC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3" name="テキスト ボックス 172">
          <a:extLst>
            <a:ext uri="{FF2B5EF4-FFF2-40B4-BE49-F238E27FC236}">
              <a16:creationId xmlns:a16="http://schemas.microsoft.com/office/drawing/2014/main" id="{00000000-0008-0000-1000-0000AD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4" name="テキスト ボックス 173">
          <a:extLst>
            <a:ext uri="{FF2B5EF4-FFF2-40B4-BE49-F238E27FC236}">
              <a16:creationId xmlns:a16="http://schemas.microsoft.com/office/drawing/2014/main" id="{00000000-0008-0000-1000-0000AE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75" name="テキスト ボックス 174">
          <a:extLst>
            <a:ext uri="{FF2B5EF4-FFF2-40B4-BE49-F238E27FC236}">
              <a16:creationId xmlns:a16="http://schemas.microsoft.com/office/drawing/2014/main" id="{00000000-0008-0000-1000-0000AF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94615</xdr:rowOff>
    </xdr:from>
    <xdr:to>
      <xdr:col>24</xdr:col>
      <xdr:colOff>114300</xdr:colOff>
      <xdr:row>57</xdr:row>
      <xdr:rowOff>24765</xdr:rowOff>
    </xdr:to>
    <xdr:sp macro="" textlink="">
      <xdr:nvSpPr>
        <xdr:cNvPr id="176" name="楕円 175">
          <a:extLst>
            <a:ext uri="{FF2B5EF4-FFF2-40B4-BE49-F238E27FC236}">
              <a16:creationId xmlns:a16="http://schemas.microsoft.com/office/drawing/2014/main" id="{00000000-0008-0000-1000-0000B0000000}"/>
            </a:ext>
          </a:extLst>
        </xdr:cNvPr>
        <xdr:cNvSpPr/>
      </xdr:nvSpPr>
      <xdr:spPr>
        <a:xfrm>
          <a:off x="45847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117475</xdr:rowOff>
    </xdr:from>
    <xdr:ext cx="405130" cy="259080"/>
    <xdr:sp macro="" textlink="">
      <xdr:nvSpPr>
        <xdr:cNvPr id="177" name="【体育館・プール】&#10;有形固定資産減価償却率該当値テキスト">
          <a:extLst>
            <a:ext uri="{FF2B5EF4-FFF2-40B4-BE49-F238E27FC236}">
              <a16:creationId xmlns:a16="http://schemas.microsoft.com/office/drawing/2014/main" id="{00000000-0008-0000-1000-0000B1000000}"/>
            </a:ext>
          </a:extLst>
        </xdr:cNvPr>
        <xdr:cNvSpPr txBox="1"/>
      </xdr:nvSpPr>
      <xdr:spPr>
        <a:xfrm>
          <a:off x="4673600" y="9547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137160</xdr:rowOff>
    </xdr:from>
    <xdr:to>
      <xdr:col>20</xdr:col>
      <xdr:colOff>38100</xdr:colOff>
      <xdr:row>57</xdr:row>
      <xdr:rowOff>67310</xdr:rowOff>
    </xdr:to>
    <xdr:sp macro="" textlink="">
      <xdr:nvSpPr>
        <xdr:cNvPr id="178" name="楕円 177">
          <a:extLst>
            <a:ext uri="{FF2B5EF4-FFF2-40B4-BE49-F238E27FC236}">
              <a16:creationId xmlns:a16="http://schemas.microsoft.com/office/drawing/2014/main" id="{00000000-0008-0000-1000-0000B2000000}"/>
            </a:ext>
          </a:extLst>
        </xdr:cNvPr>
        <xdr:cNvSpPr/>
      </xdr:nvSpPr>
      <xdr:spPr>
        <a:xfrm>
          <a:off x="37465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145415</xdr:rowOff>
    </xdr:from>
    <xdr:to>
      <xdr:col>24</xdr:col>
      <xdr:colOff>63500</xdr:colOff>
      <xdr:row>57</xdr:row>
      <xdr:rowOff>16510</xdr:rowOff>
    </xdr:to>
    <xdr:cxnSp macro="">
      <xdr:nvCxnSpPr>
        <xdr:cNvPr id="179" name="直線コネクタ 178">
          <a:extLst>
            <a:ext uri="{FF2B5EF4-FFF2-40B4-BE49-F238E27FC236}">
              <a16:creationId xmlns:a16="http://schemas.microsoft.com/office/drawing/2014/main" id="{00000000-0008-0000-1000-0000B3000000}"/>
            </a:ext>
          </a:extLst>
        </xdr:cNvPr>
        <xdr:cNvCxnSpPr/>
      </xdr:nvCxnSpPr>
      <xdr:spPr>
        <a:xfrm flipV="1">
          <a:off x="3797300" y="974661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43815</xdr:rowOff>
    </xdr:from>
    <xdr:to>
      <xdr:col>15</xdr:col>
      <xdr:colOff>101600</xdr:colOff>
      <xdr:row>56</xdr:row>
      <xdr:rowOff>145415</xdr:rowOff>
    </xdr:to>
    <xdr:sp macro="" textlink="">
      <xdr:nvSpPr>
        <xdr:cNvPr id="180" name="楕円 179">
          <a:extLst>
            <a:ext uri="{FF2B5EF4-FFF2-40B4-BE49-F238E27FC236}">
              <a16:creationId xmlns:a16="http://schemas.microsoft.com/office/drawing/2014/main" id="{00000000-0008-0000-1000-0000B4000000}"/>
            </a:ext>
          </a:extLst>
        </xdr:cNvPr>
        <xdr:cNvSpPr/>
      </xdr:nvSpPr>
      <xdr:spPr>
        <a:xfrm>
          <a:off x="2857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94615</xdr:rowOff>
    </xdr:from>
    <xdr:to>
      <xdr:col>19</xdr:col>
      <xdr:colOff>177800</xdr:colOff>
      <xdr:row>57</xdr:row>
      <xdr:rowOff>16510</xdr:rowOff>
    </xdr:to>
    <xdr:cxnSp macro="">
      <xdr:nvCxnSpPr>
        <xdr:cNvPr id="181" name="直線コネクタ 180">
          <a:extLst>
            <a:ext uri="{FF2B5EF4-FFF2-40B4-BE49-F238E27FC236}">
              <a16:creationId xmlns:a16="http://schemas.microsoft.com/office/drawing/2014/main" id="{00000000-0008-0000-1000-0000B5000000}"/>
            </a:ext>
          </a:extLst>
        </xdr:cNvPr>
        <xdr:cNvCxnSpPr/>
      </xdr:nvCxnSpPr>
      <xdr:spPr>
        <a:xfrm>
          <a:off x="2908300" y="969581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3175</xdr:rowOff>
    </xdr:from>
    <xdr:to>
      <xdr:col>10</xdr:col>
      <xdr:colOff>165100</xdr:colOff>
      <xdr:row>57</xdr:row>
      <xdr:rowOff>104775</xdr:rowOff>
    </xdr:to>
    <xdr:sp macro="" textlink="">
      <xdr:nvSpPr>
        <xdr:cNvPr id="182" name="楕円 181">
          <a:extLst>
            <a:ext uri="{FF2B5EF4-FFF2-40B4-BE49-F238E27FC236}">
              <a16:creationId xmlns:a16="http://schemas.microsoft.com/office/drawing/2014/main" id="{00000000-0008-0000-1000-0000B6000000}"/>
            </a:ext>
          </a:extLst>
        </xdr:cNvPr>
        <xdr:cNvSpPr/>
      </xdr:nvSpPr>
      <xdr:spPr>
        <a:xfrm>
          <a:off x="1968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94615</xdr:rowOff>
    </xdr:from>
    <xdr:to>
      <xdr:col>15</xdr:col>
      <xdr:colOff>50800</xdr:colOff>
      <xdr:row>57</xdr:row>
      <xdr:rowOff>53975</xdr:rowOff>
    </xdr:to>
    <xdr:cxnSp macro="">
      <xdr:nvCxnSpPr>
        <xdr:cNvPr id="183" name="直線コネクタ 182">
          <a:extLst>
            <a:ext uri="{FF2B5EF4-FFF2-40B4-BE49-F238E27FC236}">
              <a16:creationId xmlns:a16="http://schemas.microsoft.com/office/drawing/2014/main" id="{00000000-0008-0000-1000-0000B7000000}"/>
            </a:ext>
          </a:extLst>
        </xdr:cNvPr>
        <xdr:cNvCxnSpPr/>
      </xdr:nvCxnSpPr>
      <xdr:spPr>
        <a:xfrm flipV="1">
          <a:off x="2019300" y="969581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7620</xdr:rowOff>
    </xdr:from>
    <xdr:ext cx="405130" cy="257810"/>
    <xdr:sp macro="" textlink="">
      <xdr:nvSpPr>
        <xdr:cNvPr id="184" name="n_1aveValue【体育館・プール】&#10;有形固定資産減価償却率">
          <a:extLst>
            <a:ext uri="{FF2B5EF4-FFF2-40B4-BE49-F238E27FC236}">
              <a16:creationId xmlns:a16="http://schemas.microsoft.com/office/drawing/2014/main" id="{00000000-0008-0000-1000-0000B8000000}"/>
            </a:ext>
          </a:extLst>
        </xdr:cNvPr>
        <xdr:cNvSpPr txBox="1"/>
      </xdr:nvSpPr>
      <xdr:spPr>
        <a:xfrm>
          <a:off x="3582035" y="10123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38735</xdr:rowOff>
    </xdr:from>
    <xdr:ext cx="403860" cy="259080"/>
    <xdr:sp macro="" textlink="">
      <xdr:nvSpPr>
        <xdr:cNvPr id="185" name="n_2aveValue【体育館・プール】&#10;有形固定資産減価償却率">
          <a:extLst>
            <a:ext uri="{FF2B5EF4-FFF2-40B4-BE49-F238E27FC236}">
              <a16:creationId xmlns:a16="http://schemas.microsoft.com/office/drawing/2014/main" id="{00000000-0008-0000-1000-0000B9000000}"/>
            </a:ext>
          </a:extLst>
        </xdr:cNvPr>
        <xdr:cNvSpPr txBox="1"/>
      </xdr:nvSpPr>
      <xdr:spPr>
        <a:xfrm>
          <a:off x="2705735" y="101542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102235</xdr:rowOff>
    </xdr:from>
    <xdr:ext cx="403860" cy="258445"/>
    <xdr:sp macro="" textlink="">
      <xdr:nvSpPr>
        <xdr:cNvPr id="186" name="n_3aveValue【体育館・プール】&#10;有形固定資産減価償却率">
          <a:extLst>
            <a:ext uri="{FF2B5EF4-FFF2-40B4-BE49-F238E27FC236}">
              <a16:creationId xmlns:a16="http://schemas.microsoft.com/office/drawing/2014/main" id="{00000000-0008-0000-1000-0000BA000000}"/>
            </a:ext>
          </a:extLst>
        </xdr:cNvPr>
        <xdr:cNvSpPr txBox="1"/>
      </xdr:nvSpPr>
      <xdr:spPr>
        <a:xfrm>
          <a:off x="1816735" y="100463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55</xdr:row>
      <xdr:rowOff>83820</xdr:rowOff>
    </xdr:from>
    <xdr:ext cx="405130" cy="259080"/>
    <xdr:sp macro="" textlink="">
      <xdr:nvSpPr>
        <xdr:cNvPr id="187" name="n_1mainValue【体育館・プール】&#10;有形固定資産減価償却率">
          <a:extLst>
            <a:ext uri="{FF2B5EF4-FFF2-40B4-BE49-F238E27FC236}">
              <a16:creationId xmlns:a16="http://schemas.microsoft.com/office/drawing/2014/main" id="{00000000-0008-0000-1000-0000BB000000}"/>
            </a:ext>
          </a:extLst>
        </xdr:cNvPr>
        <xdr:cNvSpPr txBox="1"/>
      </xdr:nvSpPr>
      <xdr:spPr>
        <a:xfrm>
          <a:off x="3582035"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54</xdr:row>
      <xdr:rowOff>161925</xdr:rowOff>
    </xdr:from>
    <xdr:ext cx="403860" cy="259080"/>
    <xdr:sp macro="" textlink="">
      <xdr:nvSpPr>
        <xdr:cNvPr id="188" name="n_2mainValue【体育館・プール】&#10;有形固定資産減価償却率">
          <a:extLst>
            <a:ext uri="{FF2B5EF4-FFF2-40B4-BE49-F238E27FC236}">
              <a16:creationId xmlns:a16="http://schemas.microsoft.com/office/drawing/2014/main" id="{00000000-0008-0000-1000-0000BC000000}"/>
            </a:ext>
          </a:extLst>
        </xdr:cNvPr>
        <xdr:cNvSpPr txBox="1"/>
      </xdr:nvSpPr>
      <xdr:spPr>
        <a:xfrm>
          <a:off x="2705735" y="94202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121285</xdr:rowOff>
    </xdr:from>
    <xdr:ext cx="403860" cy="257810"/>
    <xdr:sp macro="" textlink="">
      <xdr:nvSpPr>
        <xdr:cNvPr id="189" name="n_3mainValue【体育館・プール】&#10;有形固定資産減価償却率">
          <a:extLst>
            <a:ext uri="{FF2B5EF4-FFF2-40B4-BE49-F238E27FC236}">
              <a16:creationId xmlns:a16="http://schemas.microsoft.com/office/drawing/2014/main" id="{00000000-0008-0000-1000-0000BD000000}"/>
            </a:ext>
          </a:extLst>
        </xdr:cNvPr>
        <xdr:cNvSpPr txBox="1"/>
      </xdr:nvSpPr>
      <xdr:spPr>
        <a:xfrm>
          <a:off x="1816735" y="9551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10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1000-0000B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1000-0000C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1000-0000C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1000-0000C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1000-0000C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1000-0000C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10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98" name="テキスト ボックス 197">
          <a:extLst>
            <a:ext uri="{FF2B5EF4-FFF2-40B4-BE49-F238E27FC236}">
              <a16:creationId xmlns:a16="http://schemas.microsoft.com/office/drawing/2014/main" id="{00000000-0008-0000-1000-0000C6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1000-0000C7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00000000-0008-0000-1000-0000C8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01" name="テキスト ボックス 200">
          <a:extLst>
            <a:ext uri="{FF2B5EF4-FFF2-40B4-BE49-F238E27FC236}">
              <a16:creationId xmlns:a16="http://schemas.microsoft.com/office/drawing/2014/main" id="{00000000-0008-0000-1000-0000C9000000}"/>
            </a:ext>
          </a:extLst>
        </xdr:cNvPr>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00000000-0008-0000-1000-0000CA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03" name="テキスト ボックス 202">
          <a:extLst>
            <a:ext uri="{FF2B5EF4-FFF2-40B4-BE49-F238E27FC236}">
              <a16:creationId xmlns:a16="http://schemas.microsoft.com/office/drawing/2014/main" id="{00000000-0008-0000-1000-0000CB000000}"/>
            </a:ext>
          </a:extLst>
        </xdr:cNvPr>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00000000-0008-0000-1000-0000CC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05" name="テキスト ボックス 204">
          <a:extLst>
            <a:ext uri="{FF2B5EF4-FFF2-40B4-BE49-F238E27FC236}">
              <a16:creationId xmlns:a16="http://schemas.microsoft.com/office/drawing/2014/main" id="{00000000-0008-0000-1000-0000CD000000}"/>
            </a:ext>
          </a:extLst>
        </xdr:cNvPr>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00000000-0008-0000-1000-0000CE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07" name="テキスト ボックス 206">
          <a:extLst>
            <a:ext uri="{FF2B5EF4-FFF2-40B4-BE49-F238E27FC236}">
              <a16:creationId xmlns:a16="http://schemas.microsoft.com/office/drawing/2014/main" id="{00000000-0008-0000-1000-0000CF000000}"/>
            </a:ext>
          </a:extLst>
        </xdr:cNvPr>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00000000-0008-0000-1000-0000D0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09" name="テキスト ボックス 208">
          <a:extLst>
            <a:ext uri="{FF2B5EF4-FFF2-40B4-BE49-F238E27FC236}">
              <a16:creationId xmlns:a16="http://schemas.microsoft.com/office/drawing/2014/main" id="{00000000-0008-0000-1000-0000D1000000}"/>
            </a:ext>
          </a:extLst>
        </xdr:cNvPr>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1000-0000D2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11" name="テキスト ボックス 210">
          <a:extLst>
            <a:ext uri="{FF2B5EF4-FFF2-40B4-BE49-F238E27FC236}">
              <a16:creationId xmlns:a16="http://schemas.microsoft.com/office/drawing/2014/main" id="{00000000-0008-0000-1000-0000D3000000}"/>
            </a:ext>
          </a:extLst>
        </xdr:cNvPr>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1000-0000D4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86995</xdr:rowOff>
    </xdr:from>
    <xdr:to>
      <xdr:col>54</xdr:col>
      <xdr:colOff>189865</xdr:colOff>
      <xdr:row>64</xdr:row>
      <xdr:rowOff>27305</xdr:rowOff>
    </xdr:to>
    <xdr:cxnSp macro="">
      <xdr:nvCxnSpPr>
        <xdr:cNvPr id="213" name="直線コネクタ 212">
          <a:extLst>
            <a:ext uri="{FF2B5EF4-FFF2-40B4-BE49-F238E27FC236}">
              <a16:creationId xmlns:a16="http://schemas.microsoft.com/office/drawing/2014/main" id="{00000000-0008-0000-1000-0000D5000000}"/>
            </a:ext>
          </a:extLst>
        </xdr:cNvPr>
        <xdr:cNvCxnSpPr/>
      </xdr:nvCxnSpPr>
      <xdr:spPr>
        <a:xfrm flipV="1">
          <a:off x="10476865" y="9516745"/>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31115</xdr:rowOff>
    </xdr:from>
    <xdr:ext cx="469900" cy="257810"/>
    <xdr:sp macro="" textlink="">
      <xdr:nvSpPr>
        <xdr:cNvPr id="214" name="【体育館・プール】&#10;一人当たり面積最小値テキスト">
          <a:extLst>
            <a:ext uri="{FF2B5EF4-FFF2-40B4-BE49-F238E27FC236}">
              <a16:creationId xmlns:a16="http://schemas.microsoft.com/office/drawing/2014/main" id="{00000000-0008-0000-1000-0000D6000000}"/>
            </a:ext>
          </a:extLst>
        </xdr:cNvPr>
        <xdr:cNvSpPr txBox="1"/>
      </xdr:nvSpPr>
      <xdr:spPr>
        <a:xfrm>
          <a:off x="10515600" y="110039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27305</xdr:rowOff>
    </xdr:from>
    <xdr:to>
      <xdr:col>55</xdr:col>
      <xdr:colOff>88900</xdr:colOff>
      <xdr:row>64</xdr:row>
      <xdr:rowOff>27305</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10388600" y="11000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33655</xdr:rowOff>
    </xdr:from>
    <xdr:ext cx="469900" cy="258445"/>
    <xdr:sp macro="" textlink="">
      <xdr:nvSpPr>
        <xdr:cNvPr id="216" name="【体育館・プール】&#10;一人当たり面積最大値テキスト">
          <a:extLst>
            <a:ext uri="{FF2B5EF4-FFF2-40B4-BE49-F238E27FC236}">
              <a16:creationId xmlns:a16="http://schemas.microsoft.com/office/drawing/2014/main" id="{00000000-0008-0000-1000-0000D8000000}"/>
            </a:ext>
          </a:extLst>
        </xdr:cNvPr>
        <xdr:cNvSpPr txBox="1"/>
      </xdr:nvSpPr>
      <xdr:spPr>
        <a:xfrm>
          <a:off x="10515600" y="9291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86995</xdr:rowOff>
    </xdr:from>
    <xdr:to>
      <xdr:col>55</xdr:col>
      <xdr:colOff>88900</xdr:colOff>
      <xdr:row>55</xdr:row>
      <xdr:rowOff>86995</xdr:rowOff>
    </xdr:to>
    <xdr:cxnSp macro="">
      <xdr:nvCxnSpPr>
        <xdr:cNvPr id="217" name="直線コネクタ 216">
          <a:extLst>
            <a:ext uri="{FF2B5EF4-FFF2-40B4-BE49-F238E27FC236}">
              <a16:creationId xmlns:a16="http://schemas.microsoft.com/office/drawing/2014/main" id="{00000000-0008-0000-1000-0000D9000000}"/>
            </a:ext>
          </a:extLst>
        </xdr:cNvPr>
        <xdr:cNvCxnSpPr/>
      </xdr:nvCxnSpPr>
      <xdr:spPr>
        <a:xfrm>
          <a:off x="10388600" y="951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167005</xdr:rowOff>
    </xdr:from>
    <xdr:ext cx="469900" cy="257810"/>
    <xdr:sp macro="" textlink="">
      <xdr:nvSpPr>
        <xdr:cNvPr id="218" name="【体育館・プール】&#10;一人当たり面積平均値テキスト">
          <a:extLst>
            <a:ext uri="{FF2B5EF4-FFF2-40B4-BE49-F238E27FC236}">
              <a16:creationId xmlns:a16="http://schemas.microsoft.com/office/drawing/2014/main" id="{00000000-0008-0000-1000-0000DA000000}"/>
            </a:ext>
          </a:extLst>
        </xdr:cNvPr>
        <xdr:cNvSpPr txBox="1"/>
      </xdr:nvSpPr>
      <xdr:spPr>
        <a:xfrm>
          <a:off x="10515600" y="102825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144145</xdr:rowOff>
    </xdr:from>
    <xdr:to>
      <xdr:col>55</xdr:col>
      <xdr:colOff>50800</xdr:colOff>
      <xdr:row>61</xdr:row>
      <xdr:rowOff>74930</xdr:rowOff>
    </xdr:to>
    <xdr:sp macro="" textlink="">
      <xdr:nvSpPr>
        <xdr:cNvPr id="219" name="フローチャート: 判断 218">
          <a:extLst>
            <a:ext uri="{FF2B5EF4-FFF2-40B4-BE49-F238E27FC236}">
              <a16:creationId xmlns:a16="http://schemas.microsoft.com/office/drawing/2014/main" id="{00000000-0008-0000-1000-0000DB000000}"/>
            </a:ext>
          </a:extLst>
        </xdr:cNvPr>
        <xdr:cNvSpPr/>
      </xdr:nvSpPr>
      <xdr:spPr>
        <a:xfrm>
          <a:off x="10426700" y="10431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7620</xdr:rowOff>
    </xdr:from>
    <xdr:to>
      <xdr:col>50</xdr:col>
      <xdr:colOff>165100</xdr:colOff>
      <xdr:row>61</xdr:row>
      <xdr:rowOff>109220</xdr:rowOff>
    </xdr:to>
    <xdr:sp macro="" textlink="">
      <xdr:nvSpPr>
        <xdr:cNvPr id="220" name="フローチャート: 判断 219">
          <a:extLst>
            <a:ext uri="{FF2B5EF4-FFF2-40B4-BE49-F238E27FC236}">
              <a16:creationId xmlns:a16="http://schemas.microsoft.com/office/drawing/2014/main" id="{00000000-0008-0000-1000-0000DC000000}"/>
            </a:ext>
          </a:extLst>
        </xdr:cNvPr>
        <xdr:cNvSpPr/>
      </xdr:nvSpPr>
      <xdr:spPr>
        <a:xfrm>
          <a:off x="9588500" y="104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50800</xdr:rowOff>
    </xdr:from>
    <xdr:to>
      <xdr:col>46</xdr:col>
      <xdr:colOff>38100</xdr:colOff>
      <xdr:row>61</xdr:row>
      <xdr:rowOff>152400</xdr:rowOff>
    </xdr:to>
    <xdr:sp macro="" textlink="">
      <xdr:nvSpPr>
        <xdr:cNvPr id="221" name="フローチャート: 判断 220">
          <a:extLst>
            <a:ext uri="{FF2B5EF4-FFF2-40B4-BE49-F238E27FC236}">
              <a16:creationId xmlns:a16="http://schemas.microsoft.com/office/drawing/2014/main" id="{00000000-0008-0000-1000-0000DD000000}"/>
            </a:ext>
          </a:extLst>
        </xdr:cNvPr>
        <xdr:cNvSpPr/>
      </xdr:nvSpPr>
      <xdr:spPr>
        <a:xfrm>
          <a:off x="86995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41910</xdr:rowOff>
    </xdr:from>
    <xdr:to>
      <xdr:col>41</xdr:col>
      <xdr:colOff>101600</xdr:colOff>
      <xdr:row>61</xdr:row>
      <xdr:rowOff>143510</xdr:rowOff>
    </xdr:to>
    <xdr:sp macro="" textlink="">
      <xdr:nvSpPr>
        <xdr:cNvPr id="222" name="フローチャート: 判断 221">
          <a:extLst>
            <a:ext uri="{FF2B5EF4-FFF2-40B4-BE49-F238E27FC236}">
              <a16:creationId xmlns:a16="http://schemas.microsoft.com/office/drawing/2014/main" id="{00000000-0008-0000-1000-0000DE000000}"/>
            </a:ext>
          </a:extLst>
        </xdr:cNvPr>
        <xdr:cNvSpPr/>
      </xdr:nvSpPr>
      <xdr:spPr>
        <a:xfrm>
          <a:off x="78105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23" name="テキスト ボックス 222">
          <a:extLst>
            <a:ext uri="{FF2B5EF4-FFF2-40B4-BE49-F238E27FC236}">
              <a16:creationId xmlns:a16="http://schemas.microsoft.com/office/drawing/2014/main" id="{00000000-0008-0000-1000-0000DF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25" name="テキスト ボックス 224">
          <a:extLst>
            <a:ext uri="{FF2B5EF4-FFF2-40B4-BE49-F238E27FC236}">
              <a16:creationId xmlns:a16="http://schemas.microsoft.com/office/drawing/2014/main" id="{00000000-0008-0000-1000-0000E1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27" name="テキスト ボックス 226">
          <a:extLst>
            <a:ext uri="{FF2B5EF4-FFF2-40B4-BE49-F238E27FC236}">
              <a16:creationId xmlns:a16="http://schemas.microsoft.com/office/drawing/2014/main" id="{00000000-0008-0000-1000-0000E3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155575</xdr:rowOff>
    </xdr:from>
    <xdr:to>
      <xdr:col>55</xdr:col>
      <xdr:colOff>50800</xdr:colOff>
      <xdr:row>61</xdr:row>
      <xdr:rowOff>86360</xdr:rowOff>
    </xdr:to>
    <xdr:sp macro="" textlink="">
      <xdr:nvSpPr>
        <xdr:cNvPr id="228" name="楕円 227">
          <a:extLst>
            <a:ext uri="{FF2B5EF4-FFF2-40B4-BE49-F238E27FC236}">
              <a16:creationId xmlns:a16="http://schemas.microsoft.com/office/drawing/2014/main" id="{00000000-0008-0000-1000-0000E4000000}"/>
            </a:ext>
          </a:extLst>
        </xdr:cNvPr>
        <xdr:cNvSpPr/>
      </xdr:nvSpPr>
      <xdr:spPr>
        <a:xfrm>
          <a:off x="10426700" y="10442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133985</xdr:rowOff>
    </xdr:from>
    <xdr:ext cx="469900" cy="257810"/>
    <xdr:sp macro="" textlink="">
      <xdr:nvSpPr>
        <xdr:cNvPr id="229" name="【体育館・プール】&#10;一人当たり面積該当値テキスト">
          <a:extLst>
            <a:ext uri="{FF2B5EF4-FFF2-40B4-BE49-F238E27FC236}">
              <a16:creationId xmlns:a16="http://schemas.microsoft.com/office/drawing/2014/main" id="{00000000-0008-0000-1000-0000E5000000}"/>
            </a:ext>
          </a:extLst>
        </xdr:cNvPr>
        <xdr:cNvSpPr txBox="1"/>
      </xdr:nvSpPr>
      <xdr:spPr>
        <a:xfrm>
          <a:off x="10515600" y="104209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2540</xdr:rowOff>
    </xdr:from>
    <xdr:to>
      <xdr:col>50</xdr:col>
      <xdr:colOff>165100</xdr:colOff>
      <xdr:row>61</xdr:row>
      <xdr:rowOff>104140</xdr:rowOff>
    </xdr:to>
    <xdr:sp macro="" textlink="">
      <xdr:nvSpPr>
        <xdr:cNvPr id="230" name="楕円 229">
          <a:extLst>
            <a:ext uri="{FF2B5EF4-FFF2-40B4-BE49-F238E27FC236}">
              <a16:creationId xmlns:a16="http://schemas.microsoft.com/office/drawing/2014/main" id="{00000000-0008-0000-1000-0000E6000000}"/>
            </a:ext>
          </a:extLst>
        </xdr:cNvPr>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34925</xdr:rowOff>
    </xdr:from>
    <xdr:to>
      <xdr:col>55</xdr:col>
      <xdr:colOff>0</xdr:colOff>
      <xdr:row>61</xdr:row>
      <xdr:rowOff>53340</xdr:rowOff>
    </xdr:to>
    <xdr:cxnSp macro="">
      <xdr:nvCxnSpPr>
        <xdr:cNvPr id="231" name="直線コネクタ 230">
          <a:extLst>
            <a:ext uri="{FF2B5EF4-FFF2-40B4-BE49-F238E27FC236}">
              <a16:creationId xmlns:a16="http://schemas.microsoft.com/office/drawing/2014/main" id="{00000000-0008-0000-1000-0000E7000000}"/>
            </a:ext>
          </a:extLst>
        </xdr:cNvPr>
        <xdr:cNvCxnSpPr/>
      </xdr:nvCxnSpPr>
      <xdr:spPr>
        <a:xfrm flipV="1">
          <a:off x="9639300" y="104933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35560</xdr:rowOff>
    </xdr:from>
    <xdr:to>
      <xdr:col>46</xdr:col>
      <xdr:colOff>38100</xdr:colOff>
      <xdr:row>61</xdr:row>
      <xdr:rowOff>137160</xdr:rowOff>
    </xdr:to>
    <xdr:sp macro="" textlink="">
      <xdr:nvSpPr>
        <xdr:cNvPr id="232" name="楕円 231">
          <a:extLst>
            <a:ext uri="{FF2B5EF4-FFF2-40B4-BE49-F238E27FC236}">
              <a16:creationId xmlns:a16="http://schemas.microsoft.com/office/drawing/2014/main" id="{00000000-0008-0000-1000-0000E8000000}"/>
            </a:ext>
          </a:extLst>
        </xdr:cNvPr>
        <xdr:cNvSpPr/>
      </xdr:nvSpPr>
      <xdr:spPr>
        <a:xfrm>
          <a:off x="8699500" y="104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53340</xdr:rowOff>
    </xdr:from>
    <xdr:to>
      <xdr:col>50</xdr:col>
      <xdr:colOff>114300</xdr:colOff>
      <xdr:row>61</xdr:row>
      <xdr:rowOff>86360</xdr:rowOff>
    </xdr:to>
    <xdr:cxnSp macro="">
      <xdr:nvCxnSpPr>
        <xdr:cNvPr id="233" name="直線コネクタ 232">
          <a:extLst>
            <a:ext uri="{FF2B5EF4-FFF2-40B4-BE49-F238E27FC236}">
              <a16:creationId xmlns:a16="http://schemas.microsoft.com/office/drawing/2014/main" id="{00000000-0008-0000-1000-0000E9000000}"/>
            </a:ext>
          </a:extLst>
        </xdr:cNvPr>
        <xdr:cNvCxnSpPr/>
      </xdr:nvCxnSpPr>
      <xdr:spPr>
        <a:xfrm flipV="1">
          <a:off x="8750300" y="105117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49530</xdr:rowOff>
    </xdr:from>
    <xdr:to>
      <xdr:col>41</xdr:col>
      <xdr:colOff>101600</xdr:colOff>
      <xdr:row>61</xdr:row>
      <xdr:rowOff>151130</xdr:rowOff>
    </xdr:to>
    <xdr:sp macro="" textlink="">
      <xdr:nvSpPr>
        <xdr:cNvPr id="234" name="楕円 233">
          <a:extLst>
            <a:ext uri="{FF2B5EF4-FFF2-40B4-BE49-F238E27FC236}">
              <a16:creationId xmlns:a16="http://schemas.microsoft.com/office/drawing/2014/main" id="{00000000-0008-0000-1000-0000EA000000}"/>
            </a:ext>
          </a:extLst>
        </xdr:cNvPr>
        <xdr:cNvSpPr/>
      </xdr:nvSpPr>
      <xdr:spPr>
        <a:xfrm>
          <a:off x="7810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86360</xdr:rowOff>
    </xdr:from>
    <xdr:to>
      <xdr:col>45</xdr:col>
      <xdr:colOff>177800</xdr:colOff>
      <xdr:row>61</xdr:row>
      <xdr:rowOff>100330</xdr:rowOff>
    </xdr:to>
    <xdr:cxnSp macro="">
      <xdr:nvCxnSpPr>
        <xdr:cNvPr id="235" name="直線コネクタ 234">
          <a:extLst>
            <a:ext uri="{FF2B5EF4-FFF2-40B4-BE49-F238E27FC236}">
              <a16:creationId xmlns:a16="http://schemas.microsoft.com/office/drawing/2014/main" id="{00000000-0008-0000-1000-0000EB000000}"/>
            </a:ext>
          </a:extLst>
        </xdr:cNvPr>
        <xdr:cNvCxnSpPr/>
      </xdr:nvCxnSpPr>
      <xdr:spPr>
        <a:xfrm flipV="1">
          <a:off x="7861300" y="105448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100330</xdr:rowOff>
    </xdr:from>
    <xdr:ext cx="469900" cy="257810"/>
    <xdr:sp macro="" textlink="">
      <xdr:nvSpPr>
        <xdr:cNvPr id="236" name="n_1aveValue【体育館・プール】&#10;一人当たり面積">
          <a:extLst>
            <a:ext uri="{FF2B5EF4-FFF2-40B4-BE49-F238E27FC236}">
              <a16:creationId xmlns:a16="http://schemas.microsoft.com/office/drawing/2014/main" id="{00000000-0008-0000-1000-0000EC000000}"/>
            </a:ext>
          </a:extLst>
        </xdr:cNvPr>
        <xdr:cNvSpPr txBox="1"/>
      </xdr:nvSpPr>
      <xdr:spPr>
        <a:xfrm>
          <a:off x="9391650" y="105587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143510</xdr:rowOff>
    </xdr:from>
    <xdr:ext cx="468630" cy="257810"/>
    <xdr:sp macro="" textlink="">
      <xdr:nvSpPr>
        <xdr:cNvPr id="237" name="n_2aveValue【体育館・プール】&#10;一人当たり面積">
          <a:extLst>
            <a:ext uri="{FF2B5EF4-FFF2-40B4-BE49-F238E27FC236}">
              <a16:creationId xmlns:a16="http://schemas.microsoft.com/office/drawing/2014/main" id="{00000000-0008-0000-1000-0000ED000000}"/>
            </a:ext>
          </a:extLst>
        </xdr:cNvPr>
        <xdr:cNvSpPr txBox="1"/>
      </xdr:nvSpPr>
      <xdr:spPr>
        <a:xfrm>
          <a:off x="8515350" y="10601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160020</xdr:rowOff>
    </xdr:from>
    <xdr:ext cx="468630" cy="259080"/>
    <xdr:sp macro="" textlink="">
      <xdr:nvSpPr>
        <xdr:cNvPr id="238" name="n_3aveValue【体育館・プール】&#10;一人当たり面積">
          <a:extLst>
            <a:ext uri="{FF2B5EF4-FFF2-40B4-BE49-F238E27FC236}">
              <a16:creationId xmlns:a16="http://schemas.microsoft.com/office/drawing/2014/main" id="{00000000-0008-0000-1000-0000EE000000}"/>
            </a:ext>
          </a:extLst>
        </xdr:cNvPr>
        <xdr:cNvSpPr txBox="1"/>
      </xdr:nvSpPr>
      <xdr:spPr>
        <a:xfrm>
          <a:off x="7626350" y="10275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59</xdr:row>
      <xdr:rowOff>120650</xdr:rowOff>
    </xdr:from>
    <xdr:ext cx="469900" cy="257810"/>
    <xdr:sp macro="" textlink="">
      <xdr:nvSpPr>
        <xdr:cNvPr id="239" name="n_1mainValue【体育館・プール】&#10;一人当たり面積">
          <a:extLst>
            <a:ext uri="{FF2B5EF4-FFF2-40B4-BE49-F238E27FC236}">
              <a16:creationId xmlns:a16="http://schemas.microsoft.com/office/drawing/2014/main" id="{00000000-0008-0000-1000-0000EF000000}"/>
            </a:ext>
          </a:extLst>
        </xdr:cNvPr>
        <xdr:cNvSpPr txBox="1"/>
      </xdr:nvSpPr>
      <xdr:spPr>
        <a:xfrm>
          <a:off x="9391650" y="102362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59</xdr:row>
      <xdr:rowOff>153670</xdr:rowOff>
    </xdr:from>
    <xdr:ext cx="468630" cy="259080"/>
    <xdr:sp macro="" textlink="">
      <xdr:nvSpPr>
        <xdr:cNvPr id="240" name="n_2mainValue【体育館・プール】&#10;一人当たり面積">
          <a:extLst>
            <a:ext uri="{FF2B5EF4-FFF2-40B4-BE49-F238E27FC236}">
              <a16:creationId xmlns:a16="http://schemas.microsoft.com/office/drawing/2014/main" id="{00000000-0008-0000-1000-0000F0000000}"/>
            </a:ext>
          </a:extLst>
        </xdr:cNvPr>
        <xdr:cNvSpPr txBox="1"/>
      </xdr:nvSpPr>
      <xdr:spPr>
        <a:xfrm>
          <a:off x="8515350" y="102692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61</xdr:row>
      <xdr:rowOff>142240</xdr:rowOff>
    </xdr:from>
    <xdr:ext cx="468630" cy="259080"/>
    <xdr:sp macro="" textlink="">
      <xdr:nvSpPr>
        <xdr:cNvPr id="241" name="n_3mainValue【体育館・プール】&#10;一人当たり面積">
          <a:extLst>
            <a:ext uri="{FF2B5EF4-FFF2-40B4-BE49-F238E27FC236}">
              <a16:creationId xmlns:a16="http://schemas.microsoft.com/office/drawing/2014/main" id="{00000000-0008-0000-1000-0000F1000000}"/>
            </a:ext>
          </a:extLst>
        </xdr:cNvPr>
        <xdr:cNvSpPr txBox="1"/>
      </xdr:nvSpPr>
      <xdr:spPr>
        <a:xfrm>
          <a:off x="7626350" y="10600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10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1000-0000F3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1000-0000F4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1000-0000F5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1000-0000F6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1000-0000F7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1000-0000F8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10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50" name="テキスト ボックス 249">
          <a:extLst>
            <a:ext uri="{FF2B5EF4-FFF2-40B4-BE49-F238E27FC236}">
              <a16:creationId xmlns:a16="http://schemas.microsoft.com/office/drawing/2014/main" id="{00000000-0008-0000-1000-0000FA00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1000-0000FB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7820" cy="259080"/>
    <xdr:sp macro="" textlink="">
      <xdr:nvSpPr>
        <xdr:cNvPr id="253" name="テキスト ボックス 252">
          <a:extLst>
            <a:ext uri="{FF2B5EF4-FFF2-40B4-BE49-F238E27FC236}">
              <a16:creationId xmlns:a16="http://schemas.microsoft.com/office/drawing/2014/main" id="{00000000-0008-0000-1000-0000FD000000}"/>
            </a:ext>
          </a:extLst>
        </xdr:cNvPr>
        <xdr:cNvSpPr txBox="1"/>
      </xdr:nvSpPr>
      <xdr:spPr>
        <a:xfrm>
          <a:off x="422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810"/>
    <xdr:sp macro="" textlink="">
      <xdr:nvSpPr>
        <xdr:cNvPr id="255" name="テキスト ボックス 254">
          <a:extLst>
            <a:ext uri="{FF2B5EF4-FFF2-40B4-BE49-F238E27FC236}">
              <a16:creationId xmlns:a16="http://schemas.microsoft.com/office/drawing/2014/main" id="{00000000-0008-0000-1000-0000FF000000}"/>
            </a:ext>
          </a:extLst>
        </xdr:cNvPr>
        <xdr:cNvSpPr txBox="1"/>
      </xdr:nvSpPr>
      <xdr:spPr>
        <a:xfrm>
          <a:off x="358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56" name="直線コネクタ 255">
          <a:extLst>
            <a:ext uri="{FF2B5EF4-FFF2-40B4-BE49-F238E27FC236}">
              <a16:creationId xmlns:a16="http://schemas.microsoft.com/office/drawing/2014/main" id="{00000000-0008-0000-1000-00000001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58" name="直線コネクタ 257">
          <a:extLst>
            <a:ext uri="{FF2B5EF4-FFF2-40B4-BE49-F238E27FC236}">
              <a16:creationId xmlns:a16="http://schemas.microsoft.com/office/drawing/2014/main" id="{00000000-0008-0000-1000-00000201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810"/>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358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60" name="直線コネクタ 259">
          <a:extLst>
            <a:ext uri="{FF2B5EF4-FFF2-40B4-BE49-F238E27FC236}">
              <a16:creationId xmlns:a16="http://schemas.microsoft.com/office/drawing/2014/main" id="{00000000-0008-0000-1000-00000401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62" name="直線コネクタ 261">
          <a:extLst>
            <a:ext uri="{FF2B5EF4-FFF2-40B4-BE49-F238E27FC236}">
              <a16:creationId xmlns:a16="http://schemas.microsoft.com/office/drawing/2014/main" id="{00000000-0008-0000-1000-00000601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6090" cy="259080"/>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294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1000-000008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65" name="テキスト ボックス 264">
          <a:extLst>
            <a:ext uri="{FF2B5EF4-FFF2-40B4-BE49-F238E27FC236}">
              <a16:creationId xmlns:a16="http://schemas.microsoft.com/office/drawing/2014/main" id="{00000000-0008-0000-1000-000009010000}"/>
            </a:ext>
          </a:extLst>
        </xdr:cNvPr>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00000000-0008-0000-1000-00000A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86</xdr:row>
      <xdr:rowOff>135890</xdr:rowOff>
    </xdr:to>
    <xdr:cxnSp macro="">
      <xdr:nvCxnSpPr>
        <xdr:cNvPr id="267" name="直線コネクタ 266">
          <a:extLst>
            <a:ext uri="{FF2B5EF4-FFF2-40B4-BE49-F238E27FC236}">
              <a16:creationId xmlns:a16="http://schemas.microsoft.com/office/drawing/2014/main" id="{00000000-0008-0000-1000-00000B010000}"/>
            </a:ext>
          </a:extLst>
        </xdr:cNvPr>
        <xdr:cNvCxnSpPr/>
      </xdr:nvCxnSpPr>
      <xdr:spPr>
        <a:xfrm flipV="1">
          <a:off x="4634865" y="1328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139700</xdr:rowOff>
    </xdr:from>
    <xdr:ext cx="340360" cy="259080"/>
    <xdr:sp macro="" textlink="">
      <xdr:nvSpPr>
        <xdr:cNvPr id="268" name="【福祉施設】&#10;有形固定資産減価償却率最小値テキスト">
          <a:extLst>
            <a:ext uri="{FF2B5EF4-FFF2-40B4-BE49-F238E27FC236}">
              <a16:creationId xmlns:a16="http://schemas.microsoft.com/office/drawing/2014/main" id="{00000000-0008-0000-1000-00000C010000}"/>
            </a:ext>
          </a:extLst>
        </xdr:cNvPr>
        <xdr:cNvSpPr txBox="1"/>
      </xdr:nvSpPr>
      <xdr:spPr>
        <a:xfrm>
          <a:off x="4673600" y="1488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135890</xdr:rowOff>
    </xdr:from>
    <xdr:to>
      <xdr:col>24</xdr:col>
      <xdr:colOff>152400</xdr:colOff>
      <xdr:row>86</xdr:row>
      <xdr:rowOff>135890</xdr:rowOff>
    </xdr:to>
    <xdr:cxnSp macro="">
      <xdr:nvCxnSpPr>
        <xdr:cNvPr id="269" name="直線コネクタ 268">
          <a:extLst>
            <a:ext uri="{FF2B5EF4-FFF2-40B4-BE49-F238E27FC236}">
              <a16:creationId xmlns:a16="http://schemas.microsoft.com/office/drawing/2014/main" id="{00000000-0008-0000-1000-00000D010000}"/>
            </a:ext>
          </a:extLst>
        </xdr:cNvPr>
        <xdr:cNvCxnSpPr/>
      </xdr:nvCxnSpPr>
      <xdr:spPr>
        <a:xfrm>
          <a:off x="4546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70" name="【福祉施設】&#10;有形固定資産減価償却率最大値テキスト">
          <a:extLst>
            <a:ext uri="{FF2B5EF4-FFF2-40B4-BE49-F238E27FC236}">
              <a16:creationId xmlns:a16="http://schemas.microsoft.com/office/drawing/2014/main" id="{00000000-0008-0000-1000-00000E010000}"/>
            </a:ext>
          </a:extLst>
        </xdr:cNvPr>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71" name="直線コネクタ 270">
          <a:extLst>
            <a:ext uri="{FF2B5EF4-FFF2-40B4-BE49-F238E27FC236}">
              <a16:creationId xmlns:a16="http://schemas.microsoft.com/office/drawing/2014/main" id="{00000000-0008-0000-1000-00000F010000}"/>
            </a:ext>
          </a:extLst>
        </xdr:cNvPr>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26035</xdr:rowOff>
    </xdr:from>
    <xdr:ext cx="405130" cy="259080"/>
    <xdr:sp macro="" textlink="">
      <xdr:nvSpPr>
        <xdr:cNvPr id="272" name="【福祉施設】&#10;有形固定資産減価償却率平均値テキスト">
          <a:extLst>
            <a:ext uri="{FF2B5EF4-FFF2-40B4-BE49-F238E27FC236}">
              <a16:creationId xmlns:a16="http://schemas.microsoft.com/office/drawing/2014/main" id="{00000000-0008-0000-1000-000010010000}"/>
            </a:ext>
          </a:extLst>
        </xdr:cNvPr>
        <xdr:cNvSpPr txBox="1"/>
      </xdr:nvSpPr>
      <xdr:spPr>
        <a:xfrm>
          <a:off x="4673600" y="140849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47625</xdr:rowOff>
    </xdr:from>
    <xdr:to>
      <xdr:col>24</xdr:col>
      <xdr:colOff>114300</xdr:colOff>
      <xdr:row>82</xdr:row>
      <xdr:rowOff>149225</xdr:rowOff>
    </xdr:to>
    <xdr:sp macro="" textlink="">
      <xdr:nvSpPr>
        <xdr:cNvPr id="273" name="フローチャート: 判断 272">
          <a:extLst>
            <a:ext uri="{FF2B5EF4-FFF2-40B4-BE49-F238E27FC236}">
              <a16:creationId xmlns:a16="http://schemas.microsoft.com/office/drawing/2014/main" id="{00000000-0008-0000-1000-000011010000}"/>
            </a:ext>
          </a:extLst>
        </xdr:cNvPr>
        <xdr:cNvSpPr/>
      </xdr:nvSpPr>
      <xdr:spPr>
        <a:xfrm>
          <a:off x="4584700" y="1410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15240</xdr:rowOff>
    </xdr:from>
    <xdr:to>
      <xdr:col>20</xdr:col>
      <xdr:colOff>38100</xdr:colOff>
      <xdr:row>82</xdr:row>
      <xdr:rowOff>116840</xdr:rowOff>
    </xdr:to>
    <xdr:sp macro="" textlink="">
      <xdr:nvSpPr>
        <xdr:cNvPr id="274" name="フローチャート: 判断 273">
          <a:extLst>
            <a:ext uri="{FF2B5EF4-FFF2-40B4-BE49-F238E27FC236}">
              <a16:creationId xmlns:a16="http://schemas.microsoft.com/office/drawing/2014/main" id="{00000000-0008-0000-1000-000012010000}"/>
            </a:ext>
          </a:extLst>
        </xdr:cNvPr>
        <xdr:cNvSpPr/>
      </xdr:nvSpPr>
      <xdr:spPr>
        <a:xfrm>
          <a:off x="37465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161925</xdr:rowOff>
    </xdr:from>
    <xdr:to>
      <xdr:col>15</xdr:col>
      <xdr:colOff>101600</xdr:colOff>
      <xdr:row>82</xdr:row>
      <xdr:rowOff>92075</xdr:rowOff>
    </xdr:to>
    <xdr:sp macro="" textlink="">
      <xdr:nvSpPr>
        <xdr:cNvPr id="275" name="フローチャート: 判断 274">
          <a:extLst>
            <a:ext uri="{FF2B5EF4-FFF2-40B4-BE49-F238E27FC236}">
              <a16:creationId xmlns:a16="http://schemas.microsoft.com/office/drawing/2014/main" id="{00000000-0008-0000-1000-000013010000}"/>
            </a:ext>
          </a:extLst>
        </xdr:cNvPr>
        <xdr:cNvSpPr/>
      </xdr:nvSpPr>
      <xdr:spPr>
        <a:xfrm>
          <a:off x="2857500" y="1404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116205</xdr:rowOff>
    </xdr:from>
    <xdr:to>
      <xdr:col>10</xdr:col>
      <xdr:colOff>165100</xdr:colOff>
      <xdr:row>82</xdr:row>
      <xdr:rowOff>46355</xdr:rowOff>
    </xdr:to>
    <xdr:sp macro="" textlink="">
      <xdr:nvSpPr>
        <xdr:cNvPr id="276" name="フローチャート: 判断 275">
          <a:extLst>
            <a:ext uri="{FF2B5EF4-FFF2-40B4-BE49-F238E27FC236}">
              <a16:creationId xmlns:a16="http://schemas.microsoft.com/office/drawing/2014/main" id="{00000000-0008-0000-1000-000014010000}"/>
            </a:ext>
          </a:extLst>
        </xdr:cNvPr>
        <xdr:cNvSpPr/>
      </xdr:nvSpPr>
      <xdr:spPr>
        <a:xfrm>
          <a:off x="19685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7" name="テキスト ボックス 276">
          <a:extLst>
            <a:ext uri="{FF2B5EF4-FFF2-40B4-BE49-F238E27FC236}">
              <a16:creationId xmlns:a16="http://schemas.microsoft.com/office/drawing/2014/main" id="{00000000-0008-0000-1000-000015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00000000-0008-0000-1000-000017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1" name="テキスト ボックス 280">
          <a:extLst>
            <a:ext uri="{FF2B5EF4-FFF2-40B4-BE49-F238E27FC236}">
              <a16:creationId xmlns:a16="http://schemas.microsoft.com/office/drawing/2014/main" id="{00000000-0008-0000-1000-000019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79</xdr:row>
      <xdr:rowOff>111125</xdr:rowOff>
    </xdr:from>
    <xdr:to>
      <xdr:col>24</xdr:col>
      <xdr:colOff>114300</xdr:colOff>
      <xdr:row>80</xdr:row>
      <xdr:rowOff>41275</xdr:rowOff>
    </xdr:to>
    <xdr:sp macro="" textlink="">
      <xdr:nvSpPr>
        <xdr:cNvPr id="282" name="楕円 281">
          <a:extLst>
            <a:ext uri="{FF2B5EF4-FFF2-40B4-BE49-F238E27FC236}">
              <a16:creationId xmlns:a16="http://schemas.microsoft.com/office/drawing/2014/main" id="{00000000-0008-0000-1000-00001A010000}"/>
            </a:ext>
          </a:extLst>
        </xdr:cNvPr>
        <xdr:cNvSpPr/>
      </xdr:nvSpPr>
      <xdr:spPr>
        <a:xfrm>
          <a:off x="4584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133985</xdr:rowOff>
    </xdr:from>
    <xdr:ext cx="405130" cy="257810"/>
    <xdr:sp macro="" textlink="">
      <xdr:nvSpPr>
        <xdr:cNvPr id="283" name="【福祉施設】&#10;有形固定資産減価償却率該当値テキスト">
          <a:extLst>
            <a:ext uri="{FF2B5EF4-FFF2-40B4-BE49-F238E27FC236}">
              <a16:creationId xmlns:a16="http://schemas.microsoft.com/office/drawing/2014/main" id="{00000000-0008-0000-1000-00001B010000}"/>
            </a:ext>
          </a:extLst>
        </xdr:cNvPr>
        <xdr:cNvSpPr txBox="1"/>
      </xdr:nvSpPr>
      <xdr:spPr>
        <a:xfrm>
          <a:off x="4673600" y="13507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284" name="楕円 283">
          <a:extLst>
            <a:ext uri="{FF2B5EF4-FFF2-40B4-BE49-F238E27FC236}">
              <a16:creationId xmlns:a16="http://schemas.microsoft.com/office/drawing/2014/main" id="{00000000-0008-0000-1000-00001C010000}"/>
            </a:ext>
          </a:extLst>
        </xdr:cNvPr>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161925</xdr:rowOff>
    </xdr:from>
    <xdr:to>
      <xdr:col>24</xdr:col>
      <xdr:colOff>63500</xdr:colOff>
      <xdr:row>80</xdr:row>
      <xdr:rowOff>38100</xdr:rowOff>
    </xdr:to>
    <xdr:cxnSp macro="">
      <xdr:nvCxnSpPr>
        <xdr:cNvPr id="285" name="直線コネクタ 284">
          <a:extLst>
            <a:ext uri="{FF2B5EF4-FFF2-40B4-BE49-F238E27FC236}">
              <a16:creationId xmlns:a16="http://schemas.microsoft.com/office/drawing/2014/main" id="{00000000-0008-0000-1000-00001D010000}"/>
            </a:ext>
          </a:extLst>
        </xdr:cNvPr>
        <xdr:cNvCxnSpPr/>
      </xdr:nvCxnSpPr>
      <xdr:spPr>
        <a:xfrm flipV="1">
          <a:off x="3797300" y="137064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132715</xdr:rowOff>
    </xdr:from>
    <xdr:to>
      <xdr:col>15</xdr:col>
      <xdr:colOff>101600</xdr:colOff>
      <xdr:row>79</xdr:row>
      <xdr:rowOff>63500</xdr:rowOff>
    </xdr:to>
    <xdr:sp macro="" textlink="">
      <xdr:nvSpPr>
        <xdr:cNvPr id="286" name="楕円 285">
          <a:extLst>
            <a:ext uri="{FF2B5EF4-FFF2-40B4-BE49-F238E27FC236}">
              <a16:creationId xmlns:a16="http://schemas.microsoft.com/office/drawing/2014/main" id="{00000000-0008-0000-1000-00001E010000}"/>
            </a:ext>
          </a:extLst>
        </xdr:cNvPr>
        <xdr:cNvSpPr/>
      </xdr:nvSpPr>
      <xdr:spPr>
        <a:xfrm>
          <a:off x="2857500" y="13505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12065</xdr:rowOff>
    </xdr:from>
    <xdr:to>
      <xdr:col>19</xdr:col>
      <xdr:colOff>177800</xdr:colOff>
      <xdr:row>80</xdr:row>
      <xdr:rowOff>38100</xdr:rowOff>
    </xdr:to>
    <xdr:cxnSp macro="">
      <xdr:nvCxnSpPr>
        <xdr:cNvPr id="287" name="直線コネクタ 286">
          <a:extLst>
            <a:ext uri="{FF2B5EF4-FFF2-40B4-BE49-F238E27FC236}">
              <a16:creationId xmlns:a16="http://schemas.microsoft.com/office/drawing/2014/main" id="{00000000-0008-0000-1000-00001F010000}"/>
            </a:ext>
          </a:extLst>
        </xdr:cNvPr>
        <xdr:cNvCxnSpPr/>
      </xdr:nvCxnSpPr>
      <xdr:spPr>
        <a:xfrm>
          <a:off x="2908300" y="135566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5080</xdr:rowOff>
    </xdr:from>
    <xdr:to>
      <xdr:col>10</xdr:col>
      <xdr:colOff>165100</xdr:colOff>
      <xdr:row>79</xdr:row>
      <xdr:rowOff>106680</xdr:rowOff>
    </xdr:to>
    <xdr:sp macro="" textlink="">
      <xdr:nvSpPr>
        <xdr:cNvPr id="288" name="楕円 287">
          <a:extLst>
            <a:ext uri="{FF2B5EF4-FFF2-40B4-BE49-F238E27FC236}">
              <a16:creationId xmlns:a16="http://schemas.microsoft.com/office/drawing/2014/main" id="{00000000-0008-0000-1000-000020010000}"/>
            </a:ext>
          </a:extLst>
        </xdr:cNvPr>
        <xdr:cNvSpPr/>
      </xdr:nvSpPr>
      <xdr:spPr>
        <a:xfrm>
          <a:off x="1968500" y="135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12065</xdr:rowOff>
    </xdr:from>
    <xdr:to>
      <xdr:col>15</xdr:col>
      <xdr:colOff>50800</xdr:colOff>
      <xdr:row>79</xdr:row>
      <xdr:rowOff>55880</xdr:rowOff>
    </xdr:to>
    <xdr:cxnSp macro="">
      <xdr:nvCxnSpPr>
        <xdr:cNvPr id="289" name="直線コネクタ 288">
          <a:extLst>
            <a:ext uri="{FF2B5EF4-FFF2-40B4-BE49-F238E27FC236}">
              <a16:creationId xmlns:a16="http://schemas.microsoft.com/office/drawing/2014/main" id="{00000000-0008-0000-1000-000021010000}"/>
            </a:ext>
          </a:extLst>
        </xdr:cNvPr>
        <xdr:cNvCxnSpPr/>
      </xdr:nvCxnSpPr>
      <xdr:spPr>
        <a:xfrm flipV="1">
          <a:off x="2019300" y="1355661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107950</xdr:rowOff>
    </xdr:from>
    <xdr:ext cx="405130" cy="259080"/>
    <xdr:sp macro="" textlink="">
      <xdr:nvSpPr>
        <xdr:cNvPr id="290" name="n_1aveValue【福祉施設】&#10;有形固定資産減価償却率">
          <a:extLst>
            <a:ext uri="{FF2B5EF4-FFF2-40B4-BE49-F238E27FC236}">
              <a16:creationId xmlns:a16="http://schemas.microsoft.com/office/drawing/2014/main" id="{00000000-0008-0000-1000-000022010000}"/>
            </a:ext>
          </a:extLst>
        </xdr:cNvPr>
        <xdr:cNvSpPr txBox="1"/>
      </xdr:nvSpPr>
      <xdr:spPr>
        <a:xfrm>
          <a:off x="3582035" y="14166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83185</xdr:rowOff>
    </xdr:from>
    <xdr:ext cx="403860" cy="259080"/>
    <xdr:sp macro="" textlink="">
      <xdr:nvSpPr>
        <xdr:cNvPr id="291" name="n_2aveValue【福祉施設】&#10;有形固定資産減価償却率">
          <a:extLst>
            <a:ext uri="{FF2B5EF4-FFF2-40B4-BE49-F238E27FC236}">
              <a16:creationId xmlns:a16="http://schemas.microsoft.com/office/drawing/2014/main" id="{00000000-0008-0000-1000-000023010000}"/>
            </a:ext>
          </a:extLst>
        </xdr:cNvPr>
        <xdr:cNvSpPr txBox="1"/>
      </xdr:nvSpPr>
      <xdr:spPr>
        <a:xfrm>
          <a:off x="2705735" y="14142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37465</xdr:rowOff>
    </xdr:from>
    <xdr:ext cx="403860" cy="259080"/>
    <xdr:sp macro="" textlink="">
      <xdr:nvSpPr>
        <xdr:cNvPr id="292" name="n_3aveValue【福祉施設】&#10;有形固定資産減価償却率">
          <a:extLst>
            <a:ext uri="{FF2B5EF4-FFF2-40B4-BE49-F238E27FC236}">
              <a16:creationId xmlns:a16="http://schemas.microsoft.com/office/drawing/2014/main" id="{00000000-0008-0000-1000-000024010000}"/>
            </a:ext>
          </a:extLst>
        </xdr:cNvPr>
        <xdr:cNvSpPr txBox="1"/>
      </xdr:nvSpPr>
      <xdr:spPr>
        <a:xfrm>
          <a:off x="1816735" y="14096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105410</xdr:rowOff>
    </xdr:from>
    <xdr:ext cx="405130" cy="259080"/>
    <xdr:sp macro="" textlink="">
      <xdr:nvSpPr>
        <xdr:cNvPr id="293" name="n_1mainValue【福祉施設】&#10;有形固定資産減価償却率">
          <a:extLst>
            <a:ext uri="{FF2B5EF4-FFF2-40B4-BE49-F238E27FC236}">
              <a16:creationId xmlns:a16="http://schemas.microsoft.com/office/drawing/2014/main" id="{00000000-0008-0000-1000-000025010000}"/>
            </a:ext>
          </a:extLst>
        </xdr:cNvPr>
        <xdr:cNvSpPr txBox="1"/>
      </xdr:nvSpPr>
      <xdr:spPr>
        <a:xfrm>
          <a:off x="3582035" y="13478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79375</xdr:rowOff>
    </xdr:from>
    <xdr:ext cx="403860" cy="258445"/>
    <xdr:sp macro="" textlink="">
      <xdr:nvSpPr>
        <xdr:cNvPr id="294" name="n_2mainValue【福祉施設】&#10;有形固定資産減価償却率">
          <a:extLst>
            <a:ext uri="{FF2B5EF4-FFF2-40B4-BE49-F238E27FC236}">
              <a16:creationId xmlns:a16="http://schemas.microsoft.com/office/drawing/2014/main" id="{00000000-0008-0000-1000-000026010000}"/>
            </a:ext>
          </a:extLst>
        </xdr:cNvPr>
        <xdr:cNvSpPr txBox="1"/>
      </xdr:nvSpPr>
      <xdr:spPr>
        <a:xfrm>
          <a:off x="2705735" y="132810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123190</xdr:rowOff>
    </xdr:from>
    <xdr:ext cx="403860" cy="257810"/>
    <xdr:sp macro="" textlink="">
      <xdr:nvSpPr>
        <xdr:cNvPr id="295" name="n_3mainValue【福祉施設】&#10;有形固定資産減価償却率">
          <a:extLst>
            <a:ext uri="{FF2B5EF4-FFF2-40B4-BE49-F238E27FC236}">
              <a16:creationId xmlns:a16="http://schemas.microsoft.com/office/drawing/2014/main" id="{00000000-0008-0000-1000-000027010000}"/>
            </a:ext>
          </a:extLst>
        </xdr:cNvPr>
        <xdr:cNvSpPr txBox="1"/>
      </xdr:nvSpPr>
      <xdr:spPr>
        <a:xfrm>
          <a:off x="1816735" y="133248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10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1000-000029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1000-00002A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1000-00002B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1000-00002C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1000-00002D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1000-00002E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10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04" name="テキスト ボックス 303">
          <a:extLst>
            <a:ext uri="{FF2B5EF4-FFF2-40B4-BE49-F238E27FC236}">
              <a16:creationId xmlns:a16="http://schemas.microsoft.com/office/drawing/2014/main" id="{00000000-0008-0000-1000-000030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1000-000031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a:extLst>
            <a:ext uri="{FF2B5EF4-FFF2-40B4-BE49-F238E27FC236}">
              <a16:creationId xmlns:a16="http://schemas.microsoft.com/office/drawing/2014/main" id="{00000000-0008-0000-1000-000032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090" cy="259080"/>
    <xdr:sp macro="" textlink="">
      <xdr:nvSpPr>
        <xdr:cNvPr id="307" name="テキスト ボックス 306">
          <a:extLst>
            <a:ext uri="{FF2B5EF4-FFF2-40B4-BE49-F238E27FC236}">
              <a16:creationId xmlns:a16="http://schemas.microsoft.com/office/drawing/2014/main" id="{00000000-0008-0000-1000-000033010000}"/>
            </a:ext>
          </a:extLst>
        </xdr:cNvPr>
        <xdr:cNvSpPr txBox="1"/>
      </xdr:nvSpPr>
      <xdr:spPr>
        <a:xfrm>
          <a:off x="6136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090" cy="259080"/>
    <xdr:sp macro="" textlink="">
      <xdr:nvSpPr>
        <xdr:cNvPr id="309" name="テキスト ボックス 308">
          <a:extLst>
            <a:ext uri="{FF2B5EF4-FFF2-40B4-BE49-F238E27FC236}">
              <a16:creationId xmlns:a16="http://schemas.microsoft.com/office/drawing/2014/main" id="{00000000-0008-0000-1000-000035010000}"/>
            </a:ext>
          </a:extLst>
        </xdr:cNvPr>
        <xdr:cNvSpPr txBox="1"/>
      </xdr:nvSpPr>
      <xdr:spPr>
        <a:xfrm>
          <a:off x="6136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090" cy="259080"/>
    <xdr:sp macro="" textlink="">
      <xdr:nvSpPr>
        <xdr:cNvPr id="311" name="テキスト ボックス 310">
          <a:extLst>
            <a:ext uri="{FF2B5EF4-FFF2-40B4-BE49-F238E27FC236}">
              <a16:creationId xmlns:a16="http://schemas.microsoft.com/office/drawing/2014/main" id="{00000000-0008-0000-1000-000037010000}"/>
            </a:ext>
          </a:extLst>
        </xdr:cNvPr>
        <xdr:cNvSpPr txBox="1"/>
      </xdr:nvSpPr>
      <xdr:spPr>
        <a:xfrm>
          <a:off x="6136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090" cy="259080"/>
    <xdr:sp macro="" textlink="">
      <xdr:nvSpPr>
        <xdr:cNvPr id="313" name="テキスト ボックス 312">
          <a:extLst>
            <a:ext uri="{FF2B5EF4-FFF2-40B4-BE49-F238E27FC236}">
              <a16:creationId xmlns:a16="http://schemas.microsoft.com/office/drawing/2014/main" id="{00000000-0008-0000-1000-000039010000}"/>
            </a:ext>
          </a:extLst>
        </xdr:cNvPr>
        <xdr:cNvSpPr txBox="1"/>
      </xdr:nvSpPr>
      <xdr:spPr>
        <a:xfrm>
          <a:off x="6136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1000-00003A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id="{00000000-0008-0000-1000-00003C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61595</xdr:rowOff>
    </xdr:from>
    <xdr:to>
      <xdr:col>54</xdr:col>
      <xdr:colOff>189865</xdr:colOff>
      <xdr:row>86</xdr:row>
      <xdr:rowOff>32385</xdr:rowOff>
    </xdr:to>
    <xdr:cxnSp macro="">
      <xdr:nvCxnSpPr>
        <xdr:cNvPr id="317" name="直線コネクタ 316">
          <a:extLst>
            <a:ext uri="{FF2B5EF4-FFF2-40B4-BE49-F238E27FC236}">
              <a16:creationId xmlns:a16="http://schemas.microsoft.com/office/drawing/2014/main" id="{00000000-0008-0000-1000-00003D010000}"/>
            </a:ext>
          </a:extLst>
        </xdr:cNvPr>
        <xdr:cNvCxnSpPr/>
      </xdr:nvCxnSpPr>
      <xdr:spPr>
        <a:xfrm flipV="1">
          <a:off x="10476865" y="13434695"/>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36195</xdr:rowOff>
    </xdr:from>
    <xdr:ext cx="469900" cy="259080"/>
    <xdr:sp macro="" textlink="">
      <xdr:nvSpPr>
        <xdr:cNvPr id="318" name="【福祉施設】&#10;一人当たり面積最小値テキスト">
          <a:extLst>
            <a:ext uri="{FF2B5EF4-FFF2-40B4-BE49-F238E27FC236}">
              <a16:creationId xmlns:a16="http://schemas.microsoft.com/office/drawing/2014/main" id="{00000000-0008-0000-1000-00003E010000}"/>
            </a:ext>
          </a:extLst>
        </xdr:cNvPr>
        <xdr:cNvSpPr txBox="1"/>
      </xdr:nvSpPr>
      <xdr:spPr>
        <a:xfrm>
          <a:off x="10515600" y="147808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32385</xdr:rowOff>
    </xdr:from>
    <xdr:to>
      <xdr:col>55</xdr:col>
      <xdr:colOff>88900</xdr:colOff>
      <xdr:row>86</xdr:row>
      <xdr:rowOff>32385</xdr:rowOff>
    </xdr:to>
    <xdr:cxnSp macro="">
      <xdr:nvCxnSpPr>
        <xdr:cNvPr id="319" name="直線コネクタ 318">
          <a:extLst>
            <a:ext uri="{FF2B5EF4-FFF2-40B4-BE49-F238E27FC236}">
              <a16:creationId xmlns:a16="http://schemas.microsoft.com/office/drawing/2014/main" id="{00000000-0008-0000-1000-00003F010000}"/>
            </a:ext>
          </a:extLst>
        </xdr:cNvPr>
        <xdr:cNvCxnSpPr/>
      </xdr:nvCxnSpPr>
      <xdr:spPr>
        <a:xfrm>
          <a:off x="10388600" y="1477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8255</xdr:rowOff>
    </xdr:from>
    <xdr:ext cx="469900" cy="257810"/>
    <xdr:sp macro="" textlink="">
      <xdr:nvSpPr>
        <xdr:cNvPr id="320" name="【福祉施設】&#10;一人当たり面積最大値テキスト">
          <a:extLst>
            <a:ext uri="{FF2B5EF4-FFF2-40B4-BE49-F238E27FC236}">
              <a16:creationId xmlns:a16="http://schemas.microsoft.com/office/drawing/2014/main" id="{00000000-0008-0000-1000-000040010000}"/>
            </a:ext>
          </a:extLst>
        </xdr:cNvPr>
        <xdr:cNvSpPr txBox="1"/>
      </xdr:nvSpPr>
      <xdr:spPr>
        <a:xfrm>
          <a:off x="10515600" y="132099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2.949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61595</xdr:rowOff>
    </xdr:from>
    <xdr:to>
      <xdr:col>55</xdr:col>
      <xdr:colOff>88900</xdr:colOff>
      <xdr:row>78</xdr:row>
      <xdr:rowOff>61595</xdr:rowOff>
    </xdr:to>
    <xdr:cxnSp macro="">
      <xdr:nvCxnSpPr>
        <xdr:cNvPr id="321" name="直線コネクタ 320">
          <a:extLst>
            <a:ext uri="{FF2B5EF4-FFF2-40B4-BE49-F238E27FC236}">
              <a16:creationId xmlns:a16="http://schemas.microsoft.com/office/drawing/2014/main" id="{00000000-0008-0000-1000-000041010000}"/>
            </a:ext>
          </a:extLst>
        </xdr:cNvPr>
        <xdr:cNvCxnSpPr/>
      </xdr:nvCxnSpPr>
      <xdr:spPr>
        <a:xfrm>
          <a:off x="10388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17780</xdr:rowOff>
    </xdr:from>
    <xdr:ext cx="469900" cy="257810"/>
    <xdr:sp macro="" textlink="">
      <xdr:nvSpPr>
        <xdr:cNvPr id="322" name="【福祉施設】&#10;一人当たり面積平均値テキスト">
          <a:extLst>
            <a:ext uri="{FF2B5EF4-FFF2-40B4-BE49-F238E27FC236}">
              <a16:creationId xmlns:a16="http://schemas.microsoft.com/office/drawing/2014/main" id="{00000000-0008-0000-1000-000042010000}"/>
            </a:ext>
          </a:extLst>
        </xdr:cNvPr>
        <xdr:cNvSpPr txBox="1"/>
      </xdr:nvSpPr>
      <xdr:spPr>
        <a:xfrm>
          <a:off x="10515600" y="144195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166370</xdr:rowOff>
    </xdr:from>
    <xdr:to>
      <xdr:col>55</xdr:col>
      <xdr:colOff>50800</xdr:colOff>
      <xdr:row>85</xdr:row>
      <xdr:rowOff>95885</xdr:rowOff>
    </xdr:to>
    <xdr:sp macro="" textlink="">
      <xdr:nvSpPr>
        <xdr:cNvPr id="323" name="フローチャート: 判断 322">
          <a:extLst>
            <a:ext uri="{FF2B5EF4-FFF2-40B4-BE49-F238E27FC236}">
              <a16:creationId xmlns:a16="http://schemas.microsoft.com/office/drawing/2014/main" id="{00000000-0008-0000-1000-000043010000}"/>
            </a:ext>
          </a:extLst>
        </xdr:cNvPr>
        <xdr:cNvSpPr/>
      </xdr:nvSpPr>
      <xdr:spPr>
        <a:xfrm>
          <a:off x="10426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164465</xdr:rowOff>
    </xdr:from>
    <xdr:to>
      <xdr:col>50</xdr:col>
      <xdr:colOff>165100</xdr:colOff>
      <xdr:row>85</xdr:row>
      <xdr:rowOff>94615</xdr:rowOff>
    </xdr:to>
    <xdr:sp macro="" textlink="">
      <xdr:nvSpPr>
        <xdr:cNvPr id="324" name="フローチャート: 判断 323">
          <a:extLst>
            <a:ext uri="{FF2B5EF4-FFF2-40B4-BE49-F238E27FC236}">
              <a16:creationId xmlns:a16="http://schemas.microsoft.com/office/drawing/2014/main" id="{00000000-0008-0000-1000-000044010000}"/>
            </a:ext>
          </a:extLst>
        </xdr:cNvPr>
        <xdr:cNvSpPr/>
      </xdr:nvSpPr>
      <xdr:spPr>
        <a:xfrm>
          <a:off x="9588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4445</xdr:rowOff>
    </xdr:from>
    <xdr:to>
      <xdr:col>46</xdr:col>
      <xdr:colOff>38100</xdr:colOff>
      <xdr:row>85</xdr:row>
      <xdr:rowOff>106045</xdr:rowOff>
    </xdr:to>
    <xdr:sp macro="" textlink="">
      <xdr:nvSpPr>
        <xdr:cNvPr id="325" name="フローチャート: 判断 324">
          <a:extLst>
            <a:ext uri="{FF2B5EF4-FFF2-40B4-BE49-F238E27FC236}">
              <a16:creationId xmlns:a16="http://schemas.microsoft.com/office/drawing/2014/main" id="{00000000-0008-0000-1000-000045010000}"/>
            </a:ext>
          </a:extLst>
        </xdr:cNvPr>
        <xdr:cNvSpPr/>
      </xdr:nvSpPr>
      <xdr:spPr>
        <a:xfrm>
          <a:off x="8699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155575</xdr:rowOff>
    </xdr:from>
    <xdr:to>
      <xdr:col>41</xdr:col>
      <xdr:colOff>101600</xdr:colOff>
      <xdr:row>85</xdr:row>
      <xdr:rowOff>86360</xdr:rowOff>
    </xdr:to>
    <xdr:sp macro="" textlink="">
      <xdr:nvSpPr>
        <xdr:cNvPr id="326" name="フローチャート: 判断 325">
          <a:extLst>
            <a:ext uri="{FF2B5EF4-FFF2-40B4-BE49-F238E27FC236}">
              <a16:creationId xmlns:a16="http://schemas.microsoft.com/office/drawing/2014/main" id="{00000000-0008-0000-1000-000046010000}"/>
            </a:ext>
          </a:extLst>
        </xdr:cNvPr>
        <xdr:cNvSpPr/>
      </xdr:nvSpPr>
      <xdr:spPr>
        <a:xfrm>
          <a:off x="7810500" y="14557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7" name="テキスト ボックス 326">
          <a:extLst>
            <a:ext uri="{FF2B5EF4-FFF2-40B4-BE49-F238E27FC236}">
              <a16:creationId xmlns:a16="http://schemas.microsoft.com/office/drawing/2014/main" id="{00000000-0008-0000-1000-000047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8" name="テキスト ボックス 327">
          <a:extLst>
            <a:ext uri="{FF2B5EF4-FFF2-40B4-BE49-F238E27FC236}">
              <a16:creationId xmlns:a16="http://schemas.microsoft.com/office/drawing/2014/main" id="{00000000-0008-0000-1000-000048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9" name="テキスト ボックス 328">
          <a:extLst>
            <a:ext uri="{FF2B5EF4-FFF2-40B4-BE49-F238E27FC236}">
              <a16:creationId xmlns:a16="http://schemas.microsoft.com/office/drawing/2014/main" id="{00000000-0008-0000-1000-000049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0" name="テキスト ボックス 329">
          <a:extLst>
            <a:ext uri="{FF2B5EF4-FFF2-40B4-BE49-F238E27FC236}">
              <a16:creationId xmlns:a16="http://schemas.microsoft.com/office/drawing/2014/main" id="{00000000-0008-0000-1000-00004A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9525</xdr:rowOff>
    </xdr:from>
    <xdr:to>
      <xdr:col>55</xdr:col>
      <xdr:colOff>50800</xdr:colOff>
      <xdr:row>85</xdr:row>
      <xdr:rowOff>111125</xdr:rowOff>
    </xdr:to>
    <xdr:sp macro="" textlink="">
      <xdr:nvSpPr>
        <xdr:cNvPr id="332" name="楕円 331">
          <a:extLst>
            <a:ext uri="{FF2B5EF4-FFF2-40B4-BE49-F238E27FC236}">
              <a16:creationId xmlns:a16="http://schemas.microsoft.com/office/drawing/2014/main" id="{00000000-0008-0000-1000-00004C010000}"/>
            </a:ext>
          </a:extLst>
        </xdr:cNvPr>
        <xdr:cNvSpPr/>
      </xdr:nvSpPr>
      <xdr:spPr>
        <a:xfrm>
          <a:off x="10426700" y="145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159385</xdr:rowOff>
    </xdr:from>
    <xdr:ext cx="469900" cy="258445"/>
    <xdr:sp macro="" textlink="">
      <xdr:nvSpPr>
        <xdr:cNvPr id="333" name="【福祉施設】&#10;一人当たり面積該当値テキスト">
          <a:extLst>
            <a:ext uri="{FF2B5EF4-FFF2-40B4-BE49-F238E27FC236}">
              <a16:creationId xmlns:a16="http://schemas.microsoft.com/office/drawing/2014/main" id="{00000000-0008-0000-1000-00004D010000}"/>
            </a:ext>
          </a:extLst>
        </xdr:cNvPr>
        <xdr:cNvSpPr txBox="1"/>
      </xdr:nvSpPr>
      <xdr:spPr>
        <a:xfrm>
          <a:off x="10515600" y="14561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14605</xdr:rowOff>
    </xdr:from>
    <xdr:to>
      <xdr:col>50</xdr:col>
      <xdr:colOff>165100</xdr:colOff>
      <xdr:row>85</xdr:row>
      <xdr:rowOff>116205</xdr:rowOff>
    </xdr:to>
    <xdr:sp macro="" textlink="">
      <xdr:nvSpPr>
        <xdr:cNvPr id="334" name="楕円 333">
          <a:extLst>
            <a:ext uri="{FF2B5EF4-FFF2-40B4-BE49-F238E27FC236}">
              <a16:creationId xmlns:a16="http://schemas.microsoft.com/office/drawing/2014/main" id="{00000000-0008-0000-1000-00004E010000}"/>
            </a:ext>
          </a:extLst>
        </xdr:cNvPr>
        <xdr:cNvSpPr/>
      </xdr:nvSpPr>
      <xdr:spPr>
        <a:xfrm>
          <a:off x="9588500" y="145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60325</xdr:rowOff>
    </xdr:from>
    <xdr:to>
      <xdr:col>55</xdr:col>
      <xdr:colOff>0</xdr:colOff>
      <xdr:row>85</xdr:row>
      <xdr:rowOff>65405</xdr:rowOff>
    </xdr:to>
    <xdr:cxnSp macro="">
      <xdr:nvCxnSpPr>
        <xdr:cNvPr id="335" name="直線コネクタ 334">
          <a:extLst>
            <a:ext uri="{FF2B5EF4-FFF2-40B4-BE49-F238E27FC236}">
              <a16:creationId xmlns:a16="http://schemas.microsoft.com/office/drawing/2014/main" id="{00000000-0008-0000-1000-00004F010000}"/>
            </a:ext>
          </a:extLst>
        </xdr:cNvPr>
        <xdr:cNvCxnSpPr/>
      </xdr:nvCxnSpPr>
      <xdr:spPr>
        <a:xfrm flipV="1">
          <a:off x="9639300" y="146335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37465</xdr:rowOff>
    </xdr:from>
    <xdr:to>
      <xdr:col>46</xdr:col>
      <xdr:colOff>38100</xdr:colOff>
      <xdr:row>85</xdr:row>
      <xdr:rowOff>139065</xdr:rowOff>
    </xdr:to>
    <xdr:sp macro="" textlink="">
      <xdr:nvSpPr>
        <xdr:cNvPr id="336" name="楕円 335">
          <a:extLst>
            <a:ext uri="{FF2B5EF4-FFF2-40B4-BE49-F238E27FC236}">
              <a16:creationId xmlns:a16="http://schemas.microsoft.com/office/drawing/2014/main" id="{00000000-0008-0000-1000-000050010000}"/>
            </a:ext>
          </a:extLst>
        </xdr:cNvPr>
        <xdr:cNvSpPr/>
      </xdr:nvSpPr>
      <xdr:spPr>
        <a:xfrm>
          <a:off x="8699500" y="1461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65405</xdr:rowOff>
    </xdr:from>
    <xdr:to>
      <xdr:col>50</xdr:col>
      <xdr:colOff>114300</xdr:colOff>
      <xdr:row>85</xdr:row>
      <xdr:rowOff>88265</xdr:rowOff>
    </xdr:to>
    <xdr:cxnSp macro="">
      <xdr:nvCxnSpPr>
        <xdr:cNvPr id="337" name="直線コネクタ 336">
          <a:extLst>
            <a:ext uri="{FF2B5EF4-FFF2-40B4-BE49-F238E27FC236}">
              <a16:creationId xmlns:a16="http://schemas.microsoft.com/office/drawing/2014/main" id="{00000000-0008-0000-1000-000051010000}"/>
            </a:ext>
          </a:extLst>
        </xdr:cNvPr>
        <xdr:cNvCxnSpPr/>
      </xdr:nvCxnSpPr>
      <xdr:spPr>
        <a:xfrm flipV="1">
          <a:off x="8750300" y="146386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41275</xdr:rowOff>
    </xdr:from>
    <xdr:to>
      <xdr:col>41</xdr:col>
      <xdr:colOff>101600</xdr:colOff>
      <xdr:row>85</xdr:row>
      <xdr:rowOff>143510</xdr:rowOff>
    </xdr:to>
    <xdr:sp macro="" textlink="">
      <xdr:nvSpPr>
        <xdr:cNvPr id="338" name="楕円 337">
          <a:extLst>
            <a:ext uri="{FF2B5EF4-FFF2-40B4-BE49-F238E27FC236}">
              <a16:creationId xmlns:a16="http://schemas.microsoft.com/office/drawing/2014/main" id="{00000000-0008-0000-1000-000052010000}"/>
            </a:ext>
          </a:extLst>
        </xdr:cNvPr>
        <xdr:cNvSpPr/>
      </xdr:nvSpPr>
      <xdr:spPr>
        <a:xfrm>
          <a:off x="7810500" y="14614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88265</xdr:rowOff>
    </xdr:from>
    <xdr:to>
      <xdr:col>45</xdr:col>
      <xdr:colOff>177800</xdr:colOff>
      <xdr:row>85</xdr:row>
      <xdr:rowOff>92075</xdr:rowOff>
    </xdr:to>
    <xdr:cxnSp macro="">
      <xdr:nvCxnSpPr>
        <xdr:cNvPr id="339" name="直線コネクタ 338">
          <a:extLst>
            <a:ext uri="{FF2B5EF4-FFF2-40B4-BE49-F238E27FC236}">
              <a16:creationId xmlns:a16="http://schemas.microsoft.com/office/drawing/2014/main" id="{00000000-0008-0000-1000-000053010000}"/>
            </a:ext>
          </a:extLst>
        </xdr:cNvPr>
        <xdr:cNvCxnSpPr/>
      </xdr:nvCxnSpPr>
      <xdr:spPr>
        <a:xfrm flipV="1">
          <a:off x="7861300" y="14661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111125</xdr:rowOff>
    </xdr:from>
    <xdr:ext cx="469900" cy="257810"/>
    <xdr:sp macro="" textlink="">
      <xdr:nvSpPr>
        <xdr:cNvPr id="340" name="n_1aveValue【福祉施設】&#10;一人当たり面積">
          <a:extLst>
            <a:ext uri="{FF2B5EF4-FFF2-40B4-BE49-F238E27FC236}">
              <a16:creationId xmlns:a16="http://schemas.microsoft.com/office/drawing/2014/main" id="{00000000-0008-0000-1000-000054010000}"/>
            </a:ext>
          </a:extLst>
        </xdr:cNvPr>
        <xdr:cNvSpPr txBox="1"/>
      </xdr:nvSpPr>
      <xdr:spPr>
        <a:xfrm>
          <a:off x="9391650" y="143414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122555</xdr:rowOff>
    </xdr:from>
    <xdr:ext cx="468630" cy="257810"/>
    <xdr:sp macro="" textlink="">
      <xdr:nvSpPr>
        <xdr:cNvPr id="341" name="n_2aveValue【福祉施設】&#10;一人当たり面積">
          <a:extLst>
            <a:ext uri="{FF2B5EF4-FFF2-40B4-BE49-F238E27FC236}">
              <a16:creationId xmlns:a16="http://schemas.microsoft.com/office/drawing/2014/main" id="{00000000-0008-0000-1000-000055010000}"/>
            </a:ext>
          </a:extLst>
        </xdr:cNvPr>
        <xdr:cNvSpPr txBox="1"/>
      </xdr:nvSpPr>
      <xdr:spPr>
        <a:xfrm>
          <a:off x="8515350" y="143529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102235</xdr:rowOff>
    </xdr:from>
    <xdr:ext cx="468630" cy="258445"/>
    <xdr:sp macro="" textlink="">
      <xdr:nvSpPr>
        <xdr:cNvPr id="342" name="n_3aveValue【福祉施設】&#10;一人当たり面積">
          <a:extLst>
            <a:ext uri="{FF2B5EF4-FFF2-40B4-BE49-F238E27FC236}">
              <a16:creationId xmlns:a16="http://schemas.microsoft.com/office/drawing/2014/main" id="{00000000-0008-0000-1000-000056010000}"/>
            </a:ext>
          </a:extLst>
        </xdr:cNvPr>
        <xdr:cNvSpPr txBox="1"/>
      </xdr:nvSpPr>
      <xdr:spPr>
        <a:xfrm>
          <a:off x="7626350" y="143325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107315</xdr:rowOff>
    </xdr:from>
    <xdr:ext cx="469900" cy="259080"/>
    <xdr:sp macro="" textlink="">
      <xdr:nvSpPr>
        <xdr:cNvPr id="343" name="n_1mainValue【福祉施設】&#10;一人当たり面積">
          <a:extLst>
            <a:ext uri="{FF2B5EF4-FFF2-40B4-BE49-F238E27FC236}">
              <a16:creationId xmlns:a16="http://schemas.microsoft.com/office/drawing/2014/main" id="{00000000-0008-0000-1000-000057010000}"/>
            </a:ext>
          </a:extLst>
        </xdr:cNvPr>
        <xdr:cNvSpPr txBox="1"/>
      </xdr:nvSpPr>
      <xdr:spPr>
        <a:xfrm>
          <a:off x="9391650" y="14680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130175</xdr:rowOff>
    </xdr:from>
    <xdr:ext cx="468630" cy="259080"/>
    <xdr:sp macro="" textlink="">
      <xdr:nvSpPr>
        <xdr:cNvPr id="344" name="n_2mainValue【福祉施設】&#10;一人当たり面積">
          <a:extLst>
            <a:ext uri="{FF2B5EF4-FFF2-40B4-BE49-F238E27FC236}">
              <a16:creationId xmlns:a16="http://schemas.microsoft.com/office/drawing/2014/main" id="{00000000-0008-0000-1000-000058010000}"/>
            </a:ext>
          </a:extLst>
        </xdr:cNvPr>
        <xdr:cNvSpPr txBox="1"/>
      </xdr:nvSpPr>
      <xdr:spPr>
        <a:xfrm>
          <a:off x="8515350" y="14703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133985</xdr:rowOff>
    </xdr:from>
    <xdr:ext cx="468630" cy="257810"/>
    <xdr:sp macro="" textlink="">
      <xdr:nvSpPr>
        <xdr:cNvPr id="345" name="n_3mainValue【福祉施設】&#10;一人当たり面積">
          <a:extLst>
            <a:ext uri="{FF2B5EF4-FFF2-40B4-BE49-F238E27FC236}">
              <a16:creationId xmlns:a16="http://schemas.microsoft.com/office/drawing/2014/main" id="{00000000-0008-0000-1000-000059010000}"/>
            </a:ext>
          </a:extLst>
        </xdr:cNvPr>
        <xdr:cNvSpPr txBox="1"/>
      </xdr:nvSpPr>
      <xdr:spPr>
        <a:xfrm>
          <a:off x="7626350" y="147072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00000000-0008-0000-10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1000-00005B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1000-00005C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00000000-0008-0000-1000-00005D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1000-00005E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00000000-0008-0000-1000-00005F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1000-000060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00000000-0008-0000-10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54" name="テキスト ボックス 353">
          <a:extLst>
            <a:ext uri="{FF2B5EF4-FFF2-40B4-BE49-F238E27FC236}">
              <a16:creationId xmlns:a16="http://schemas.microsoft.com/office/drawing/2014/main" id="{00000000-0008-0000-1000-000062010000}"/>
            </a:ext>
          </a:extLst>
        </xdr:cNvPr>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00000000-0008-0000-1000-000063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56" name="直線コネクタ 355">
          <a:extLst>
            <a:ext uri="{FF2B5EF4-FFF2-40B4-BE49-F238E27FC236}">
              <a16:creationId xmlns:a16="http://schemas.microsoft.com/office/drawing/2014/main" id="{00000000-0008-0000-1000-000064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7820" cy="257810"/>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422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58" name="直線コネクタ 357">
          <a:extLst>
            <a:ext uri="{FF2B5EF4-FFF2-40B4-BE49-F238E27FC236}">
              <a16:creationId xmlns:a16="http://schemas.microsoft.com/office/drawing/2014/main" id="{00000000-0008-0000-1000-000066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60" name="直線コネクタ 359">
          <a:extLst>
            <a:ext uri="{FF2B5EF4-FFF2-40B4-BE49-F238E27FC236}">
              <a16:creationId xmlns:a16="http://schemas.microsoft.com/office/drawing/2014/main" id="{00000000-0008-0000-1000-000068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361" name="テキスト ボックス 360">
          <a:extLst>
            <a:ext uri="{FF2B5EF4-FFF2-40B4-BE49-F238E27FC236}">
              <a16:creationId xmlns:a16="http://schemas.microsoft.com/office/drawing/2014/main" id="{00000000-0008-0000-1000-000069010000}"/>
            </a:ext>
          </a:extLst>
        </xdr:cNvPr>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63" name="テキスト ボックス 362">
          <a:extLst>
            <a:ext uri="{FF2B5EF4-FFF2-40B4-BE49-F238E27FC236}">
              <a16:creationId xmlns:a16="http://schemas.microsoft.com/office/drawing/2014/main" id="{00000000-0008-0000-1000-00006B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65" name="テキスト ボックス 364">
          <a:extLst>
            <a:ext uri="{FF2B5EF4-FFF2-40B4-BE49-F238E27FC236}">
              <a16:creationId xmlns:a16="http://schemas.microsoft.com/office/drawing/2014/main" id="{00000000-0008-0000-1000-00006D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66" name="直線コネクタ 365">
          <a:extLst>
            <a:ext uri="{FF2B5EF4-FFF2-40B4-BE49-F238E27FC236}">
              <a16:creationId xmlns:a16="http://schemas.microsoft.com/office/drawing/2014/main" id="{00000000-0008-0000-1000-00006E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6090" cy="257810"/>
    <xdr:sp macro="" textlink="">
      <xdr:nvSpPr>
        <xdr:cNvPr id="367" name="テキスト ボックス 366">
          <a:extLst>
            <a:ext uri="{FF2B5EF4-FFF2-40B4-BE49-F238E27FC236}">
              <a16:creationId xmlns:a16="http://schemas.microsoft.com/office/drawing/2014/main" id="{00000000-0008-0000-1000-00006F010000}"/>
            </a:ext>
          </a:extLst>
        </xdr:cNvPr>
        <xdr:cNvSpPr txBox="1"/>
      </xdr:nvSpPr>
      <xdr:spPr>
        <a:xfrm>
          <a:off x="294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1000-000070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090" cy="259080"/>
    <xdr:sp macro="" textlink="">
      <xdr:nvSpPr>
        <xdr:cNvPr id="369" name="テキスト ボックス 368">
          <a:extLst>
            <a:ext uri="{FF2B5EF4-FFF2-40B4-BE49-F238E27FC236}">
              <a16:creationId xmlns:a16="http://schemas.microsoft.com/office/drawing/2014/main" id="{00000000-0008-0000-1000-000071010000}"/>
            </a:ext>
          </a:extLst>
        </xdr:cNvPr>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1000-000072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107315</xdr:rowOff>
    </xdr:to>
    <xdr:cxnSp macro="">
      <xdr:nvCxnSpPr>
        <xdr:cNvPr id="371" name="直線コネクタ 370">
          <a:extLst>
            <a:ext uri="{FF2B5EF4-FFF2-40B4-BE49-F238E27FC236}">
              <a16:creationId xmlns:a16="http://schemas.microsoft.com/office/drawing/2014/main" id="{00000000-0008-0000-1000-000073010000}"/>
            </a:ext>
          </a:extLst>
        </xdr:cNvPr>
        <xdr:cNvCxnSpPr/>
      </xdr:nvCxnSpPr>
      <xdr:spPr>
        <a:xfrm flipV="1">
          <a:off x="4634865" y="17221200"/>
          <a:ext cx="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111125</xdr:rowOff>
    </xdr:from>
    <xdr:ext cx="340360" cy="257810"/>
    <xdr:sp macro="" textlink="">
      <xdr:nvSpPr>
        <xdr:cNvPr id="372" name="【市民会館】&#10;有形固定資産減価償却率最小値テキスト">
          <a:extLst>
            <a:ext uri="{FF2B5EF4-FFF2-40B4-BE49-F238E27FC236}">
              <a16:creationId xmlns:a16="http://schemas.microsoft.com/office/drawing/2014/main" id="{00000000-0008-0000-1000-000074010000}"/>
            </a:ext>
          </a:extLst>
        </xdr:cNvPr>
        <xdr:cNvSpPr txBox="1"/>
      </xdr:nvSpPr>
      <xdr:spPr>
        <a:xfrm>
          <a:off x="4673600" y="1862772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107315</xdr:rowOff>
    </xdr:from>
    <xdr:to>
      <xdr:col>24</xdr:col>
      <xdr:colOff>152400</xdr:colOff>
      <xdr:row>108</xdr:row>
      <xdr:rowOff>107315</xdr:rowOff>
    </xdr:to>
    <xdr:cxnSp macro="">
      <xdr:nvCxnSpPr>
        <xdr:cNvPr id="373" name="直線コネクタ 372">
          <a:extLst>
            <a:ext uri="{FF2B5EF4-FFF2-40B4-BE49-F238E27FC236}">
              <a16:creationId xmlns:a16="http://schemas.microsoft.com/office/drawing/2014/main" id="{00000000-0008-0000-1000-000075010000}"/>
            </a:ext>
          </a:extLst>
        </xdr:cNvPr>
        <xdr:cNvCxnSpPr/>
      </xdr:nvCxnSpPr>
      <xdr:spPr>
        <a:xfrm>
          <a:off x="4546600" y="1862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22860</xdr:rowOff>
    </xdr:from>
    <xdr:ext cx="405130" cy="259080"/>
    <xdr:sp macro="" textlink="">
      <xdr:nvSpPr>
        <xdr:cNvPr id="374" name="【市民会館】&#10;有形固定資産減価償却率最大値テキスト">
          <a:extLst>
            <a:ext uri="{FF2B5EF4-FFF2-40B4-BE49-F238E27FC236}">
              <a16:creationId xmlns:a16="http://schemas.microsoft.com/office/drawing/2014/main" id="{00000000-0008-0000-1000-000076010000}"/>
            </a:ext>
          </a:extLst>
        </xdr:cNvPr>
        <xdr:cNvSpPr txBox="1"/>
      </xdr:nvSpPr>
      <xdr:spPr>
        <a:xfrm>
          <a:off x="4673600" y="16996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5" name="直線コネクタ 374">
          <a:extLst>
            <a:ext uri="{FF2B5EF4-FFF2-40B4-BE49-F238E27FC236}">
              <a16:creationId xmlns:a16="http://schemas.microsoft.com/office/drawing/2014/main" id="{00000000-0008-0000-1000-000077010000}"/>
            </a:ext>
          </a:extLst>
        </xdr:cNvPr>
        <xdr:cNvCxnSpPr/>
      </xdr:nvCxnSpPr>
      <xdr:spPr>
        <a:xfrm>
          <a:off x="4546600" y="1722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18415</xdr:rowOff>
    </xdr:from>
    <xdr:ext cx="405130" cy="257810"/>
    <xdr:sp macro="" textlink="">
      <xdr:nvSpPr>
        <xdr:cNvPr id="376" name="【市民会館】&#10;有形固定資産減価償却率平均値テキスト">
          <a:extLst>
            <a:ext uri="{FF2B5EF4-FFF2-40B4-BE49-F238E27FC236}">
              <a16:creationId xmlns:a16="http://schemas.microsoft.com/office/drawing/2014/main" id="{00000000-0008-0000-1000-000078010000}"/>
            </a:ext>
          </a:extLst>
        </xdr:cNvPr>
        <xdr:cNvSpPr txBox="1"/>
      </xdr:nvSpPr>
      <xdr:spPr>
        <a:xfrm>
          <a:off x="4673600" y="1767776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40640</xdr:rowOff>
    </xdr:from>
    <xdr:to>
      <xdr:col>24</xdr:col>
      <xdr:colOff>114300</xdr:colOff>
      <xdr:row>103</xdr:row>
      <xdr:rowOff>141605</xdr:rowOff>
    </xdr:to>
    <xdr:sp macro="" textlink="">
      <xdr:nvSpPr>
        <xdr:cNvPr id="377" name="フローチャート: 判断 376">
          <a:extLst>
            <a:ext uri="{FF2B5EF4-FFF2-40B4-BE49-F238E27FC236}">
              <a16:creationId xmlns:a16="http://schemas.microsoft.com/office/drawing/2014/main" id="{00000000-0008-0000-1000-000079010000}"/>
            </a:ext>
          </a:extLst>
        </xdr:cNvPr>
        <xdr:cNvSpPr/>
      </xdr:nvSpPr>
      <xdr:spPr>
        <a:xfrm>
          <a:off x="4584700" y="1769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88900</xdr:rowOff>
    </xdr:from>
    <xdr:to>
      <xdr:col>20</xdr:col>
      <xdr:colOff>38100</xdr:colOff>
      <xdr:row>104</xdr:row>
      <xdr:rowOff>19050</xdr:rowOff>
    </xdr:to>
    <xdr:sp macro="" textlink="">
      <xdr:nvSpPr>
        <xdr:cNvPr id="378" name="フローチャート: 判断 377">
          <a:extLst>
            <a:ext uri="{FF2B5EF4-FFF2-40B4-BE49-F238E27FC236}">
              <a16:creationId xmlns:a16="http://schemas.microsoft.com/office/drawing/2014/main" id="{00000000-0008-0000-1000-00007A010000}"/>
            </a:ext>
          </a:extLst>
        </xdr:cNvPr>
        <xdr:cNvSpPr/>
      </xdr:nvSpPr>
      <xdr:spPr>
        <a:xfrm>
          <a:off x="3746500" y="177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123190</xdr:rowOff>
    </xdr:from>
    <xdr:to>
      <xdr:col>15</xdr:col>
      <xdr:colOff>101600</xdr:colOff>
      <xdr:row>104</xdr:row>
      <xdr:rowOff>53340</xdr:rowOff>
    </xdr:to>
    <xdr:sp macro="" textlink="">
      <xdr:nvSpPr>
        <xdr:cNvPr id="379" name="フローチャート: 判断 378">
          <a:extLst>
            <a:ext uri="{FF2B5EF4-FFF2-40B4-BE49-F238E27FC236}">
              <a16:creationId xmlns:a16="http://schemas.microsoft.com/office/drawing/2014/main" id="{00000000-0008-0000-1000-00007B010000}"/>
            </a:ext>
          </a:extLst>
        </xdr:cNvPr>
        <xdr:cNvSpPr/>
      </xdr:nvSpPr>
      <xdr:spPr>
        <a:xfrm>
          <a:off x="2857500" y="1778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31750</xdr:rowOff>
    </xdr:from>
    <xdr:to>
      <xdr:col>10</xdr:col>
      <xdr:colOff>165100</xdr:colOff>
      <xdr:row>104</xdr:row>
      <xdr:rowOff>133350</xdr:rowOff>
    </xdr:to>
    <xdr:sp macro="" textlink="">
      <xdr:nvSpPr>
        <xdr:cNvPr id="380" name="フローチャート: 判断 379">
          <a:extLst>
            <a:ext uri="{FF2B5EF4-FFF2-40B4-BE49-F238E27FC236}">
              <a16:creationId xmlns:a16="http://schemas.microsoft.com/office/drawing/2014/main" id="{00000000-0008-0000-1000-00007C010000}"/>
            </a:ext>
          </a:extLst>
        </xdr:cNvPr>
        <xdr:cNvSpPr/>
      </xdr:nvSpPr>
      <xdr:spPr>
        <a:xfrm>
          <a:off x="1968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81" name="テキスト ボックス 380">
          <a:extLst>
            <a:ext uri="{FF2B5EF4-FFF2-40B4-BE49-F238E27FC236}">
              <a16:creationId xmlns:a16="http://schemas.microsoft.com/office/drawing/2014/main" id="{00000000-0008-0000-1000-00007D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82" name="テキスト ボックス 381">
          <a:extLst>
            <a:ext uri="{FF2B5EF4-FFF2-40B4-BE49-F238E27FC236}">
              <a16:creationId xmlns:a16="http://schemas.microsoft.com/office/drawing/2014/main" id="{00000000-0008-0000-1000-00007E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83" name="テキスト ボックス 382">
          <a:extLst>
            <a:ext uri="{FF2B5EF4-FFF2-40B4-BE49-F238E27FC236}">
              <a16:creationId xmlns:a16="http://schemas.microsoft.com/office/drawing/2014/main" id="{00000000-0008-0000-1000-00007F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4" name="テキスト ボックス 383">
          <a:extLst>
            <a:ext uri="{FF2B5EF4-FFF2-40B4-BE49-F238E27FC236}">
              <a16:creationId xmlns:a16="http://schemas.microsoft.com/office/drawing/2014/main" id="{00000000-0008-0000-1000-000080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5" name="テキスト ボックス 384">
          <a:extLst>
            <a:ext uri="{FF2B5EF4-FFF2-40B4-BE49-F238E27FC236}">
              <a16:creationId xmlns:a16="http://schemas.microsoft.com/office/drawing/2014/main" id="{00000000-0008-0000-1000-000081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100</xdr:row>
      <xdr:rowOff>73025</xdr:rowOff>
    </xdr:from>
    <xdr:to>
      <xdr:col>24</xdr:col>
      <xdr:colOff>114300</xdr:colOff>
      <xdr:row>101</xdr:row>
      <xdr:rowOff>3175</xdr:rowOff>
    </xdr:to>
    <xdr:sp macro="" textlink="">
      <xdr:nvSpPr>
        <xdr:cNvPr id="386" name="楕円 385">
          <a:extLst>
            <a:ext uri="{FF2B5EF4-FFF2-40B4-BE49-F238E27FC236}">
              <a16:creationId xmlns:a16="http://schemas.microsoft.com/office/drawing/2014/main" id="{00000000-0008-0000-1000-000082010000}"/>
            </a:ext>
          </a:extLst>
        </xdr:cNvPr>
        <xdr:cNvSpPr/>
      </xdr:nvSpPr>
      <xdr:spPr>
        <a:xfrm>
          <a:off x="45847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159385</xdr:rowOff>
    </xdr:from>
    <xdr:ext cx="405130" cy="258445"/>
    <xdr:sp macro="" textlink="">
      <xdr:nvSpPr>
        <xdr:cNvPr id="387" name="【市民会館】&#10;有形固定資産減価償却率該当値テキスト">
          <a:extLst>
            <a:ext uri="{FF2B5EF4-FFF2-40B4-BE49-F238E27FC236}">
              <a16:creationId xmlns:a16="http://schemas.microsoft.com/office/drawing/2014/main" id="{00000000-0008-0000-1000-000083010000}"/>
            </a:ext>
          </a:extLst>
        </xdr:cNvPr>
        <xdr:cNvSpPr txBox="1"/>
      </xdr:nvSpPr>
      <xdr:spPr>
        <a:xfrm>
          <a:off x="4673600" y="17132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100</xdr:row>
      <xdr:rowOff>116840</xdr:rowOff>
    </xdr:from>
    <xdr:to>
      <xdr:col>20</xdr:col>
      <xdr:colOff>38100</xdr:colOff>
      <xdr:row>101</xdr:row>
      <xdr:rowOff>46990</xdr:rowOff>
    </xdr:to>
    <xdr:sp macro="" textlink="">
      <xdr:nvSpPr>
        <xdr:cNvPr id="388" name="楕円 387">
          <a:extLst>
            <a:ext uri="{FF2B5EF4-FFF2-40B4-BE49-F238E27FC236}">
              <a16:creationId xmlns:a16="http://schemas.microsoft.com/office/drawing/2014/main" id="{00000000-0008-0000-1000-000084010000}"/>
            </a:ext>
          </a:extLst>
        </xdr:cNvPr>
        <xdr:cNvSpPr/>
      </xdr:nvSpPr>
      <xdr:spPr>
        <a:xfrm>
          <a:off x="3746500" y="172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123825</xdr:rowOff>
    </xdr:from>
    <xdr:to>
      <xdr:col>24</xdr:col>
      <xdr:colOff>63500</xdr:colOff>
      <xdr:row>100</xdr:row>
      <xdr:rowOff>167640</xdr:rowOff>
    </xdr:to>
    <xdr:cxnSp macro="">
      <xdr:nvCxnSpPr>
        <xdr:cNvPr id="389" name="直線コネクタ 388">
          <a:extLst>
            <a:ext uri="{FF2B5EF4-FFF2-40B4-BE49-F238E27FC236}">
              <a16:creationId xmlns:a16="http://schemas.microsoft.com/office/drawing/2014/main" id="{00000000-0008-0000-1000-000085010000}"/>
            </a:ext>
          </a:extLst>
        </xdr:cNvPr>
        <xdr:cNvCxnSpPr/>
      </xdr:nvCxnSpPr>
      <xdr:spPr>
        <a:xfrm flipV="1">
          <a:off x="3797300" y="1726882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160655</xdr:rowOff>
    </xdr:from>
    <xdr:to>
      <xdr:col>15</xdr:col>
      <xdr:colOff>101600</xdr:colOff>
      <xdr:row>101</xdr:row>
      <xdr:rowOff>90805</xdr:rowOff>
    </xdr:to>
    <xdr:sp macro="" textlink="">
      <xdr:nvSpPr>
        <xdr:cNvPr id="390" name="楕円 389">
          <a:extLst>
            <a:ext uri="{FF2B5EF4-FFF2-40B4-BE49-F238E27FC236}">
              <a16:creationId xmlns:a16="http://schemas.microsoft.com/office/drawing/2014/main" id="{00000000-0008-0000-1000-000086010000}"/>
            </a:ext>
          </a:extLst>
        </xdr:cNvPr>
        <xdr:cNvSpPr/>
      </xdr:nvSpPr>
      <xdr:spPr>
        <a:xfrm>
          <a:off x="2857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167640</xdr:rowOff>
    </xdr:from>
    <xdr:to>
      <xdr:col>19</xdr:col>
      <xdr:colOff>177800</xdr:colOff>
      <xdr:row>101</xdr:row>
      <xdr:rowOff>40640</xdr:rowOff>
    </xdr:to>
    <xdr:cxnSp macro="">
      <xdr:nvCxnSpPr>
        <xdr:cNvPr id="391" name="直線コネクタ 390">
          <a:extLst>
            <a:ext uri="{FF2B5EF4-FFF2-40B4-BE49-F238E27FC236}">
              <a16:creationId xmlns:a16="http://schemas.microsoft.com/office/drawing/2014/main" id="{00000000-0008-0000-1000-000087010000}"/>
            </a:ext>
          </a:extLst>
        </xdr:cNvPr>
        <xdr:cNvCxnSpPr/>
      </xdr:nvCxnSpPr>
      <xdr:spPr>
        <a:xfrm flipV="1">
          <a:off x="2908300" y="173126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33655</xdr:rowOff>
    </xdr:from>
    <xdr:to>
      <xdr:col>10</xdr:col>
      <xdr:colOff>165100</xdr:colOff>
      <xdr:row>101</xdr:row>
      <xdr:rowOff>135255</xdr:rowOff>
    </xdr:to>
    <xdr:sp macro="" textlink="">
      <xdr:nvSpPr>
        <xdr:cNvPr id="392" name="楕円 391">
          <a:extLst>
            <a:ext uri="{FF2B5EF4-FFF2-40B4-BE49-F238E27FC236}">
              <a16:creationId xmlns:a16="http://schemas.microsoft.com/office/drawing/2014/main" id="{00000000-0008-0000-1000-000088010000}"/>
            </a:ext>
          </a:extLst>
        </xdr:cNvPr>
        <xdr:cNvSpPr/>
      </xdr:nvSpPr>
      <xdr:spPr>
        <a:xfrm>
          <a:off x="1968500" y="173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40640</xdr:rowOff>
    </xdr:from>
    <xdr:to>
      <xdr:col>15</xdr:col>
      <xdr:colOff>50800</xdr:colOff>
      <xdr:row>101</xdr:row>
      <xdr:rowOff>84455</xdr:rowOff>
    </xdr:to>
    <xdr:cxnSp macro="">
      <xdr:nvCxnSpPr>
        <xdr:cNvPr id="393" name="直線コネクタ 392">
          <a:extLst>
            <a:ext uri="{FF2B5EF4-FFF2-40B4-BE49-F238E27FC236}">
              <a16:creationId xmlns:a16="http://schemas.microsoft.com/office/drawing/2014/main" id="{00000000-0008-0000-1000-000089010000}"/>
            </a:ext>
          </a:extLst>
        </xdr:cNvPr>
        <xdr:cNvCxnSpPr/>
      </xdr:nvCxnSpPr>
      <xdr:spPr>
        <a:xfrm flipV="1">
          <a:off x="2019300" y="173570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10160</xdr:rowOff>
    </xdr:from>
    <xdr:ext cx="405130" cy="259080"/>
    <xdr:sp macro="" textlink="">
      <xdr:nvSpPr>
        <xdr:cNvPr id="394" name="n_1aveValue【市民会館】&#10;有形固定資産減価償却率">
          <a:extLst>
            <a:ext uri="{FF2B5EF4-FFF2-40B4-BE49-F238E27FC236}">
              <a16:creationId xmlns:a16="http://schemas.microsoft.com/office/drawing/2014/main" id="{00000000-0008-0000-1000-00008A010000}"/>
            </a:ext>
          </a:extLst>
        </xdr:cNvPr>
        <xdr:cNvSpPr txBox="1"/>
      </xdr:nvSpPr>
      <xdr:spPr>
        <a:xfrm>
          <a:off x="3582035" y="17840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44450</xdr:rowOff>
    </xdr:from>
    <xdr:ext cx="403860" cy="259080"/>
    <xdr:sp macro="" textlink="">
      <xdr:nvSpPr>
        <xdr:cNvPr id="395" name="n_2aveValue【市民会館】&#10;有形固定資産減価償却率">
          <a:extLst>
            <a:ext uri="{FF2B5EF4-FFF2-40B4-BE49-F238E27FC236}">
              <a16:creationId xmlns:a16="http://schemas.microsoft.com/office/drawing/2014/main" id="{00000000-0008-0000-1000-00008B010000}"/>
            </a:ext>
          </a:extLst>
        </xdr:cNvPr>
        <xdr:cNvSpPr txBox="1"/>
      </xdr:nvSpPr>
      <xdr:spPr>
        <a:xfrm>
          <a:off x="2705735" y="17875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124460</xdr:rowOff>
    </xdr:from>
    <xdr:ext cx="403860" cy="259080"/>
    <xdr:sp macro="" textlink="">
      <xdr:nvSpPr>
        <xdr:cNvPr id="396" name="n_3aveValue【市民会館】&#10;有形固定資産減価償却率">
          <a:extLst>
            <a:ext uri="{FF2B5EF4-FFF2-40B4-BE49-F238E27FC236}">
              <a16:creationId xmlns:a16="http://schemas.microsoft.com/office/drawing/2014/main" id="{00000000-0008-0000-1000-00008C010000}"/>
            </a:ext>
          </a:extLst>
        </xdr:cNvPr>
        <xdr:cNvSpPr txBox="1"/>
      </xdr:nvSpPr>
      <xdr:spPr>
        <a:xfrm>
          <a:off x="1816735" y="179552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99</xdr:row>
      <xdr:rowOff>63500</xdr:rowOff>
    </xdr:from>
    <xdr:ext cx="405130" cy="257810"/>
    <xdr:sp macro="" textlink="">
      <xdr:nvSpPr>
        <xdr:cNvPr id="397" name="n_1mainValue【市民会館】&#10;有形固定資産減価償却率">
          <a:extLst>
            <a:ext uri="{FF2B5EF4-FFF2-40B4-BE49-F238E27FC236}">
              <a16:creationId xmlns:a16="http://schemas.microsoft.com/office/drawing/2014/main" id="{00000000-0008-0000-1000-00008D010000}"/>
            </a:ext>
          </a:extLst>
        </xdr:cNvPr>
        <xdr:cNvSpPr txBox="1"/>
      </xdr:nvSpPr>
      <xdr:spPr>
        <a:xfrm>
          <a:off x="3582035" y="170370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99</xdr:row>
      <xdr:rowOff>107315</xdr:rowOff>
    </xdr:from>
    <xdr:ext cx="403860" cy="259080"/>
    <xdr:sp macro="" textlink="">
      <xdr:nvSpPr>
        <xdr:cNvPr id="398" name="n_2mainValue【市民会館】&#10;有形固定資産減価償却率">
          <a:extLst>
            <a:ext uri="{FF2B5EF4-FFF2-40B4-BE49-F238E27FC236}">
              <a16:creationId xmlns:a16="http://schemas.microsoft.com/office/drawing/2014/main" id="{00000000-0008-0000-1000-00008E010000}"/>
            </a:ext>
          </a:extLst>
        </xdr:cNvPr>
        <xdr:cNvSpPr txBox="1"/>
      </xdr:nvSpPr>
      <xdr:spPr>
        <a:xfrm>
          <a:off x="2705735" y="170808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99</xdr:row>
      <xdr:rowOff>151765</xdr:rowOff>
    </xdr:from>
    <xdr:ext cx="403860" cy="259080"/>
    <xdr:sp macro="" textlink="">
      <xdr:nvSpPr>
        <xdr:cNvPr id="399" name="n_3mainValue【市民会館】&#10;有形固定資産減価償却率">
          <a:extLst>
            <a:ext uri="{FF2B5EF4-FFF2-40B4-BE49-F238E27FC236}">
              <a16:creationId xmlns:a16="http://schemas.microsoft.com/office/drawing/2014/main" id="{00000000-0008-0000-1000-00008F010000}"/>
            </a:ext>
          </a:extLst>
        </xdr:cNvPr>
        <xdr:cNvSpPr txBox="1"/>
      </xdr:nvSpPr>
      <xdr:spPr>
        <a:xfrm>
          <a:off x="1816735" y="17125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1000-000094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1000-000095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08" name="テキスト ボックス 407">
          <a:extLst>
            <a:ext uri="{FF2B5EF4-FFF2-40B4-BE49-F238E27FC236}">
              <a16:creationId xmlns:a16="http://schemas.microsoft.com/office/drawing/2014/main" id="{00000000-0008-0000-1000-000098010000}"/>
            </a:ext>
          </a:extLst>
        </xdr:cNvPr>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1000-000099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6090" cy="257810"/>
    <xdr:sp macro="" textlink="">
      <xdr:nvSpPr>
        <xdr:cNvPr id="411" name="テキスト ボックス 410">
          <a:extLst>
            <a:ext uri="{FF2B5EF4-FFF2-40B4-BE49-F238E27FC236}">
              <a16:creationId xmlns:a16="http://schemas.microsoft.com/office/drawing/2014/main" id="{00000000-0008-0000-1000-00009B010000}"/>
            </a:ext>
          </a:extLst>
        </xdr:cNvPr>
        <xdr:cNvSpPr txBox="1"/>
      </xdr:nvSpPr>
      <xdr:spPr>
        <a:xfrm>
          <a:off x="6136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12" name="直線コネクタ 411">
          <a:extLst>
            <a:ext uri="{FF2B5EF4-FFF2-40B4-BE49-F238E27FC236}">
              <a16:creationId xmlns:a16="http://schemas.microsoft.com/office/drawing/2014/main" id="{00000000-0008-0000-1000-00009C010000}"/>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6090" cy="259080"/>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6136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6090" cy="25781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6136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6090" cy="258445"/>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6136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6090" cy="259080"/>
    <xdr:sp macro="" textlink="">
      <xdr:nvSpPr>
        <xdr:cNvPr id="419" name="テキスト ボックス 418">
          <a:extLst>
            <a:ext uri="{FF2B5EF4-FFF2-40B4-BE49-F238E27FC236}">
              <a16:creationId xmlns:a16="http://schemas.microsoft.com/office/drawing/2014/main" id="{00000000-0008-0000-1000-0000A3010000}"/>
            </a:ext>
          </a:extLst>
        </xdr:cNvPr>
        <xdr:cNvSpPr txBox="1"/>
      </xdr:nvSpPr>
      <xdr:spPr>
        <a:xfrm>
          <a:off x="6136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20" name="直線コネクタ 419">
          <a:extLst>
            <a:ext uri="{FF2B5EF4-FFF2-40B4-BE49-F238E27FC236}">
              <a16:creationId xmlns:a16="http://schemas.microsoft.com/office/drawing/2014/main" id="{00000000-0008-0000-1000-0000A4010000}"/>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6090" cy="257810"/>
    <xdr:sp macro="" textlink="">
      <xdr:nvSpPr>
        <xdr:cNvPr id="421" name="テキスト ボックス 420">
          <a:extLst>
            <a:ext uri="{FF2B5EF4-FFF2-40B4-BE49-F238E27FC236}">
              <a16:creationId xmlns:a16="http://schemas.microsoft.com/office/drawing/2014/main" id="{00000000-0008-0000-1000-0000A5010000}"/>
            </a:ext>
          </a:extLst>
        </xdr:cNvPr>
        <xdr:cNvSpPr txBox="1"/>
      </xdr:nvSpPr>
      <xdr:spPr>
        <a:xfrm>
          <a:off x="6136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1000-0000A6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23" name="テキスト ボックス 422">
          <a:extLst>
            <a:ext uri="{FF2B5EF4-FFF2-40B4-BE49-F238E27FC236}">
              <a16:creationId xmlns:a16="http://schemas.microsoft.com/office/drawing/2014/main" id="{00000000-0008-0000-1000-0000A7010000}"/>
            </a:ext>
          </a:extLst>
        </xdr:cNvPr>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1000-0000A8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88265</xdr:rowOff>
    </xdr:from>
    <xdr:to>
      <xdr:col>54</xdr:col>
      <xdr:colOff>189865</xdr:colOff>
      <xdr:row>108</xdr:row>
      <xdr:rowOff>105410</xdr:rowOff>
    </xdr:to>
    <xdr:cxnSp macro="">
      <xdr:nvCxnSpPr>
        <xdr:cNvPr id="425" name="直線コネクタ 424">
          <a:extLst>
            <a:ext uri="{FF2B5EF4-FFF2-40B4-BE49-F238E27FC236}">
              <a16:creationId xmlns:a16="http://schemas.microsoft.com/office/drawing/2014/main" id="{00000000-0008-0000-1000-0000A9010000}"/>
            </a:ext>
          </a:extLst>
        </xdr:cNvPr>
        <xdr:cNvCxnSpPr/>
      </xdr:nvCxnSpPr>
      <xdr:spPr>
        <a:xfrm flipV="1">
          <a:off x="10476865" y="17233265"/>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109220</xdr:rowOff>
    </xdr:from>
    <xdr:ext cx="469900" cy="257810"/>
    <xdr:sp macro="" textlink="">
      <xdr:nvSpPr>
        <xdr:cNvPr id="426" name="【市民会館】&#10;一人当たり面積最小値テキスト">
          <a:extLst>
            <a:ext uri="{FF2B5EF4-FFF2-40B4-BE49-F238E27FC236}">
              <a16:creationId xmlns:a16="http://schemas.microsoft.com/office/drawing/2014/main" id="{00000000-0008-0000-1000-0000AA010000}"/>
            </a:ext>
          </a:extLst>
        </xdr:cNvPr>
        <xdr:cNvSpPr txBox="1"/>
      </xdr:nvSpPr>
      <xdr:spPr>
        <a:xfrm>
          <a:off x="10515600" y="186258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105410</xdr:rowOff>
    </xdr:from>
    <xdr:to>
      <xdr:col>55</xdr:col>
      <xdr:colOff>88900</xdr:colOff>
      <xdr:row>108</xdr:row>
      <xdr:rowOff>105410</xdr:rowOff>
    </xdr:to>
    <xdr:cxnSp macro="">
      <xdr:nvCxnSpPr>
        <xdr:cNvPr id="427" name="直線コネクタ 426">
          <a:extLst>
            <a:ext uri="{FF2B5EF4-FFF2-40B4-BE49-F238E27FC236}">
              <a16:creationId xmlns:a16="http://schemas.microsoft.com/office/drawing/2014/main" id="{00000000-0008-0000-1000-0000AB010000}"/>
            </a:ext>
          </a:extLst>
        </xdr:cNvPr>
        <xdr:cNvCxnSpPr/>
      </xdr:nvCxnSpPr>
      <xdr:spPr>
        <a:xfrm>
          <a:off x="10388600" y="1862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34925</xdr:rowOff>
    </xdr:from>
    <xdr:ext cx="469900" cy="259080"/>
    <xdr:sp macro="" textlink="">
      <xdr:nvSpPr>
        <xdr:cNvPr id="428" name="【市民会館】&#10;一人当たり面積最大値テキスト">
          <a:extLst>
            <a:ext uri="{FF2B5EF4-FFF2-40B4-BE49-F238E27FC236}">
              <a16:creationId xmlns:a16="http://schemas.microsoft.com/office/drawing/2014/main" id="{00000000-0008-0000-1000-0000AC010000}"/>
            </a:ext>
          </a:extLst>
        </xdr:cNvPr>
        <xdr:cNvSpPr txBox="1"/>
      </xdr:nvSpPr>
      <xdr:spPr>
        <a:xfrm>
          <a:off x="10515600" y="1700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1.369</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88265</xdr:rowOff>
    </xdr:from>
    <xdr:to>
      <xdr:col>55</xdr:col>
      <xdr:colOff>88900</xdr:colOff>
      <xdr:row>100</xdr:row>
      <xdr:rowOff>88265</xdr:rowOff>
    </xdr:to>
    <xdr:cxnSp macro="">
      <xdr:nvCxnSpPr>
        <xdr:cNvPr id="429" name="直線コネクタ 428">
          <a:extLst>
            <a:ext uri="{FF2B5EF4-FFF2-40B4-BE49-F238E27FC236}">
              <a16:creationId xmlns:a16="http://schemas.microsoft.com/office/drawing/2014/main" id="{00000000-0008-0000-1000-0000AD010000}"/>
            </a:ext>
          </a:extLst>
        </xdr:cNvPr>
        <xdr:cNvCxnSpPr/>
      </xdr:nvCxnSpPr>
      <xdr:spPr>
        <a:xfrm>
          <a:off x="10388600" y="17233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144145</xdr:rowOff>
    </xdr:from>
    <xdr:ext cx="469900" cy="257810"/>
    <xdr:sp macro="" textlink="">
      <xdr:nvSpPr>
        <xdr:cNvPr id="430" name="【市民会館】&#10;一人当たり面積平均値テキスト">
          <a:extLst>
            <a:ext uri="{FF2B5EF4-FFF2-40B4-BE49-F238E27FC236}">
              <a16:creationId xmlns:a16="http://schemas.microsoft.com/office/drawing/2014/main" id="{00000000-0008-0000-1000-0000AE010000}"/>
            </a:ext>
          </a:extLst>
        </xdr:cNvPr>
        <xdr:cNvSpPr txBox="1"/>
      </xdr:nvSpPr>
      <xdr:spPr>
        <a:xfrm>
          <a:off x="10515600" y="1814639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121285</xdr:rowOff>
    </xdr:from>
    <xdr:to>
      <xdr:col>55</xdr:col>
      <xdr:colOff>50800</xdr:colOff>
      <xdr:row>107</xdr:row>
      <xdr:rowOff>52070</xdr:rowOff>
    </xdr:to>
    <xdr:sp macro="" textlink="">
      <xdr:nvSpPr>
        <xdr:cNvPr id="431" name="フローチャート: 判断 430">
          <a:extLst>
            <a:ext uri="{FF2B5EF4-FFF2-40B4-BE49-F238E27FC236}">
              <a16:creationId xmlns:a16="http://schemas.microsoft.com/office/drawing/2014/main" id="{00000000-0008-0000-1000-0000AF010000}"/>
            </a:ext>
          </a:extLst>
        </xdr:cNvPr>
        <xdr:cNvSpPr/>
      </xdr:nvSpPr>
      <xdr:spPr>
        <a:xfrm>
          <a:off x="10426700" y="1829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53975</xdr:rowOff>
    </xdr:from>
    <xdr:to>
      <xdr:col>50</xdr:col>
      <xdr:colOff>165100</xdr:colOff>
      <xdr:row>106</xdr:row>
      <xdr:rowOff>155575</xdr:rowOff>
    </xdr:to>
    <xdr:sp macro="" textlink="">
      <xdr:nvSpPr>
        <xdr:cNvPr id="432" name="フローチャート: 判断 431">
          <a:extLst>
            <a:ext uri="{FF2B5EF4-FFF2-40B4-BE49-F238E27FC236}">
              <a16:creationId xmlns:a16="http://schemas.microsoft.com/office/drawing/2014/main" id="{00000000-0008-0000-1000-0000B0010000}"/>
            </a:ext>
          </a:extLst>
        </xdr:cNvPr>
        <xdr:cNvSpPr/>
      </xdr:nvSpPr>
      <xdr:spPr>
        <a:xfrm>
          <a:off x="9588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24130</xdr:rowOff>
    </xdr:from>
    <xdr:to>
      <xdr:col>46</xdr:col>
      <xdr:colOff>38100</xdr:colOff>
      <xdr:row>106</xdr:row>
      <xdr:rowOff>125730</xdr:rowOff>
    </xdr:to>
    <xdr:sp macro="" textlink="">
      <xdr:nvSpPr>
        <xdr:cNvPr id="433" name="フローチャート: 判断 432">
          <a:extLst>
            <a:ext uri="{FF2B5EF4-FFF2-40B4-BE49-F238E27FC236}">
              <a16:creationId xmlns:a16="http://schemas.microsoft.com/office/drawing/2014/main" id="{00000000-0008-0000-1000-0000B1010000}"/>
            </a:ext>
          </a:extLst>
        </xdr:cNvPr>
        <xdr:cNvSpPr/>
      </xdr:nvSpPr>
      <xdr:spPr>
        <a:xfrm>
          <a:off x="8699500" y="1819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135890</xdr:rowOff>
    </xdr:from>
    <xdr:to>
      <xdr:col>41</xdr:col>
      <xdr:colOff>101600</xdr:colOff>
      <xdr:row>106</xdr:row>
      <xdr:rowOff>66040</xdr:rowOff>
    </xdr:to>
    <xdr:sp macro="" textlink="">
      <xdr:nvSpPr>
        <xdr:cNvPr id="434" name="フローチャート: 判断 433">
          <a:extLst>
            <a:ext uri="{FF2B5EF4-FFF2-40B4-BE49-F238E27FC236}">
              <a16:creationId xmlns:a16="http://schemas.microsoft.com/office/drawing/2014/main" id="{00000000-0008-0000-1000-0000B2010000}"/>
            </a:ext>
          </a:extLst>
        </xdr:cNvPr>
        <xdr:cNvSpPr/>
      </xdr:nvSpPr>
      <xdr:spPr>
        <a:xfrm>
          <a:off x="7810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6" name="テキスト ボックス 435">
          <a:extLst>
            <a:ext uri="{FF2B5EF4-FFF2-40B4-BE49-F238E27FC236}">
              <a16:creationId xmlns:a16="http://schemas.microsoft.com/office/drawing/2014/main" id="{00000000-0008-0000-1000-0000B4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7" name="テキスト ボックス 436">
          <a:extLst>
            <a:ext uri="{FF2B5EF4-FFF2-40B4-BE49-F238E27FC236}">
              <a16:creationId xmlns:a16="http://schemas.microsoft.com/office/drawing/2014/main" id="{00000000-0008-0000-1000-0000B5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8" name="テキスト ボックス 437">
          <a:extLst>
            <a:ext uri="{FF2B5EF4-FFF2-40B4-BE49-F238E27FC236}">
              <a16:creationId xmlns:a16="http://schemas.microsoft.com/office/drawing/2014/main" id="{00000000-0008-0000-1000-0000B6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9" name="テキスト ボックス 438">
          <a:extLst>
            <a:ext uri="{FF2B5EF4-FFF2-40B4-BE49-F238E27FC236}">
              <a16:creationId xmlns:a16="http://schemas.microsoft.com/office/drawing/2014/main" id="{00000000-0008-0000-1000-0000B7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127000</xdr:rowOff>
    </xdr:from>
    <xdr:to>
      <xdr:col>55</xdr:col>
      <xdr:colOff>50800</xdr:colOff>
      <xdr:row>108</xdr:row>
      <xdr:rowOff>57150</xdr:rowOff>
    </xdr:to>
    <xdr:sp macro="" textlink="">
      <xdr:nvSpPr>
        <xdr:cNvPr id="440" name="楕円 439">
          <a:extLst>
            <a:ext uri="{FF2B5EF4-FFF2-40B4-BE49-F238E27FC236}">
              <a16:creationId xmlns:a16="http://schemas.microsoft.com/office/drawing/2014/main" id="{00000000-0008-0000-1000-0000B8010000}"/>
            </a:ext>
          </a:extLst>
        </xdr:cNvPr>
        <xdr:cNvSpPr/>
      </xdr:nvSpPr>
      <xdr:spPr>
        <a:xfrm>
          <a:off x="10426700" y="184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41910</xdr:rowOff>
    </xdr:from>
    <xdr:ext cx="469900" cy="257810"/>
    <xdr:sp macro="" textlink="">
      <xdr:nvSpPr>
        <xdr:cNvPr id="441" name="【市民会館】&#10;一人当たり面積該当値テキスト">
          <a:extLst>
            <a:ext uri="{FF2B5EF4-FFF2-40B4-BE49-F238E27FC236}">
              <a16:creationId xmlns:a16="http://schemas.microsoft.com/office/drawing/2014/main" id="{00000000-0008-0000-1000-0000B9010000}"/>
            </a:ext>
          </a:extLst>
        </xdr:cNvPr>
        <xdr:cNvSpPr txBox="1"/>
      </xdr:nvSpPr>
      <xdr:spPr>
        <a:xfrm>
          <a:off x="10515600" y="183870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134620</xdr:rowOff>
    </xdr:from>
    <xdr:to>
      <xdr:col>50</xdr:col>
      <xdr:colOff>165100</xdr:colOff>
      <xdr:row>108</xdr:row>
      <xdr:rowOff>64770</xdr:rowOff>
    </xdr:to>
    <xdr:sp macro="" textlink="">
      <xdr:nvSpPr>
        <xdr:cNvPr id="442" name="楕円 441">
          <a:extLst>
            <a:ext uri="{FF2B5EF4-FFF2-40B4-BE49-F238E27FC236}">
              <a16:creationId xmlns:a16="http://schemas.microsoft.com/office/drawing/2014/main" id="{00000000-0008-0000-1000-0000BA010000}"/>
            </a:ext>
          </a:extLst>
        </xdr:cNvPr>
        <xdr:cNvSpPr/>
      </xdr:nvSpPr>
      <xdr:spPr>
        <a:xfrm>
          <a:off x="9588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6350</xdr:rowOff>
    </xdr:from>
    <xdr:to>
      <xdr:col>55</xdr:col>
      <xdr:colOff>0</xdr:colOff>
      <xdr:row>108</xdr:row>
      <xdr:rowOff>13970</xdr:rowOff>
    </xdr:to>
    <xdr:cxnSp macro="">
      <xdr:nvCxnSpPr>
        <xdr:cNvPr id="443" name="直線コネクタ 442">
          <a:extLst>
            <a:ext uri="{FF2B5EF4-FFF2-40B4-BE49-F238E27FC236}">
              <a16:creationId xmlns:a16="http://schemas.microsoft.com/office/drawing/2014/main" id="{00000000-0008-0000-1000-0000BB010000}"/>
            </a:ext>
          </a:extLst>
        </xdr:cNvPr>
        <xdr:cNvCxnSpPr/>
      </xdr:nvCxnSpPr>
      <xdr:spPr>
        <a:xfrm flipV="1">
          <a:off x="9639300" y="185229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139065</xdr:rowOff>
    </xdr:from>
    <xdr:to>
      <xdr:col>46</xdr:col>
      <xdr:colOff>38100</xdr:colOff>
      <xdr:row>108</xdr:row>
      <xdr:rowOff>69215</xdr:rowOff>
    </xdr:to>
    <xdr:sp macro="" textlink="">
      <xdr:nvSpPr>
        <xdr:cNvPr id="444" name="楕円 443">
          <a:extLst>
            <a:ext uri="{FF2B5EF4-FFF2-40B4-BE49-F238E27FC236}">
              <a16:creationId xmlns:a16="http://schemas.microsoft.com/office/drawing/2014/main" id="{00000000-0008-0000-1000-0000BC010000}"/>
            </a:ext>
          </a:extLst>
        </xdr:cNvPr>
        <xdr:cNvSpPr/>
      </xdr:nvSpPr>
      <xdr:spPr>
        <a:xfrm>
          <a:off x="8699500" y="184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13970</xdr:rowOff>
    </xdr:from>
    <xdr:to>
      <xdr:col>50</xdr:col>
      <xdr:colOff>114300</xdr:colOff>
      <xdr:row>108</xdr:row>
      <xdr:rowOff>18415</xdr:rowOff>
    </xdr:to>
    <xdr:cxnSp macro="">
      <xdr:nvCxnSpPr>
        <xdr:cNvPr id="445" name="直線コネクタ 444">
          <a:extLst>
            <a:ext uri="{FF2B5EF4-FFF2-40B4-BE49-F238E27FC236}">
              <a16:creationId xmlns:a16="http://schemas.microsoft.com/office/drawing/2014/main" id="{00000000-0008-0000-1000-0000BD010000}"/>
            </a:ext>
          </a:extLst>
        </xdr:cNvPr>
        <xdr:cNvCxnSpPr/>
      </xdr:nvCxnSpPr>
      <xdr:spPr>
        <a:xfrm flipV="1">
          <a:off x="8750300" y="185305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144780</xdr:rowOff>
    </xdr:from>
    <xdr:to>
      <xdr:col>41</xdr:col>
      <xdr:colOff>101600</xdr:colOff>
      <xdr:row>108</xdr:row>
      <xdr:rowOff>74930</xdr:rowOff>
    </xdr:to>
    <xdr:sp macro="" textlink="">
      <xdr:nvSpPr>
        <xdr:cNvPr id="446" name="楕円 445">
          <a:extLst>
            <a:ext uri="{FF2B5EF4-FFF2-40B4-BE49-F238E27FC236}">
              <a16:creationId xmlns:a16="http://schemas.microsoft.com/office/drawing/2014/main" id="{00000000-0008-0000-1000-0000BE010000}"/>
            </a:ext>
          </a:extLst>
        </xdr:cNvPr>
        <xdr:cNvSpPr/>
      </xdr:nvSpPr>
      <xdr:spPr>
        <a:xfrm>
          <a:off x="7810500" y="184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18415</xdr:rowOff>
    </xdr:from>
    <xdr:to>
      <xdr:col>45</xdr:col>
      <xdr:colOff>177800</xdr:colOff>
      <xdr:row>108</xdr:row>
      <xdr:rowOff>24130</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flipV="1">
          <a:off x="7861300" y="18535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635</xdr:rowOff>
    </xdr:from>
    <xdr:ext cx="469900" cy="259080"/>
    <xdr:sp macro="" textlink="">
      <xdr:nvSpPr>
        <xdr:cNvPr id="448" name="n_1aveValue【市民会館】&#10;一人当たり面積">
          <a:extLst>
            <a:ext uri="{FF2B5EF4-FFF2-40B4-BE49-F238E27FC236}">
              <a16:creationId xmlns:a16="http://schemas.microsoft.com/office/drawing/2014/main" id="{00000000-0008-0000-1000-0000C0010000}"/>
            </a:ext>
          </a:extLst>
        </xdr:cNvPr>
        <xdr:cNvSpPr txBox="1"/>
      </xdr:nvSpPr>
      <xdr:spPr>
        <a:xfrm>
          <a:off x="9391650" y="18002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142240</xdr:rowOff>
    </xdr:from>
    <xdr:ext cx="468630" cy="259080"/>
    <xdr:sp macro="" textlink="">
      <xdr:nvSpPr>
        <xdr:cNvPr id="449" name="n_2aveValue【市民会館】&#10;一人当たり面積">
          <a:extLst>
            <a:ext uri="{FF2B5EF4-FFF2-40B4-BE49-F238E27FC236}">
              <a16:creationId xmlns:a16="http://schemas.microsoft.com/office/drawing/2014/main" id="{00000000-0008-0000-1000-0000C1010000}"/>
            </a:ext>
          </a:extLst>
        </xdr:cNvPr>
        <xdr:cNvSpPr txBox="1"/>
      </xdr:nvSpPr>
      <xdr:spPr>
        <a:xfrm>
          <a:off x="8515350" y="17973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82550</xdr:rowOff>
    </xdr:from>
    <xdr:ext cx="468630" cy="259080"/>
    <xdr:sp macro="" textlink="">
      <xdr:nvSpPr>
        <xdr:cNvPr id="450" name="n_3aveValue【市民会館】&#10;一人当たり面積">
          <a:extLst>
            <a:ext uri="{FF2B5EF4-FFF2-40B4-BE49-F238E27FC236}">
              <a16:creationId xmlns:a16="http://schemas.microsoft.com/office/drawing/2014/main" id="{00000000-0008-0000-1000-0000C2010000}"/>
            </a:ext>
          </a:extLst>
        </xdr:cNvPr>
        <xdr:cNvSpPr txBox="1"/>
      </xdr:nvSpPr>
      <xdr:spPr>
        <a:xfrm>
          <a:off x="7626350" y="179133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55880</xdr:rowOff>
    </xdr:from>
    <xdr:ext cx="469900" cy="259080"/>
    <xdr:sp macro="" textlink="">
      <xdr:nvSpPr>
        <xdr:cNvPr id="451" name="n_1mainValue【市民会館】&#10;一人当たり面積">
          <a:extLst>
            <a:ext uri="{FF2B5EF4-FFF2-40B4-BE49-F238E27FC236}">
              <a16:creationId xmlns:a16="http://schemas.microsoft.com/office/drawing/2014/main" id="{00000000-0008-0000-1000-0000C3010000}"/>
            </a:ext>
          </a:extLst>
        </xdr:cNvPr>
        <xdr:cNvSpPr txBox="1"/>
      </xdr:nvSpPr>
      <xdr:spPr>
        <a:xfrm>
          <a:off x="9391650" y="1857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60325</xdr:rowOff>
    </xdr:from>
    <xdr:ext cx="468630" cy="259080"/>
    <xdr:sp macro="" textlink="">
      <xdr:nvSpPr>
        <xdr:cNvPr id="452" name="n_2mainValue【市民会館】&#10;一人当たり面積">
          <a:extLst>
            <a:ext uri="{FF2B5EF4-FFF2-40B4-BE49-F238E27FC236}">
              <a16:creationId xmlns:a16="http://schemas.microsoft.com/office/drawing/2014/main" id="{00000000-0008-0000-1000-0000C4010000}"/>
            </a:ext>
          </a:extLst>
        </xdr:cNvPr>
        <xdr:cNvSpPr txBox="1"/>
      </xdr:nvSpPr>
      <xdr:spPr>
        <a:xfrm>
          <a:off x="8515350" y="185769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66040</xdr:rowOff>
    </xdr:from>
    <xdr:ext cx="468630" cy="257810"/>
    <xdr:sp macro="" textlink="">
      <xdr:nvSpPr>
        <xdr:cNvPr id="453" name="n_3mainValue【市民会館】&#10;一人当たり面積">
          <a:extLst>
            <a:ext uri="{FF2B5EF4-FFF2-40B4-BE49-F238E27FC236}">
              <a16:creationId xmlns:a16="http://schemas.microsoft.com/office/drawing/2014/main" id="{00000000-0008-0000-1000-0000C5010000}"/>
            </a:ext>
          </a:extLst>
        </xdr:cNvPr>
        <xdr:cNvSpPr txBox="1"/>
      </xdr:nvSpPr>
      <xdr:spPr>
        <a:xfrm>
          <a:off x="7626350" y="185826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10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1000-0000C7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1000-0000C8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1000-0000C9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1000-0000CA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1000-0000CB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1000-0000CC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1000-0000C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00000000-0008-0000-1000-0000C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0000000-0008-0000-1000-0000CF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00000000-0008-0000-1000-0000D0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00000000-0008-0000-1000-0000D1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00000000-0008-0000-1000-0000D2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1000-0000D3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1000-0000D4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00000000-0008-0000-1000-0000D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10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1000-0000D7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1000-0000D8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1000-0000D9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1000-0000DA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1000-0000DB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1000-0000DC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10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1000-0000DF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1000-0000E0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105410</xdr:rowOff>
    </xdr:from>
    <xdr:ext cx="337820" cy="259080"/>
    <xdr:sp macro="" textlink="">
      <xdr:nvSpPr>
        <xdr:cNvPr id="481" name="テキスト ボックス 480">
          <a:extLst>
            <a:ext uri="{FF2B5EF4-FFF2-40B4-BE49-F238E27FC236}">
              <a16:creationId xmlns:a16="http://schemas.microsoft.com/office/drawing/2014/main" id="{00000000-0008-0000-1000-0000E1010000}"/>
            </a:ext>
          </a:extLst>
        </xdr:cNvPr>
        <xdr:cNvSpPr txBox="1"/>
      </xdr:nvSpPr>
      <xdr:spPr>
        <a:xfrm>
          <a:off x="12106910" y="1090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83" name="テキスト ボックス 482">
          <a:extLst>
            <a:ext uri="{FF2B5EF4-FFF2-40B4-BE49-F238E27FC236}">
              <a16:creationId xmlns:a16="http://schemas.microsoft.com/office/drawing/2014/main" id="{00000000-0008-0000-1000-0000E3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1000-0000E4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485" name="テキスト ボックス 484">
          <a:extLst>
            <a:ext uri="{FF2B5EF4-FFF2-40B4-BE49-F238E27FC236}">
              <a16:creationId xmlns:a16="http://schemas.microsoft.com/office/drawing/2014/main" id="{00000000-0008-0000-1000-0000E5010000}"/>
            </a:ext>
          </a:extLst>
        </xdr:cNvPr>
        <xdr:cNvSpPr txBox="1"/>
      </xdr:nvSpPr>
      <xdr:spPr>
        <a:xfrm>
          <a:off x="12042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1000-0000E6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87" name="テキスト ボックス 486">
          <a:extLst>
            <a:ext uri="{FF2B5EF4-FFF2-40B4-BE49-F238E27FC236}">
              <a16:creationId xmlns:a16="http://schemas.microsoft.com/office/drawing/2014/main" id="{00000000-0008-0000-1000-0000E7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1000-0000E8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1000-0000EA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491" name="テキスト ボックス 490">
          <a:extLst>
            <a:ext uri="{FF2B5EF4-FFF2-40B4-BE49-F238E27FC236}">
              <a16:creationId xmlns:a16="http://schemas.microsoft.com/office/drawing/2014/main" id="{00000000-0008-0000-1000-0000EB010000}"/>
            </a:ext>
          </a:extLst>
        </xdr:cNvPr>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a:extLst>
            <a:ext uri="{FF2B5EF4-FFF2-40B4-BE49-F238E27FC236}">
              <a16:creationId xmlns:a16="http://schemas.microsoft.com/office/drawing/2014/main" id="{00000000-0008-0000-1000-0000EC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68580</xdr:rowOff>
    </xdr:from>
    <xdr:to>
      <xdr:col>85</xdr:col>
      <xdr:colOff>126365</xdr:colOff>
      <xdr:row>64</xdr:row>
      <xdr:rowOff>11430</xdr:rowOff>
    </xdr:to>
    <xdr:cxnSp macro="">
      <xdr:nvCxnSpPr>
        <xdr:cNvPr id="493" name="直線コネクタ 492">
          <a:extLst>
            <a:ext uri="{FF2B5EF4-FFF2-40B4-BE49-F238E27FC236}">
              <a16:creationId xmlns:a16="http://schemas.microsoft.com/office/drawing/2014/main" id="{00000000-0008-0000-1000-0000ED010000}"/>
            </a:ext>
          </a:extLst>
        </xdr:cNvPr>
        <xdr:cNvCxnSpPr/>
      </xdr:nvCxnSpPr>
      <xdr:spPr>
        <a:xfrm flipV="1">
          <a:off x="16318865" y="949833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15240</xdr:rowOff>
    </xdr:from>
    <xdr:ext cx="340360" cy="259080"/>
    <xdr:sp macro="" textlink="">
      <xdr:nvSpPr>
        <xdr:cNvPr id="494" name="【保健センター・保健所】&#10;有形固定資産減価償却率最小値テキスト">
          <a:extLst>
            <a:ext uri="{FF2B5EF4-FFF2-40B4-BE49-F238E27FC236}">
              <a16:creationId xmlns:a16="http://schemas.microsoft.com/office/drawing/2014/main" id="{00000000-0008-0000-1000-0000EE010000}"/>
            </a:ext>
          </a:extLst>
        </xdr:cNvPr>
        <xdr:cNvSpPr txBox="1"/>
      </xdr:nvSpPr>
      <xdr:spPr>
        <a:xfrm>
          <a:off x="16357600" y="109880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a:off x="16230600" y="1098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15240</xdr:rowOff>
    </xdr:from>
    <xdr:ext cx="405130" cy="259080"/>
    <xdr:sp macro="" textlink="">
      <xdr:nvSpPr>
        <xdr:cNvPr id="496" name="【保健センター・保健所】&#10;有形固定資産減価償却率最大値テキスト">
          <a:extLst>
            <a:ext uri="{FF2B5EF4-FFF2-40B4-BE49-F238E27FC236}">
              <a16:creationId xmlns:a16="http://schemas.microsoft.com/office/drawing/2014/main" id="{00000000-0008-0000-1000-0000F0010000}"/>
            </a:ext>
          </a:extLst>
        </xdr:cNvPr>
        <xdr:cNvSpPr txBox="1"/>
      </xdr:nvSpPr>
      <xdr:spPr>
        <a:xfrm>
          <a:off x="16357600" y="927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a:off x="16230600" y="949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52070</xdr:rowOff>
    </xdr:from>
    <xdr:ext cx="405130" cy="257810"/>
    <xdr:sp macro="" textlink="">
      <xdr:nvSpPr>
        <xdr:cNvPr id="498" name="【保健センター・保健所】&#10;有形固定資産減価償却率平均値テキスト">
          <a:extLst>
            <a:ext uri="{FF2B5EF4-FFF2-40B4-BE49-F238E27FC236}">
              <a16:creationId xmlns:a16="http://schemas.microsoft.com/office/drawing/2014/main" id="{00000000-0008-0000-1000-0000F2010000}"/>
            </a:ext>
          </a:extLst>
        </xdr:cNvPr>
        <xdr:cNvSpPr txBox="1"/>
      </xdr:nvSpPr>
      <xdr:spPr>
        <a:xfrm>
          <a:off x="16357600" y="99961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99" name="フローチャート: 判断 498">
          <a:extLst>
            <a:ext uri="{FF2B5EF4-FFF2-40B4-BE49-F238E27FC236}">
              <a16:creationId xmlns:a16="http://schemas.microsoft.com/office/drawing/2014/main" id="{00000000-0008-0000-1000-0000F301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500" name="フローチャート: 判断 499">
          <a:extLst>
            <a:ext uri="{FF2B5EF4-FFF2-40B4-BE49-F238E27FC236}">
              <a16:creationId xmlns:a16="http://schemas.microsoft.com/office/drawing/2014/main" id="{00000000-0008-0000-1000-0000F4010000}"/>
            </a:ext>
          </a:extLst>
        </xdr:cNvPr>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01" name="フローチャート: 判断 500">
          <a:extLst>
            <a:ext uri="{FF2B5EF4-FFF2-40B4-BE49-F238E27FC236}">
              <a16:creationId xmlns:a16="http://schemas.microsoft.com/office/drawing/2014/main" id="{00000000-0008-0000-1000-0000F5010000}"/>
            </a:ext>
          </a:extLst>
        </xdr:cNvPr>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02" name="フローチャート: 判断 501">
          <a:extLst>
            <a:ext uri="{FF2B5EF4-FFF2-40B4-BE49-F238E27FC236}">
              <a16:creationId xmlns:a16="http://schemas.microsoft.com/office/drawing/2014/main" id="{00000000-0008-0000-1000-0000F6010000}"/>
            </a:ext>
          </a:extLst>
        </xdr:cNvPr>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03" name="テキスト ボックス 502">
          <a:extLst>
            <a:ext uri="{FF2B5EF4-FFF2-40B4-BE49-F238E27FC236}">
              <a16:creationId xmlns:a16="http://schemas.microsoft.com/office/drawing/2014/main" id="{00000000-0008-0000-1000-0000F701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508" name="楕円 507">
          <a:extLst>
            <a:ext uri="{FF2B5EF4-FFF2-40B4-BE49-F238E27FC236}">
              <a16:creationId xmlns:a16="http://schemas.microsoft.com/office/drawing/2014/main" id="{00000000-0008-0000-1000-0000FC010000}"/>
            </a:ext>
          </a:extLst>
        </xdr:cNvPr>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49530</xdr:rowOff>
    </xdr:from>
    <xdr:ext cx="405130" cy="259080"/>
    <xdr:sp macro="" textlink="">
      <xdr:nvSpPr>
        <xdr:cNvPr id="509" name="【保健センター・保健所】&#10;有形固定資産減価償却率該当値テキスト">
          <a:extLst>
            <a:ext uri="{FF2B5EF4-FFF2-40B4-BE49-F238E27FC236}">
              <a16:creationId xmlns:a16="http://schemas.microsoft.com/office/drawing/2014/main" id="{00000000-0008-0000-1000-0000FD010000}"/>
            </a:ext>
          </a:extLst>
        </xdr:cNvPr>
        <xdr:cNvSpPr txBox="1"/>
      </xdr:nvSpPr>
      <xdr:spPr>
        <a:xfrm>
          <a:off x="16357600" y="10336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10" name="楕円 509">
          <a:extLst>
            <a:ext uri="{FF2B5EF4-FFF2-40B4-BE49-F238E27FC236}">
              <a16:creationId xmlns:a16="http://schemas.microsoft.com/office/drawing/2014/main" id="{00000000-0008-0000-1000-0000FE010000}"/>
            </a:ext>
          </a:extLst>
        </xdr:cNvPr>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60</xdr:row>
      <xdr:rowOff>160020</xdr:rowOff>
    </xdr:to>
    <xdr:cxnSp macro="">
      <xdr:nvCxnSpPr>
        <xdr:cNvPr id="511" name="直線コネクタ 510">
          <a:extLst>
            <a:ext uri="{FF2B5EF4-FFF2-40B4-BE49-F238E27FC236}">
              <a16:creationId xmlns:a16="http://schemas.microsoft.com/office/drawing/2014/main" id="{00000000-0008-0000-1000-0000FF010000}"/>
            </a:ext>
          </a:extLst>
        </xdr:cNvPr>
        <xdr:cNvCxnSpPr/>
      </xdr:nvCxnSpPr>
      <xdr:spPr>
        <a:xfrm flipV="1">
          <a:off x="15481300" y="104089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512" name="楕円 511">
          <a:extLst>
            <a:ext uri="{FF2B5EF4-FFF2-40B4-BE49-F238E27FC236}">
              <a16:creationId xmlns:a16="http://schemas.microsoft.com/office/drawing/2014/main" id="{00000000-0008-0000-1000-000000020000}"/>
            </a:ext>
          </a:extLst>
        </xdr:cNvPr>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26670</xdr:rowOff>
    </xdr:to>
    <xdr:cxnSp macro="">
      <xdr:nvCxnSpPr>
        <xdr:cNvPr id="513" name="直線コネクタ 512">
          <a:extLst>
            <a:ext uri="{FF2B5EF4-FFF2-40B4-BE49-F238E27FC236}">
              <a16:creationId xmlns:a16="http://schemas.microsoft.com/office/drawing/2014/main" id="{00000000-0008-0000-1000-000001020000}"/>
            </a:ext>
          </a:extLst>
        </xdr:cNvPr>
        <xdr:cNvCxnSpPr/>
      </xdr:nvCxnSpPr>
      <xdr:spPr>
        <a:xfrm flipV="1">
          <a:off x="14592300" y="104470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xdr:rowOff>
    </xdr:from>
    <xdr:to>
      <xdr:col>72</xdr:col>
      <xdr:colOff>38100</xdr:colOff>
      <xdr:row>61</xdr:row>
      <xdr:rowOff>115570</xdr:rowOff>
    </xdr:to>
    <xdr:sp macro="" textlink="">
      <xdr:nvSpPr>
        <xdr:cNvPr id="514" name="楕円 513">
          <a:extLst>
            <a:ext uri="{FF2B5EF4-FFF2-40B4-BE49-F238E27FC236}">
              <a16:creationId xmlns:a16="http://schemas.microsoft.com/office/drawing/2014/main" id="{00000000-0008-0000-1000-000002020000}"/>
            </a:ext>
          </a:extLst>
        </xdr:cNvPr>
        <xdr:cNvSpPr/>
      </xdr:nvSpPr>
      <xdr:spPr>
        <a:xfrm>
          <a:off x="1365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64770</xdr:rowOff>
    </xdr:to>
    <xdr:cxnSp macro="">
      <xdr:nvCxnSpPr>
        <xdr:cNvPr id="515" name="直線コネクタ 514">
          <a:extLst>
            <a:ext uri="{FF2B5EF4-FFF2-40B4-BE49-F238E27FC236}">
              <a16:creationId xmlns:a16="http://schemas.microsoft.com/office/drawing/2014/main" id="{00000000-0008-0000-1000-000003020000}"/>
            </a:ext>
          </a:extLst>
        </xdr:cNvPr>
        <xdr:cNvCxnSpPr/>
      </xdr:nvCxnSpPr>
      <xdr:spPr>
        <a:xfrm flipV="1">
          <a:off x="13703300" y="104851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145415</xdr:rowOff>
    </xdr:from>
    <xdr:ext cx="405130" cy="257810"/>
    <xdr:sp macro="" textlink="">
      <xdr:nvSpPr>
        <xdr:cNvPr id="516" name="n_1aveValue【保健センター・保健所】&#10;有形固定資産減価償却率">
          <a:extLst>
            <a:ext uri="{FF2B5EF4-FFF2-40B4-BE49-F238E27FC236}">
              <a16:creationId xmlns:a16="http://schemas.microsoft.com/office/drawing/2014/main" id="{00000000-0008-0000-1000-000004020000}"/>
            </a:ext>
          </a:extLst>
        </xdr:cNvPr>
        <xdr:cNvSpPr txBox="1"/>
      </xdr:nvSpPr>
      <xdr:spPr>
        <a:xfrm>
          <a:off x="15266035" y="9918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128270</xdr:rowOff>
    </xdr:from>
    <xdr:ext cx="403860" cy="259080"/>
    <xdr:sp macro="" textlink="">
      <xdr:nvSpPr>
        <xdr:cNvPr id="517" name="n_2aveValue【保健センター・保健所】&#10;有形固定資産減価償却率">
          <a:extLst>
            <a:ext uri="{FF2B5EF4-FFF2-40B4-BE49-F238E27FC236}">
              <a16:creationId xmlns:a16="http://schemas.microsoft.com/office/drawing/2014/main" id="{00000000-0008-0000-1000-000005020000}"/>
            </a:ext>
          </a:extLst>
        </xdr:cNvPr>
        <xdr:cNvSpPr txBox="1"/>
      </xdr:nvSpPr>
      <xdr:spPr>
        <a:xfrm>
          <a:off x="14389735" y="99009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137795</xdr:rowOff>
    </xdr:from>
    <xdr:ext cx="403860" cy="259080"/>
    <xdr:sp macro="" textlink="">
      <xdr:nvSpPr>
        <xdr:cNvPr id="518" name="n_3aveValue【保健センター・保健所】&#10;有形固定資産減価償却率">
          <a:extLst>
            <a:ext uri="{FF2B5EF4-FFF2-40B4-BE49-F238E27FC236}">
              <a16:creationId xmlns:a16="http://schemas.microsoft.com/office/drawing/2014/main" id="{00000000-0008-0000-1000-000006020000}"/>
            </a:ext>
          </a:extLst>
        </xdr:cNvPr>
        <xdr:cNvSpPr txBox="1"/>
      </xdr:nvSpPr>
      <xdr:spPr>
        <a:xfrm>
          <a:off x="13500735" y="99104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30480</xdr:rowOff>
    </xdr:from>
    <xdr:ext cx="405130" cy="257810"/>
    <xdr:sp macro="" textlink="">
      <xdr:nvSpPr>
        <xdr:cNvPr id="519" name="n_1mainValue【保健センター・保健所】&#10;有形固定資産減価償却率">
          <a:extLst>
            <a:ext uri="{FF2B5EF4-FFF2-40B4-BE49-F238E27FC236}">
              <a16:creationId xmlns:a16="http://schemas.microsoft.com/office/drawing/2014/main" id="{00000000-0008-0000-1000-000007020000}"/>
            </a:ext>
          </a:extLst>
        </xdr:cNvPr>
        <xdr:cNvSpPr txBox="1"/>
      </xdr:nvSpPr>
      <xdr:spPr>
        <a:xfrm>
          <a:off x="15266035" y="10488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68580</xdr:rowOff>
    </xdr:from>
    <xdr:ext cx="403860" cy="259080"/>
    <xdr:sp macro="" textlink="">
      <xdr:nvSpPr>
        <xdr:cNvPr id="520" name="n_2mainValue【保健センター・保健所】&#10;有形固定資産減価償却率">
          <a:extLst>
            <a:ext uri="{FF2B5EF4-FFF2-40B4-BE49-F238E27FC236}">
              <a16:creationId xmlns:a16="http://schemas.microsoft.com/office/drawing/2014/main" id="{00000000-0008-0000-1000-000008020000}"/>
            </a:ext>
          </a:extLst>
        </xdr:cNvPr>
        <xdr:cNvSpPr txBox="1"/>
      </xdr:nvSpPr>
      <xdr:spPr>
        <a:xfrm>
          <a:off x="14389735" y="105270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106680</xdr:rowOff>
    </xdr:from>
    <xdr:ext cx="403860" cy="259080"/>
    <xdr:sp macro="" textlink="">
      <xdr:nvSpPr>
        <xdr:cNvPr id="521" name="n_3mainValue【保健センター・保健所】&#10;有形固定資産減価償却率">
          <a:extLst>
            <a:ext uri="{FF2B5EF4-FFF2-40B4-BE49-F238E27FC236}">
              <a16:creationId xmlns:a16="http://schemas.microsoft.com/office/drawing/2014/main" id="{00000000-0008-0000-1000-000009020000}"/>
            </a:ext>
          </a:extLst>
        </xdr:cNvPr>
        <xdr:cNvSpPr txBox="1"/>
      </xdr:nvSpPr>
      <xdr:spPr>
        <a:xfrm>
          <a:off x="13500735" y="105651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10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1000-00000B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1000-000010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10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30" name="テキスト ボックス 529">
          <a:extLst>
            <a:ext uri="{FF2B5EF4-FFF2-40B4-BE49-F238E27FC236}">
              <a16:creationId xmlns:a16="http://schemas.microsoft.com/office/drawing/2014/main" id="{00000000-0008-0000-1000-000012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1000-000013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00000000-0008-0000-1000-000014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33" name="テキスト ボックス 532">
          <a:extLst>
            <a:ext uri="{FF2B5EF4-FFF2-40B4-BE49-F238E27FC236}">
              <a16:creationId xmlns:a16="http://schemas.microsoft.com/office/drawing/2014/main" id="{00000000-0008-0000-1000-000015020000}"/>
            </a:ext>
          </a:extLst>
        </xdr:cNvPr>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00000000-0008-0000-1000-000016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35" name="テキスト ボックス 534">
          <a:extLst>
            <a:ext uri="{FF2B5EF4-FFF2-40B4-BE49-F238E27FC236}">
              <a16:creationId xmlns:a16="http://schemas.microsoft.com/office/drawing/2014/main" id="{00000000-0008-0000-1000-000017020000}"/>
            </a:ext>
          </a:extLst>
        </xdr:cNvPr>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00000000-0008-0000-1000-000018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37" name="テキスト ボックス 536">
          <a:extLst>
            <a:ext uri="{FF2B5EF4-FFF2-40B4-BE49-F238E27FC236}">
              <a16:creationId xmlns:a16="http://schemas.microsoft.com/office/drawing/2014/main" id="{00000000-0008-0000-1000-000019020000}"/>
            </a:ext>
          </a:extLst>
        </xdr:cNvPr>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00000000-0008-0000-1000-00001A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00000000-0008-0000-1000-00001C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41" name="テキスト ボックス 540">
          <a:extLst>
            <a:ext uri="{FF2B5EF4-FFF2-40B4-BE49-F238E27FC236}">
              <a16:creationId xmlns:a16="http://schemas.microsoft.com/office/drawing/2014/main" id="{00000000-0008-0000-1000-00001D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a:extLst>
            <a:ext uri="{FF2B5EF4-FFF2-40B4-BE49-F238E27FC236}">
              <a16:creationId xmlns:a16="http://schemas.microsoft.com/office/drawing/2014/main" id="{00000000-0008-0000-1000-00001E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48260</xdr:rowOff>
    </xdr:from>
    <xdr:to>
      <xdr:col>116</xdr:col>
      <xdr:colOff>62865</xdr:colOff>
      <xdr:row>63</xdr:row>
      <xdr:rowOff>68580</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flipV="1">
          <a:off x="22160865" y="9649460"/>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72390</xdr:rowOff>
    </xdr:from>
    <xdr:ext cx="469900" cy="259080"/>
    <xdr:sp macro="" textlink="">
      <xdr:nvSpPr>
        <xdr:cNvPr id="544" name="【保健センター・保健所】&#10;一人当たり面積最小値テキスト">
          <a:extLst>
            <a:ext uri="{FF2B5EF4-FFF2-40B4-BE49-F238E27FC236}">
              <a16:creationId xmlns:a16="http://schemas.microsoft.com/office/drawing/2014/main" id="{00000000-0008-0000-1000-000020020000}"/>
            </a:ext>
          </a:extLst>
        </xdr:cNvPr>
        <xdr:cNvSpPr txBox="1"/>
      </xdr:nvSpPr>
      <xdr:spPr>
        <a:xfrm>
          <a:off x="22199600" y="10873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45" name="直線コネクタ 544">
          <a:extLst>
            <a:ext uri="{FF2B5EF4-FFF2-40B4-BE49-F238E27FC236}">
              <a16:creationId xmlns:a16="http://schemas.microsoft.com/office/drawing/2014/main" id="{00000000-0008-0000-1000-000021020000}"/>
            </a:ext>
          </a:extLst>
        </xdr:cNvPr>
        <xdr:cNvCxnSpPr/>
      </xdr:nvCxnSpPr>
      <xdr:spPr>
        <a:xfrm>
          <a:off x="22072600" y="1086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166370</xdr:rowOff>
    </xdr:from>
    <xdr:ext cx="469900" cy="257810"/>
    <xdr:sp macro="" textlink="">
      <xdr:nvSpPr>
        <xdr:cNvPr id="546" name="【保健センター・保健所】&#10;一人当たり面積最大値テキスト">
          <a:extLst>
            <a:ext uri="{FF2B5EF4-FFF2-40B4-BE49-F238E27FC236}">
              <a16:creationId xmlns:a16="http://schemas.microsoft.com/office/drawing/2014/main" id="{00000000-0008-0000-1000-000022020000}"/>
            </a:ext>
          </a:extLst>
        </xdr:cNvPr>
        <xdr:cNvSpPr txBox="1"/>
      </xdr:nvSpPr>
      <xdr:spPr>
        <a:xfrm>
          <a:off x="22199600" y="94246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0.579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48260</xdr:rowOff>
    </xdr:from>
    <xdr:to>
      <xdr:col>116</xdr:col>
      <xdr:colOff>152400</xdr:colOff>
      <xdr:row>56</xdr:row>
      <xdr:rowOff>48260</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22072600" y="964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140335</xdr:rowOff>
    </xdr:from>
    <xdr:ext cx="469900" cy="259080"/>
    <xdr:sp macro="" textlink="">
      <xdr:nvSpPr>
        <xdr:cNvPr id="548" name="【保健センター・保健所】&#10;一人当たり面積平均値テキスト">
          <a:extLst>
            <a:ext uri="{FF2B5EF4-FFF2-40B4-BE49-F238E27FC236}">
              <a16:creationId xmlns:a16="http://schemas.microsoft.com/office/drawing/2014/main" id="{00000000-0008-0000-1000-000024020000}"/>
            </a:ext>
          </a:extLst>
        </xdr:cNvPr>
        <xdr:cNvSpPr txBox="1"/>
      </xdr:nvSpPr>
      <xdr:spPr>
        <a:xfrm>
          <a:off x="22199600" y="104273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161925</xdr:rowOff>
    </xdr:from>
    <xdr:to>
      <xdr:col>116</xdr:col>
      <xdr:colOff>114300</xdr:colOff>
      <xdr:row>61</xdr:row>
      <xdr:rowOff>92075</xdr:rowOff>
    </xdr:to>
    <xdr:sp macro="" textlink="">
      <xdr:nvSpPr>
        <xdr:cNvPr id="549" name="フローチャート: 判断 548">
          <a:extLst>
            <a:ext uri="{FF2B5EF4-FFF2-40B4-BE49-F238E27FC236}">
              <a16:creationId xmlns:a16="http://schemas.microsoft.com/office/drawing/2014/main" id="{00000000-0008-0000-1000-000025020000}"/>
            </a:ext>
          </a:extLst>
        </xdr:cNvPr>
        <xdr:cNvSpPr/>
      </xdr:nvSpPr>
      <xdr:spPr>
        <a:xfrm>
          <a:off x="221107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13335</xdr:rowOff>
    </xdr:from>
    <xdr:to>
      <xdr:col>112</xdr:col>
      <xdr:colOff>38100</xdr:colOff>
      <xdr:row>61</xdr:row>
      <xdr:rowOff>114935</xdr:rowOff>
    </xdr:to>
    <xdr:sp macro="" textlink="">
      <xdr:nvSpPr>
        <xdr:cNvPr id="550" name="フローチャート: 判断 549">
          <a:extLst>
            <a:ext uri="{FF2B5EF4-FFF2-40B4-BE49-F238E27FC236}">
              <a16:creationId xmlns:a16="http://schemas.microsoft.com/office/drawing/2014/main" id="{00000000-0008-0000-1000-000026020000}"/>
            </a:ext>
          </a:extLst>
        </xdr:cNvPr>
        <xdr:cNvSpPr/>
      </xdr:nvSpPr>
      <xdr:spPr>
        <a:xfrm>
          <a:off x="21272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60960</xdr:rowOff>
    </xdr:from>
    <xdr:to>
      <xdr:col>107</xdr:col>
      <xdr:colOff>101600</xdr:colOff>
      <xdr:row>61</xdr:row>
      <xdr:rowOff>162560</xdr:rowOff>
    </xdr:to>
    <xdr:sp macro="" textlink="">
      <xdr:nvSpPr>
        <xdr:cNvPr id="551" name="フローチャート: 判断 550">
          <a:extLst>
            <a:ext uri="{FF2B5EF4-FFF2-40B4-BE49-F238E27FC236}">
              <a16:creationId xmlns:a16="http://schemas.microsoft.com/office/drawing/2014/main" id="{00000000-0008-0000-1000-000027020000}"/>
            </a:ext>
          </a:extLst>
        </xdr:cNvPr>
        <xdr:cNvSpPr/>
      </xdr:nvSpPr>
      <xdr:spPr>
        <a:xfrm>
          <a:off x="20383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552" name="フローチャート: 判断 551">
          <a:extLst>
            <a:ext uri="{FF2B5EF4-FFF2-40B4-BE49-F238E27FC236}">
              <a16:creationId xmlns:a16="http://schemas.microsoft.com/office/drawing/2014/main" id="{00000000-0008-0000-1000-000028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53" name="テキスト ボックス 552">
          <a:extLst>
            <a:ext uri="{FF2B5EF4-FFF2-40B4-BE49-F238E27FC236}">
              <a16:creationId xmlns:a16="http://schemas.microsoft.com/office/drawing/2014/main" id="{00000000-0008-0000-1000-000029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54" name="テキスト ボックス 553">
          <a:extLst>
            <a:ext uri="{FF2B5EF4-FFF2-40B4-BE49-F238E27FC236}">
              <a16:creationId xmlns:a16="http://schemas.microsoft.com/office/drawing/2014/main" id="{00000000-0008-0000-1000-00002A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55" name="テキスト ボックス 554">
          <a:extLst>
            <a:ext uri="{FF2B5EF4-FFF2-40B4-BE49-F238E27FC236}">
              <a16:creationId xmlns:a16="http://schemas.microsoft.com/office/drawing/2014/main" id="{00000000-0008-0000-1000-00002B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57" name="テキスト ボックス 556">
          <a:extLst>
            <a:ext uri="{FF2B5EF4-FFF2-40B4-BE49-F238E27FC236}">
              <a16:creationId xmlns:a16="http://schemas.microsoft.com/office/drawing/2014/main" id="{00000000-0008-0000-1000-00002D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168910</xdr:rowOff>
    </xdr:from>
    <xdr:to>
      <xdr:col>116</xdr:col>
      <xdr:colOff>114300</xdr:colOff>
      <xdr:row>58</xdr:row>
      <xdr:rowOff>99060</xdr:rowOff>
    </xdr:to>
    <xdr:sp macro="" textlink="">
      <xdr:nvSpPr>
        <xdr:cNvPr id="558" name="楕円 557">
          <a:extLst>
            <a:ext uri="{FF2B5EF4-FFF2-40B4-BE49-F238E27FC236}">
              <a16:creationId xmlns:a16="http://schemas.microsoft.com/office/drawing/2014/main" id="{00000000-0008-0000-1000-00002E020000}"/>
            </a:ext>
          </a:extLst>
        </xdr:cNvPr>
        <xdr:cNvSpPr/>
      </xdr:nvSpPr>
      <xdr:spPr>
        <a:xfrm>
          <a:off x="221107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20320</xdr:rowOff>
    </xdr:from>
    <xdr:ext cx="469900" cy="257810"/>
    <xdr:sp macro="" textlink="">
      <xdr:nvSpPr>
        <xdr:cNvPr id="559" name="【保健センター・保健所】&#10;一人当たり面積該当値テキスト">
          <a:extLst>
            <a:ext uri="{FF2B5EF4-FFF2-40B4-BE49-F238E27FC236}">
              <a16:creationId xmlns:a16="http://schemas.microsoft.com/office/drawing/2014/main" id="{00000000-0008-0000-1000-00002F020000}"/>
            </a:ext>
          </a:extLst>
        </xdr:cNvPr>
        <xdr:cNvSpPr txBox="1"/>
      </xdr:nvSpPr>
      <xdr:spPr>
        <a:xfrm>
          <a:off x="22199600" y="97929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31750</xdr:rowOff>
    </xdr:from>
    <xdr:to>
      <xdr:col>112</xdr:col>
      <xdr:colOff>38100</xdr:colOff>
      <xdr:row>58</xdr:row>
      <xdr:rowOff>133350</xdr:rowOff>
    </xdr:to>
    <xdr:sp macro="" textlink="">
      <xdr:nvSpPr>
        <xdr:cNvPr id="560" name="楕円 559">
          <a:extLst>
            <a:ext uri="{FF2B5EF4-FFF2-40B4-BE49-F238E27FC236}">
              <a16:creationId xmlns:a16="http://schemas.microsoft.com/office/drawing/2014/main" id="{00000000-0008-0000-1000-000030020000}"/>
            </a:ext>
          </a:extLst>
        </xdr:cNvPr>
        <xdr:cNvSpPr/>
      </xdr:nvSpPr>
      <xdr:spPr>
        <a:xfrm>
          <a:off x="21272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48260</xdr:rowOff>
    </xdr:from>
    <xdr:to>
      <xdr:col>116</xdr:col>
      <xdr:colOff>63500</xdr:colOff>
      <xdr:row>58</xdr:row>
      <xdr:rowOff>82550</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flipV="1">
          <a:off x="21323300" y="99923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54610</xdr:rowOff>
    </xdr:from>
    <xdr:to>
      <xdr:col>107</xdr:col>
      <xdr:colOff>101600</xdr:colOff>
      <xdr:row>58</xdr:row>
      <xdr:rowOff>156210</xdr:rowOff>
    </xdr:to>
    <xdr:sp macro="" textlink="">
      <xdr:nvSpPr>
        <xdr:cNvPr id="562" name="楕円 561">
          <a:extLst>
            <a:ext uri="{FF2B5EF4-FFF2-40B4-BE49-F238E27FC236}">
              <a16:creationId xmlns:a16="http://schemas.microsoft.com/office/drawing/2014/main" id="{00000000-0008-0000-1000-000032020000}"/>
            </a:ext>
          </a:extLst>
        </xdr:cNvPr>
        <xdr:cNvSpPr/>
      </xdr:nvSpPr>
      <xdr:spPr>
        <a:xfrm>
          <a:off x="20383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82550</xdr:rowOff>
    </xdr:from>
    <xdr:to>
      <xdr:col>111</xdr:col>
      <xdr:colOff>177800</xdr:colOff>
      <xdr:row>58</xdr:row>
      <xdr:rowOff>105410</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flipV="1">
          <a:off x="20434300" y="10026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81915</xdr:rowOff>
    </xdr:from>
    <xdr:to>
      <xdr:col>102</xdr:col>
      <xdr:colOff>165100</xdr:colOff>
      <xdr:row>59</xdr:row>
      <xdr:rowOff>12065</xdr:rowOff>
    </xdr:to>
    <xdr:sp macro="" textlink="">
      <xdr:nvSpPr>
        <xdr:cNvPr id="564" name="楕円 563">
          <a:extLst>
            <a:ext uri="{FF2B5EF4-FFF2-40B4-BE49-F238E27FC236}">
              <a16:creationId xmlns:a16="http://schemas.microsoft.com/office/drawing/2014/main" id="{00000000-0008-0000-1000-000034020000}"/>
            </a:ext>
          </a:extLst>
        </xdr:cNvPr>
        <xdr:cNvSpPr/>
      </xdr:nvSpPr>
      <xdr:spPr>
        <a:xfrm>
          <a:off x="19494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105410</xdr:rowOff>
    </xdr:from>
    <xdr:to>
      <xdr:col>107</xdr:col>
      <xdr:colOff>50800</xdr:colOff>
      <xdr:row>58</xdr:row>
      <xdr:rowOff>132715</xdr:rowOff>
    </xdr:to>
    <xdr:cxnSp macro="">
      <xdr:nvCxnSpPr>
        <xdr:cNvPr id="565" name="直線コネクタ 564">
          <a:extLst>
            <a:ext uri="{FF2B5EF4-FFF2-40B4-BE49-F238E27FC236}">
              <a16:creationId xmlns:a16="http://schemas.microsoft.com/office/drawing/2014/main" id="{00000000-0008-0000-1000-000035020000}"/>
            </a:ext>
          </a:extLst>
        </xdr:cNvPr>
        <xdr:cNvCxnSpPr/>
      </xdr:nvCxnSpPr>
      <xdr:spPr>
        <a:xfrm flipV="1">
          <a:off x="19545300" y="100495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106045</xdr:rowOff>
    </xdr:from>
    <xdr:ext cx="469900" cy="259080"/>
    <xdr:sp macro="" textlink="">
      <xdr:nvSpPr>
        <xdr:cNvPr id="566" name="n_1aveValue【保健センター・保健所】&#10;一人当たり面積">
          <a:extLst>
            <a:ext uri="{FF2B5EF4-FFF2-40B4-BE49-F238E27FC236}">
              <a16:creationId xmlns:a16="http://schemas.microsoft.com/office/drawing/2014/main" id="{00000000-0008-0000-1000-000036020000}"/>
            </a:ext>
          </a:extLst>
        </xdr:cNvPr>
        <xdr:cNvSpPr txBox="1"/>
      </xdr:nvSpPr>
      <xdr:spPr>
        <a:xfrm>
          <a:off x="21075650" y="10564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153670</xdr:rowOff>
    </xdr:from>
    <xdr:ext cx="468630" cy="259080"/>
    <xdr:sp macro="" textlink="">
      <xdr:nvSpPr>
        <xdr:cNvPr id="567" name="n_2aveValue【保健センター・保健所】&#10;一人当たり面積">
          <a:extLst>
            <a:ext uri="{FF2B5EF4-FFF2-40B4-BE49-F238E27FC236}">
              <a16:creationId xmlns:a16="http://schemas.microsoft.com/office/drawing/2014/main" id="{00000000-0008-0000-1000-000037020000}"/>
            </a:ext>
          </a:extLst>
        </xdr:cNvPr>
        <xdr:cNvSpPr txBox="1"/>
      </xdr:nvSpPr>
      <xdr:spPr>
        <a:xfrm>
          <a:off x="20199350" y="10612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124460</xdr:rowOff>
    </xdr:from>
    <xdr:ext cx="468630" cy="259080"/>
    <xdr:sp macro="" textlink="">
      <xdr:nvSpPr>
        <xdr:cNvPr id="568" name="n_3aveValue【保健センター・保健所】&#10;一人当たり面積">
          <a:extLst>
            <a:ext uri="{FF2B5EF4-FFF2-40B4-BE49-F238E27FC236}">
              <a16:creationId xmlns:a16="http://schemas.microsoft.com/office/drawing/2014/main" id="{00000000-0008-0000-1000-000038020000}"/>
            </a:ext>
          </a:extLst>
        </xdr:cNvPr>
        <xdr:cNvSpPr txBox="1"/>
      </xdr:nvSpPr>
      <xdr:spPr>
        <a:xfrm>
          <a:off x="19310350" y="105829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56</xdr:row>
      <xdr:rowOff>149860</xdr:rowOff>
    </xdr:from>
    <xdr:ext cx="469900" cy="259080"/>
    <xdr:sp macro="" textlink="">
      <xdr:nvSpPr>
        <xdr:cNvPr id="569" name="n_1mainValue【保健センター・保健所】&#10;一人当たり面積">
          <a:extLst>
            <a:ext uri="{FF2B5EF4-FFF2-40B4-BE49-F238E27FC236}">
              <a16:creationId xmlns:a16="http://schemas.microsoft.com/office/drawing/2014/main" id="{00000000-0008-0000-1000-000039020000}"/>
            </a:ext>
          </a:extLst>
        </xdr:cNvPr>
        <xdr:cNvSpPr txBox="1"/>
      </xdr:nvSpPr>
      <xdr:spPr>
        <a:xfrm>
          <a:off x="21075650" y="975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1270</xdr:rowOff>
    </xdr:from>
    <xdr:ext cx="468630" cy="259080"/>
    <xdr:sp macro="" textlink="">
      <xdr:nvSpPr>
        <xdr:cNvPr id="570" name="n_2mainValue【保健センター・保健所】&#10;一人当たり面積">
          <a:extLst>
            <a:ext uri="{FF2B5EF4-FFF2-40B4-BE49-F238E27FC236}">
              <a16:creationId xmlns:a16="http://schemas.microsoft.com/office/drawing/2014/main" id="{00000000-0008-0000-1000-00003A020000}"/>
            </a:ext>
          </a:extLst>
        </xdr:cNvPr>
        <xdr:cNvSpPr txBox="1"/>
      </xdr:nvSpPr>
      <xdr:spPr>
        <a:xfrm>
          <a:off x="20199350" y="9773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57</xdr:row>
      <xdr:rowOff>29210</xdr:rowOff>
    </xdr:from>
    <xdr:ext cx="468630" cy="257810"/>
    <xdr:sp macro="" textlink="">
      <xdr:nvSpPr>
        <xdr:cNvPr id="571" name="n_3mainValue【保健センター・保健所】&#10;一人当たり面積">
          <a:extLst>
            <a:ext uri="{FF2B5EF4-FFF2-40B4-BE49-F238E27FC236}">
              <a16:creationId xmlns:a16="http://schemas.microsoft.com/office/drawing/2014/main" id="{00000000-0008-0000-1000-00003B020000}"/>
            </a:ext>
          </a:extLst>
        </xdr:cNvPr>
        <xdr:cNvSpPr txBox="1"/>
      </xdr:nvSpPr>
      <xdr:spPr>
        <a:xfrm>
          <a:off x="19310350" y="9801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10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1000-00003D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1000-00003E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1000-00003F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1000-000040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1000-000041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1000-000042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1000-000043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80" name="テキスト ボックス 579">
          <a:extLst>
            <a:ext uri="{FF2B5EF4-FFF2-40B4-BE49-F238E27FC236}">
              <a16:creationId xmlns:a16="http://schemas.microsoft.com/office/drawing/2014/main" id="{00000000-0008-0000-1000-000044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00000000-0008-0000-1000-000045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583" name="テキスト ボックス 582">
          <a:extLst>
            <a:ext uri="{FF2B5EF4-FFF2-40B4-BE49-F238E27FC236}">
              <a16:creationId xmlns:a16="http://schemas.microsoft.com/office/drawing/2014/main" id="{00000000-0008-0000-1000-000047020000}"/>
            </a:ext>
          </a:extLst>
        </xdr:cNvPr>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6" name="直線コネクタ 585">
          <a:extLst>
            <a:ext uri="{FF2B5EF4-FFF2-40B4-BE49-F238E27FC236}">
              <a16:creationId xmlns:a16="http://schemas.microsoft.com/office/drawing/2014/main" id="{00000000-0008-0000-1000-00004A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8" name="直線コネクタ 587">
          <a:extLst>
            <a:ext uri="{FF2B5EF4-FFF2-40B4-BE49-F238E27FC236}">
              <a16:creationId xmlns:a16="http://schemas.microsoft.com/office/drawing/2014/main" id="{00000000-0008-0000-1000-00004C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89" name="テキスト ボックス 588">
          <a:extLst>
            <a:ext uri="{FF2B5EF4-FFF2-40B4-BE49-F238E27FC236}">
              <a16:creationId xmlns:a16="http://schemas.microsoft.com/office/drawing/2014/main" id="{00000000-0008-0000-1000-00004D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90" name="直線コネクタ 589">
          <a:extLst>
            <a:ext uri="{FF2B5EF4-FFF2-40B4-BE49-F238E27FC236}">
              <a16:creationId xmlns:a16="http://schemas.microsoft.com/office/drawing/2014/main" id="{00000000-0008-0000-1000-00004E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91" name="テキスト ボックス 590">
          <a:extLst>
            <a:ext uri="{FF2B5EF4-FFF2-40B4-BE49-F238E27FC236}">
              <a16:creationId xmlns:a16="http://schemas.microsoft.com/office/drawing/2014/main" id="{00000000-0008-0000-1000-00004F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2" name="直線コネクタ 591">
          <a:extLst>
            <a:ext uri="{FF2B5EF4-FFF2-40B4-BE49-F238E27FC236}">
              <a16:creationId xmlns:a16="http://schemas.microsoft.com/office/drawing/2014/main" id="{00000000-0008-0000-1000-000050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593" name="テキスト ボックス 592">
          <a:extLst>
            <a:ext uri="{FF2B5EF4-FFF2-40B4-BE49-F238E27FC236}">
              <a16:creationId xmlns:a16="http://schemas.microsoft.com/office/drawing/2014/main" id="{00000000-0008-0000-1000-000051020000}"/>
            </a:ext>
          </a:extLst>
        </xdr:cNvPr>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00000000-0008-0000-1000-000052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595" name="テキスト ボックス 594">
          <a:extLst>
            <a:ext uri="{FF2B5EF4-FFF2-40B4-BE49-F238E27FC236}">
              <a16:creationId xmlns:a16="http://schemas.microsoft.com/office/drawing/2014/main" id="{00000000-0008-0000-1000-000053020000}"/>
            </a:ext>
          </a:extLst>
        </xdr:cNvPr>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消防施設】&#10;有形固定資産減価償却率グラフ枠">
          <a:extLst>
            <a:ext uri="{FF2B5EF4-FFF2-40B4-BE49-F238E27FC236}">
              <a16:creationId xmlns:a16="http://schemas.microsoft.com/office/drawing/2014/main" id="{00000000-0008-0000-1000-000054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85</xdr:row>
      <xdr:rowOff>137795</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flipV="1">
          <a:off x="16318865" y="1328039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141605</xdr:rowOff>
    </xdr:from>
    <xdr:ext cx="405130" cy="259080"/>
    <xdr:sp macro="" textlink="">
      <xdr:nvSpPr>
        <xdr:cNvPr id="598" name="【消防施設】&#10;有形固定資産減価償却率最小値テキスト">
          <a:extLst>
            <a:ext uri="{FF2B5EF4-FFF2-40B4-BE49-F238E27FC236}">
              <a16:creationId xmlns:a16="http://schemas.microsoft.com/office/drawing/2014/main" id="{00000000-0008-0000-1000-000056020000}"/>
            </a:ext>
          </a:extLst>
        </xdr:cNvPr>
        <xdr:cNvSpPr txBox="1"/>
      </xdr:nvSpPr>
      <xdr:spPr>
        <a:xfrm>
          <a:off x="16357600" y="14714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137795</xdr:rowOff>
    </xdr:from>
    <xdr:to>
      <xdr:col>86</xdr:col>
      <xdr:colOff>25400</xdr:colOff>
      <xdr:row>85</xdr:row>
      <xdr:rowOff>137795</xdr:rowOff>
    </xdr:to>
    <xdr:cxnSp macro="">
      <xdr:nvCxnSpPr>
        <xdr:cNvPr id="599" name="直線コネクタ 598">
          <a:extLst>
            <a:ext uri="{FF2B5EF4-FFF2-40B4-BE49-F238E27FC236}">
              <a16:creationId xmlns:a16="http://schemas.microsoft.com/office/drawing/2014/main" id="{00000000-0008-0000-1000-000057020000}"/>
            </a:ext>
          </a:extLst>
        </xdr:cNvPr>
        <xdr:cNvCxnSpPr/>
      </xdr:nvCxnSpPr>
      <xdr:spPr>
        <a:xfrm>
          <a:off x="16230600" y="1471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600" name="【消防施設】&#10;有形固定資産減価償却率最大値テキスト">
          <a:extLst>
            <a:ext uri="{FF2B5EF4-FFF2-40B4-BE49-F238E27FC236}">
              <a16:creationId xmlns:a16="http://schemas.microsoft.com/office/drawing/2014/main" id="{00000000-0008-0000-1000-000058020000}"/>
            </a:ext>
          </a:extLst>
        </xdr:cNvPr>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601" name="直線コネクタ 600">
          <a:extLst>
            <a:ext uri="{FF2B5EF4-FFF2-40B4-BE49-F238E27FC236}">
              <a16:creationId xmlns:a16="http://schemas.microsoft.com/office/drawing/2014/main" id="{00000000-0008-0000-1000-000059020000}"/>
            </a:ext>
          </a:extLst>
        </xdr:cNvPr>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40640</xdr:rowOff>
    </xdr:from>
    <xdr:ext cx="405130" cy="257810"/>
    <xdr:sp macro="" textlink="">
      <xdr:nvSpPr>
        <xdr:cNvPr id="602" name="【消防施設】&#10;有形固定資産減価償却率平均値テキスト">
          <a:extLst>
            <a:ext uri="{FF2B5EF4-FFF2-40B4-BE49-F238E27FC236}">
              <a16:creationId xmlns:a16="http://schemas.microsoft.com/office/drawing/2014/main" id="{00000000-0008-0000-1000-00005A020000}"/>
            </a:ext>
          </a:extLst>
        </xdr:cNvPr>
        <xdr:cNvSpPr txBox="1"/>
      </xdr:nvSpPr>
      <xdr:spPr>
        <a:xfrm>
          <a:off x="16357600" y="1375664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62230</xdr:rowOff>
    </xdr:from>
    <xdr:to>
      <xdr:col>85</xdr:col>
      <xdr:colOff>177800</xdr:colOff>
      <xdr:row>80</xdr:row>
      <xdr:rowOff>163830</xdr:rowOff>
    </xdr:to>
    <xdr:sp macro="" textlink="">
      <xdr:nvSpPr>
        <xdr:cNvPr id="603" name="フローチャート: 判断 602">
          <a:extLst>
            <a:ext uri="{FF2B5EF4-FFF2-40B4-BE49-F238E27FC236}">
              <a16:creationId xmlns:a16="http://schemas.microsoft.com/office/drawing/2014/main" id="{00000000-0008-0000-1000-00005B020000}"/>
            </a:ext>
          </a:extLst>
        </xdr:cNvPr>
        <xdr:cNvSpPr/>
      </xdr:nvSpPr>
      <xdr:spPr>
        <a:xfrm>
          <a:off x="16268700" y="137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86995</xdr:rowOff>
    </xdr:from>
    <xdr:to>
      <xdr:col>81</xdr:col>
      <xdr:colOff>101600</xdr:colOff>
      <xdr:row>81</xdr:row>
      <xdr:rowOff>17780</xdr:rowOff>
    </xdr:to>
    <xdr:sp macro="" textlink="">
      <xdr:nvSpPr>
        <xdr:cNvPr id="604" name="フローチャート: 判断 603">
          <a:extLst>
            <a:ext uri="{FF2B5EF4-FFF2-40B4-BE49-F238E27FC236}">
              <a16:creationId xmlns:a16="http://schemas.microsoft.com/office/drawing/2014/main" id="{00000000-0008-0000-1000-00005C020000}"/>
            </a:ext>
          </a:extLst>
        </xdr:cNvPr>
        <xdr:cNvSpPr/>
      </xdr:nvSpPr>
      <xdr:spPr>
        <a:xfrm>
          <a:off x="15430500" y="138029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05" name="フローチャート: 判断 604">
          <a:extLst>
            <a:ext uri="{FF2B5EF4-FFF2-40B4-BE49-F238E27FC236}">
              <a16:creationId xmlns:a16="http://schemas.microsoft.com/office/drawing/2014/main" id="{00000000-0008-0000-1000-00005D020000}"/>
            </a:ext>
          </a:extLst>
        </xdr:cNvPr>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xdr:rowOff>
    </xdr:from>
    <xdr:to>
      <xdr:col>72</xdr:col>
      <xdr:colOff>38100</xdr:colOff>
      <xdr:row>81</xdr:row>
      <xdr:rowOff>109855</xdr:rowOff>
    </xdr:to>
    <xdr:sp macro="" textlink="">
      <xdr:nvSpPr>
        <xdr:cNvPr id="606" name="フローチャート: 判断 605">
          <a:extLst>
            <a:ext uri="{FF2B5EF4-FFF2-40B4-BE49-F238E27FC236}">
              <a16:creationId xmlns:a16="http://schemas.microsoft.com/office/drawing/2014/main" id="{00000000-0008-0000-1000-00005E020000}"/>
            </a:ext>
          </a:extLst>
        </xdr:cNvPr>
        <xdr:cNvSpPr/>
      </xdr:nvSpPr>
      <xdr:spPr>
        <a:xfrm>
          <a:off x="13652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7" name="テキスト ボックス 606">
          <a:extLst>
            <a:ext uri="{FF2B5EF4-FFF2-40B4-BE49-F238E27FC236}">
              <a16:creationId xmlns:a16="http://schemas.microsoft.com/office/drawing/2014/main" id="{00000000-0008-0000-1000-00005F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8" name="テキスト ボックス 607">
          <a:extLst>
            <a:ext uri="{FF2B5EF4-FFF2-40B4-BE49-F238E27FC236}">
              <a16:creationId xmlns:a16="http://schemas.microsoft.com/office/drawing/2014/main" id="{00000000-0008-0000-1000-000060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9" name="テキスト ボックス 608">
          <a:extLst>
            <a:ext uri="{FF2B5EF4-FFF2-40B4-BE49-F238E27FC236}">
              <a16:creationId xmlns:a16="http://schemas.microsoft.com/office/drawing/2014/main" id="{00000000-0008-0000-1000-000061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10" name="テキスト ボックス 609">
          <a:extLst>
            <a:ext uri="{FF2B5EF4-FFF2-40B4-BE49-F238E27FC236}">
              <a16:creationId xmlns:a16="http://schemas.microsoft.com/office/drawing/2014/main" id="{00000000-0008-0000-1000-000062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11" name="テキスト ボックス 610">
          <a:extLst>
            <a:ext uri="{FF2B5EF4-FFF2-40B4-BE49-F238E27FC236}">
              <a16:creationId xmlns:a16="http://schemas.microsoft.com/office/drawing/2014/main" id="{00000000-0008-0000-1000-000063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83820</xdr:rowOff>
    </xdr:from>
    <xdr:to>
      <xdr:col>85</xdr:col>
      <xdr:colOff>177800</xdr:colOff>
      <xdr:row>78</xdr:row>
      <xdr:rowOff>13970</xdr:rowOff>
    </xdr:to>
    <xdr:sp macro="" textlink="">
      <xdr:nvSpPr>
        <xdr:cNvPr id="612" name="楕円 611">
          <a:extLst>
            <a:ext uri="{FF2B5EF4-FFF2-40B4-BE49-F238E27FC236}">
              <a16:creationId xmlns:a16="http://schemas.microsoft.com/office/drawing/2014/main" id="{00000000-0008-0000-1000-000064020000}"/>
            </a:ext>
          </a:extLst>
        </xdr:cNvPr>
        <xdr:cNvSpPr/>
      </xdr:nvSpPr>
      <xdr:spPr>
        <a:xfrm>
          <a:off x="162687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170180</xdr:rowOff>
    </xdr:from>
    <xdr:ext cx="405130" cy="259080"/>
    <xdr:sp macro="" textlink="">
      <xdr:nvSpPr>
        <xdr:cNvPr id="613" name="【消防施設】&#10;有形固定資産減価償却率該当値テキスト">
          <a:extLst>
            <a:ext uri="{FF2B5EF4-FFF2-40B4-BE49-F238E27FC236}">
              <a16:creationId xmlns:a16="http://schemas.microsoft.com/office/drawing/2014/main" id="{00000000-0008-0000-1000-000065020000}"/>
            </a:ext>
          </a:extLst>
        </xdr:cNvPr>
        <xdr:cNvSpPr txBox="1"/>
      </xdr:nvSpPr>
      <xdr:spPr>
        <a:xfrm>
          <a:off x="16357600" y="1320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27940</xdr:rowOff>
    </xdr:from>
    <xdr:to>
      <xdr:col>81</xdr:col>
      <xdr:colOff>101600</xdr:colOff>
      <xdr:row>77</xdr:row>
      <xdr:rowOff>129540</xdr:rowOff>
    </xdr:to>
    <xdr:sp macro="" textlink="">
      <xdr:nvSpPr>
        <xdr:cNvPr id="614" name="楕円 613">
          <a:extLst>
            <a:ext uri="{FF2B5EF4-FFF2-40B4-BE49-F238E27FC236}">
              <a16:creationId xmlns:a16="http://schemas.microsoft.com/office/drawing/2014/main" id="{00000000-0008-0000-1000-000066020000}"/>
            </a:ext>
          </a:extLst>
        </xdr:cNvPr>
        <xdr:cNvSpPr/>
      </xdr:nvSpPr>
      <xdr:spPr>
        <a:xfrm>
          <a:off x="154305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78740</xdr:rowOff>
    </xdr:from>
    <xdr:to>
      <xdr:col>85</xdr:col>
      <xdr:colOff>127000</xdr:colOff>
      <xdr:row>77</xdr:row>
      <xdr:rowOff>134620</xdr:rowOff>
    </xdr:to>
    <xdr:cxnSp macro="">
      <xdr:nvCxnSpPr>
        <xdr:cNvPr id="615" name="直線コネクタ 614">
          <a:extLst>
            <a:ext uri="{FF2B5EF4-FFF2-40B4-BE49-F238E27FC236}">
              <a16:creationId xmlns:a16="http://schemas.microsoft.com/office/drawing/2014/main" id="{00000000-0008-0000-1000-000067020000}"/>
            </a:ext>
          </a:extLst>
        </xdr:cNvPr>
        <xdr:cNvCxnSpPr/>
      </xdr:nvCxnSpPr>
      <xdr:spPr>
        <a:xfrm>
          <a:off x="15481300" y="13280390"/>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31115</xdr:rowOff>
    </xdr:from>
    <xdr:to>
      <xdr:col>76</xdr:col>
      <xdr:colOff>165100</xdr:colOff>
      <xdr:row>77</xdr:row>
      <xdr:rowOff>132715</xdr:rowOff>
    </xdr:to>
    <xdr:sp macro="" textlink="">
      <xdr:nvSpPr>
        <xdr:cNvPr id="616" name="楕円 615">
          <a:extLst>
            <a:ext uri="{FF2B5EF4-FFF2-40B4-BE49-F238E27FC236}">
              <a16:creationId xmlns:a16="http://schemas.microsoft.com/office/drawing/2014/main" id="{00000000-0008-0000-1000-000068020000}"/>
            </a:ext>
          </a:extLst>
        </xdr:cNvPr>
        <xdr:cNvSpPr/>
      </xdr:nvSpPr>
      <xdr:spPr>
        <a:xfrm>
          <a:off x="14541500" y="132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78740</xdr:rowOff>
    </xdr:from>
    <xdr:to>
      <xdr:col>81</xdr:col>
      <xdr:colOff>50800</xdr:colOff>
      <xdr:row>77</xdr:row>
      <xdr:rowOff>81915</xdr:rowOff>
    </xdr:to>
    <xdr:cxnSp macro="">
      <xdr:nvCxnSpPr>
        <xdr:cNvPr id="617" name="直線コネクタ 616">
          <a:extLst>
            <a:ext uri="{FF2B5EF4-FFF2-40B4-BE49-F238E27FC236}">
              <a16:creationId xmlns:a16="http://schemas.microsoft.com/office/drawing/2014/main" id="{00000000-0008-0000-1000-000069020000}"/>
            </a:ext>
          </a:extLst>
        </xdr:cNvPr>
        <xdr:cNvCxnSpPr/>
      </xdr:nvCxnSpPr>
      <xdr:spPr>
        <a:xfrm flipV="1">
          <a:off x="14592300" y="132803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36195</xdr:rowOff>
    </xdr:from>
    <xdr:to>
      <xdr:col>72</xdr:col>
      <xdr:colOff>38100</xdr:colOff>
      <xdr:row>77</xdr:row>
      <xdr:rowOff>137795</xdr:rowOff>
    </xdr:to>
    <xdr:sp macro="" textlink="">
      <xdr:nvSpPr>
        <xdr:cNvPr id="618" name="楕円 617">
          <a:extLst>
            <a:ext uri="{FF2B5EF4-FFF2-40B4-BE49-F238E27FC236}">
              <a16:creationId xmlns:a16="http://schemas.microsoft.com/office/drawing/2014/main" id="{00000000-0008-0000-1000-00006A020000}"/>
            </a:ext>
          </a:extLst>
        </xdr:cNvPr>
        <xdr:cNvSpPr/>
      </xdr:nvSpPr>
      <xdr:spPr>
        <a:xfrm>
          <a:off x="136525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81915</xdr:rowOff>
    </xdr:from>
    <xdr:to>
      <xdr:col>76</xdr:col>
      <xdr:colOff>114300</xdr:colOff>
      <xdr:row>77</xdr:row>
      <xdr:rowOff>86995</xdr:rowOff>
    </xdr:to>
    <xdr:cxnSp macro="">
      <xdr:nvCxnSpPr>
        <xdr:cNvPr id="619" name="直線コネクタ 618">
          <a:extLst>
            <a:ext uri="{FF2B5EF4-FFF2-40B4-BE49-F238E27FC236}">
              <a16:creationId xmlns:a16="http://schemas.microsoft.com/office/drawing/2014/main" id="{00000000-0008-0000-1000-00006B020000}"/>
            </a:ext>
          </a:extLst>
        </xdr:cNvPr>
        <xdr:cNvCxnSpPr/>
      </xdr:nvCxnSpPr>
      <xdr:spPr>
        <a:xfrm flipV="1">
          <a:off x="13703300" y="132835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8255</xdr:rowOff>
    </xdr:from>
    <xdr:ext cx="405130" cy="257810"/>
    <xdr:sp macro="" textlink="">
      <xdr:nvSpPr>
        <xdr:cNvPr id="620" name="n_1aveValue【消防施設】&#10;有形固定資産減価償却率">
          <a:extLst>
            <a:ext uri="{FF2B5EF4-FFF2-40B4-BE49-F238E27FC236}">
              <a16:creationId xmlns:a16="http://schemas.microsoft.com/office/drawing/2014/main" id="{00000000-0008-0000-1000-00006C020000}"/>
            </a:ext>
          </a:extLst>
        </xdr:cNvPr>
        <xdr:cNvSpPr txBox="1"/>
      </xdr:nvSpPr>
      <xdr:spPr>
        <a:xfrm>
          <a:off x="15266035" y="138957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127635</xdr:rowOff>
    </xdr:from>
    <xdr:ext cx="403860" cy="259080"/>
    <xdr:sp macro="" textlink="">
      <xdr:nvSpPr>
        <xdr:cNvPr id="621" name="n_2aveValue【消防施設】&#10;有形固定資産減価償却率">
          <a:extLst>
            <a:ext uri="{FF2B5EF4-FFF2-40B4-BE49-F238E27FC236}">
              <a16:creationId xmlns:a16="http://schemas.microsoft.com/office/drawing/2014/main" id="{00000000-0008-0000-1000-00006D020000}"/>
            </a:ext>
          </a:extLst>
        </xdr:cNvPr>
        <xdr:cNvSpPr txBox="1"/>
      </xdr:nvSpPr>
      <xdr:spPr>
        <a:xfrm>
          <a:off x="14389735" y="14015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100965</xdr:rowOff>
    </xdr:from>
    <xdr:ext cx="403860" cy="257810"/>
    <xdr:sp macro="" textlink="">
      <xdr:nvSpPr>
        <xdr:cNvPr id="622" name="n_3aveValue【消防施設】&#10;有形固定資産減価償却率">
          <a:extLst>
            <a:ext uri="{FF2B5EF4-FFF2-40B4-BE49-F238E27FC236}">
              <a16:creationId xmlns:a16="http://schemas.microsoft.com/office/drawing/2014/main" id="{00000000-0008-0000-1000-00006E020000}"/>
            </a:ext>
          </a:extLst>
        </xdr:cNvPr>
        <xdr:cNvSpPr txBox="1"/>
      </xdr:nvSpPr>
      <xdr:spPr>
        <a:xfrm>
          <a:off x="13500735" y="139884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79</xdr:col>
      <xdr:colOff>184150</xdr:colOff>
      <xdr:row>75</xdr:row>
      <xdr:rowOff>146050</xdr:rowOff>
    </xdr:from>
    <xdr:ext cx="469900" cy="257810"/>
    <xdr:sp macro="" textlink="">
      <xdr:nvSpPr>
        <xdr:cNvPr id="623" name="n_1mainValue【消防施設】&#10;有形固定資産減価償却率">
          <a:extLst>
            <a:ext uri="{FF2B5EF4-FFF2-40B4-BE49-F238E27FC236}">
              <a16:creationId xmlns:a16="http://schemas.microsoft.com/office/drawing/2014/main" id="{00000000-0008-0000-1000-00006F020000}"/>
            </a:ext>
          </a:extLst>
        </xdr:cNvPr>
        <xdr:cNvSpPr txBox="1"/>
      </xdr:nvSpPr>
      <xdr:spPr>
        <a:xfrm>
          <a:off x="15233650" y="13004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75</xdr:row>
      <xdr:rowOff>149225</xdr:rowOff>
    </xdr:from>
    <xdr:ext cx="403860" cy="259080"/>
    <xdr:sp macro="" textlink="">
      <xdr:nvSpPr>
        <xdr:cNvPr id="624" name="n_2mainValue【消防施設】&#10;有形固定資産減価償却率">
          <a:extLst>
            <a:ext uri="{FF2B5EF4-FFF2-40B4-BE49-F238E27FC236}">
              <a16:creationId xmlns:a16="http://schemas.microsoft.com/office/drawing/2014/main" id="{00000000-0008-0000-1000-000070020000}"/>
            </a:ext>
          </a:extLst>
        </xdr:cNvPr>
        <xdr:cNvSpPr txBox="1"/>
      </xdr:nvSpPr>
      <xdr:spPr>
        <a:xfrm>
          <a:off x="14389735" y="130079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75</xdr:row>
      <xdr:rowOff>154940</xdr:rowOff>
    </xdr:from>
    <xdr:ext cx="403860" cy="257810"/>
    <xdr:sp macro="" textlink="">
      <xdr:nvSpPr>
        <xdr:cNvPr id="625" name="n_3mainValue【消防施設】&#10;有形固定資産減価償却率">
          <a:extLst>
            <a:ext uri="{FF2B5EF4-FFF2-40B4-BE49-F238E27FC236}">
              <a16:creationId xmlns:a16="http://schemas.microsoft.com/office/drawing/2014/main" id="{00000000-0008-0000-1000-000071020000}"/>
            </a:ext>
          </a:extLst>
        </xdr:cNvPr>
        <xdr:cNvSpPr txBox="1"/>
      </xdr:nvSpPr>
      <xdr:spPr>
        <a:xfrm>
          <a:off x="13500735" y="130136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10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1000-000073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1000-000074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1000-000075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1000-000076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1000-000077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1000-000078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1000-000079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34" name="テキスト ボックス 633">
          <a:extLst>
            <a:ext uri="{FF2B5EF4-FFF2-40B4-BE49-F238E27FC236}">
              <a16:creationId xmlns:a16="http://schemas.microsoft.com/office/drawing/2014/main" id="{00000000-0008-0000-1000-00007A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00000000-0008-0000-1000-00007B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090" cy="25908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7820640" y="14771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38" name="直線コネクタ 637">
          <a:extLst>
            <a:ext uri="{FF2B5EF4-FFF2-40B4-BE49-F238E27FC236}">
              <a16:creationId xmlns:a16="http://schemas.microsoft.com/office/drawing/2014/main" id="{00000000-0008-0000-1000-00007E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090" cy="257810"/>
    <xdr:sp macro="" textlink="">
      <xdr:nvSpPr>
        <xdr:cNvPr id="639" name="テキスト ボックス 638">
          <a:extLst>
            <a:ext uri="{FF2B5EF4-FFF2-40B4-BE49-F238E27FC236}">
              <a16:creationId xmlns:a16="http://schemas.microsoft.com/office/drawing/2014/main" id="{00000000-0008-0000-1000-00007F020000}"/>
            </a:ext>
          </a:extLst>
        </xdr:cNvPr>
        <xdr:cNvSpPr txBox="1"/>
      </xdr:nvSpPr>
      <xdr:spPr>
        <a:xfrm>
          <a:off x="17820640" y="1444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40" name="直線コネクタ 639">
          <a:extLst>
            <a:ext uri="{FF2B5EF4-FFF2-40B4-BE49-F238E27FC236}">
              <a16:creationId xmlns:a16="http://schemas.microsoft.com/office/drawing/2014/main" id="{00000000-0008-0000-1000-000080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090" cy="259080"/>
    <xdr:sp macro="" textlink="">
      <xdr:nvSpPr>
        <xdr:cNvPr id="641" name="テキスト ボックス 640">
          <a:extLst>
            <a:ext uri="{FF2B5EF4-FFF2-40B4-BE49-F238E27FC236}">
              <a16:creationId xmlns:a16="http://schemas.microsoft.com/office/drawing/2014/main" id="{00000000-0008-0000-1000-000081020000}"/>
            </a:ext>
          </a:extLst>
        </xdr:cNvPr>
        <xdr:cNvSpPr txBox="1"/>
      </xdr:nvSpPr>
      <xdr:spPr>
        <a:xfrm>
          <a:off x="17820640" y="1411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42" name="直線コネクタ 641">
          <a:extLst>
            <a:ext uri="{FF2B5EF4-FFF2-40B4-BE49-F238E27FC236}">
              <a16:creationId xmlns:a16="http://schemas.microsoft.com/office/drawing/2014/main" id="{00000000-0008-0000-1000-000082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090" cy="257810"/>
    <xdr:sp macro="" textlink="">
      <xdr:nvSpPr>
        <xdr:cNvPr id="643" name="テキスト ボックス 642">
          <a:extLst>
            <a:ext uri="{FF2B5EF4-FFF2-40B4-BE49-F238E27FC236}">
              <a16:creationId xmlns:a16="http://schemas.microsoft.com/office/drawing/2014/main" id="{00000000-0008-0000-1000-000083020000}"/>
            </a:ext>
          </a:extLst>
        </xdr:cNvPr>
        <xdr:cNvSpPr txBox="1"/>
      </xdr:nvSpPr>
      <xdr:spPr>
        <a:xfrm>
          <a:off x="17820640" y="1379156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44" name="直線コネクタ 643">
          <a:extLst>
            <a:ext uri="{FF2B5EF4-FFF2-40B4-BE49-F238E27FC236}">
              <a16:creationId xmlns:a16="http://schemas.microsoft.com/office/drawing/2014/main" id="{00000000-0008-0000-1000-000084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090" cy="259080"/>
    <xdr:sp macro="" textlink="">
      <xdr:nvSpPr>
        <xdr:cNvPr id="645" name="テキスト ボックス 644">
          <a:extLst>
            <a:ext uri="{FF2B5EF4-FFF2-40B4-BE49-F238E27FC236}">
              <a16:creationId xmlns:a16="http://schemas.microsoft.com/office/drawing/2014/main" id="{00000000-0008-0000-1000-000085020000}"/>
            </a:ext>
          </a:extLst>
        </xdr:cNvPr>
        <xdr:cNvSpPr txBox="1"/>
      </xdr:nvSpPr>
      <xdr:spPr>
        <a:xfrm>
          <a:off x="17820640" y="1346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46" name="直線コネクタ 645">
          <a:extLst>
            <a:ext uri="{FF2B5EF4-FFF2-40B4-BE49-F238E27FC236}">
              <a16:creationId xmlns:a16="http://schemas.microsoft.com/office/drawing/2014/main" id="{00000000-0008-0000-1000-000086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090" cy="259080"/>
    <xdr:sp macro="" textlink="">
      <xdr:nvSpPr>
        <xdr:cNvPr id="647" name="テキスト ボックス 646">
          <a:extLst>
            <a:ext uri="{FF2B5EF4-FFF2-40B4-BE49-F238E27FC236}">
              <a16:creationId xmlns:a16="http://schemas.microsoft.com/office/drawing/2014/main" id="{00000000-0008-0000-1000-000087020000}"/>
            </a:ext>
          </a:extLst>
        </xdr:cNvPr>
        <xdr:cNvSpPr txBox="1"/>
      </xdr:nvSpPr>
      <xdr:spPr>
        <a:xfrm>
          <a:off x="17820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00000000-0008-0000-1000-000088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49" name="テキスト ボックス 648">
          <a:extLst>
            <a:ext uri="{FF2B5EF4-FFF2-40B4-BE49-F238E27FC236}">
              <a16:creationId xmlns:a16="http://schemas.microsoft.com/office/drawing/2014/main" id="{00000000-0008-0000-1000-000089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a:extLst>
            <a:ext uri="{FF2B5EF4-FFF2-40B4-BE49-F238E27FC236}">
              <a16:creationId xmlns:a16="http://schemas.microsoft.com/office/drawing/2014/main" id="{00000000-0008-0000-1000-00008A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74930</xdr:rowOff>
    </xdr:from>
    <xdr:to>
      <xdr:col>116</xdr:col>
      <xdr:colOff>62865</xdr:colOff>
      <xdr:row>86</xdr:row>
      <xdr:rowOff>155575</xdr:rowOff>
    </xdr:to>
    <xdr:cxnSp macro="">
      <xdr:nvCxnSpPr>
        <xdr:cNvPr id="651" name="直線コネクタ 650">
          <a:extLst>
            <a:ext uri="{FF2B5EF4-FFF2-40B4-BE49-F238E27FC236}">
              <a16:creationId xmlns:a16="http://schemas.microsoft.com/office/drawing/2014/main" id="{00000000-0008-0000-1000-00008B020000}"/>
            </a:ext>
          </a:extLst>
        </xdr:cNvPr>
        <xdr:cNvCxnSpPr/>
      </xdr:nvCxnSpPr>
      <xdr:spPr>
        <a:xfrm flipV="1">
          <a:off x="22160865" y="13619480"/>
          <a:ext cx="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159385</xdr:rowOff>
    </xdr:from>
    <xdr:ext cx="469900" cy="258445"/>
    <xdr:sp macro="" textlink="">
      <xdr:nvSpPr>
        <xdr:cNvPr id="652" name="【消防施設】&#10;一人当たり面積最小値テキスト">
          <a:extLst>
            <a:ext uri="{FF2B5EF4-FFF2-40B4-BE49-F238E27FC236}">
              <a16:creationId xmlns:a16="http://schemas.microsoft.com/office/drawing/2014/main" id="{00000000-0008-0000-1000-00008C020000}"/>
            </a:ext>
          </a:extLst>
        </xdr:cNvPr>
        <xdr:cNvSpPr txBox="1"/>
      </xdr:nvSpPr>
      <xdr:spPr>
        <a:xfrm>
          <a:off x="22199600" y="149040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155575</xdr:rowOff>
    </xdr:from>
    <xdr:to>
      <xdr:col>116</xdr:col>
      <xdr:colOff>152400</xdr:colOff>
      <xdr:row>86</xdr:row>
      <xdr:rowOff>155575</xdr:rowOff>
    </xdr:to>
    <xdr:cxnSp macro="">
      <xdr:nvCxnSpPr>
        <xdr:cNvPr id="653" name="直線コネクタ 652">
          <a:extLst>
            <a:ext uri="{FF2B5EF4-FFF2-40B4-BE49-F238E27FC236}">
              <a16:creationId xmlns:a16="http://schemas.microsoft.com/office/drawing/2014/main" id="{00000000-0008-0000-1000-00008D020000}"/>
            </a:ext>
          </a:extLst>
        </xdr:cNvPr>
        <xdr:cNvCxnSpPr/>
      </xdr:nvCxnSpPr>
      <xdr:spPr>
        <a:xfrm>
          <a:off x="22072600" y="1490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20955</xdr:rowOff>
    </xdr:from>
    <xdr:ext cx="469900" cy="257810"/>
    <xdr:sp macro="" textlink="">
      <xdr:nvSpPr>
        <xdr:cNvPr id="654" name="【消防施設】&#10;一人当たり面積最大値テキスト">
          <a:extLst>
            <a:ext uri="{FF2B5EF4-FFF2-40B4-BE49-F238E27FC236}">
              <a16:creationId xmlns:a16="http://schemas.microsoft.com/office/drawing/2014/main" id="{00000000-0008-0000-1000-00008E020000}"/>
            </a:ext>
          </a:extLst>
        </xdr:cNvPr>
        <xdr:cNvSpPr txBox="1"/>
      </xdr:nvSpPr>
      <xdr:spPr>
        <a:xfrm>
          <a:off x="22199600" y="133940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0.793</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74930</xdr:rowOff>
    </xdr:from>
    <xdr:to>
      <xdr:col>116</xdr:col>
      <xdr:colOff>152400</xdr:colOff>
      <xdr:row>79</xdr:row>
      <xdr:rowOff>74930</xdr:rowOff>
    </xdr:to>
    <xdr:cxnSp macro="">
      <xdr:nvCxnSpPr>
        <xdr:cNvPr id="655" name="直線コネクタ 654">
          <a:extLst>
            <a:ext uri="{FF2B5EF4-FFF2-40B4-BE49-F238E27FC236}">
              <a16:creationId xmlns:a16="http://schemas.microsoft.com/office/drawing/2014/main" id="{00000000-0008-0000-1000-00008F020000}"/>
            </a:ext>
          </a:extLst>
        </xdr:cNvPr>
        <xdr:cNvCxnSpPr/>
      </xdr:nvCxnSpPr>
      <xdr:spPr>
        <a:xfrm>
          <a:off x="22072600" y="1361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76835</xdr:rowOff>
    </xdr:from>
    <xdr:ext cx="469900" cy="257810"/>
    <xdr:sp macro="" textlink="">
      <xdr:nvSpPr>
        <xdr:cNvPr id="656" name="【消防施設】&#10;一人当たり面積平均値テキスト">
          <a:extLst>
            <a:ext uri="{FF2B5EF4-FFF2-40B4-BE49-F238E27FC236}">
              <a16:creationId xmlns:a16="http://schemas.microsoft.com/office/drawing/2014/main" id="{00000000-0008-0000-1000-000090020000}"/>
            </a:ext>
          </a:extLst>
        </xdr:cNvPr>
        <xdr:cNvSpPr txBox="1"/>
      </xdr:nvSpPr>
      <xdr:spPr>
        <a:xfrm>
          <a:off x="22199600" y="1447863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98425</xdr:rowOff>
    </xdr:from>
    <xdr:to>
      <xdr:col>116</xdr:col>
      <xdr:colOff>114300</xdr:colOff>
      <xdr:row>85</xdr:row>
      <xdr:rowOff>29210</xdr:rowOff>
    </xdr:to>
    <xdr:sp macro="" textlink="">
      <xdr:nvSpPr>
        <xdr:cNvPr id="657" name="フローチャート: 判断 656">
          <a:extLst>
            <a:ext uri="{FF2B5EF4-FFF2-40B4-BE49-F238E27FC236}">
              <a16:creationId xmlns:a16="http://schemas.microsoft.com/office/drawing/2014/main" id="{00000000-0008-0000-1000-000091020000}"/>
            </a:ext>
          </a:extLst>
        </xdr:cNvPr>
        <xdr:cNvSpPr/>
      </xdr:nvSpPr>
      <xdr:spPr>
        <a:xfrm>
          <a:off x="22110700" y="14500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658" name="フローチャート: 判断 657">
          <a:extLst>
            <a:ext uri="{FF2B5EF4-FFF2-40B4-BE49-F238E27FC236}">
              <a16:creationId xmlns:a16="http://schemas.microsoft.com/office/drawing/2014/main" id="{00000000-0008-0000-1000-000092020000}"/>
            </a:ext>
          </a:extLst>
        </xdr:cNvPr>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113030</xdr:rowOff>
    </xdr:from>
    <xdr:to>
      <xdr:col>107</xdr:col>
      <xdr:colOff>101600</xdr:colOff>
      <xdr:row>85</xdr:row>
      <xdr:rowOff>43180</xdr:rowOff>
    </xdr:to>
    <xdr:sp macro="" textlink="">
      <xdr:nvSpPr>
        <xdr:cNvPr id="659" name="フローチャート: 判断 658">
          <a:extLst>
            <a:ext uri="{FF2B5EF4-FFF2-40B4-BE49-F238E27FC236}">
              <a16:creationId xmlns:a16="http://schemas.microsoft.com/office/drawing/2014/main" id="{00000000-0008-0000-1000-000093020000}"/>
            </a:ext>
          </a:extLst>
        </xdr:cNvPr>
        <xdr:cNvSpPr/>
      </xdr:nvSpPr>
      <xdr:spPr>
        <a:xfrm>
          <a:off x="20383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145415</xdr:rowOff>
    </xdr:from>
    <xdr:to>
      <xdr:col>102</xdr:col>
      <xdr:colOff>165100</xdr:colOff>
      <xdr:row>85</xdr:row>
      <xdr:rowOff>75565</xdr:rowOff>
    </xdr:to>
    <xdr:sp macro="" textlink="">
      <xdr:nvSpPr>
        <xdr:cNvPr id="660" name="フローチャート: 判断 659">
          <a:extLst>
            <a:ext uri="{FF2B5EF4-FFF2-40B4-BE49-F238E27FC236}">
              <a16:creationId xmlns:a16="http://schemas.microsoft.com/office/drawing/2014/main" id="{00000000-0008-0000-1000-000094020000}"/>
            </a:ext>
          </a:extLst>
        </xdr:cNvPr>
        <xdr:cNvSpPr/>
      </xdr:nvSpPr>
      <xdr:spPr>
        <a:xfrm>
          <a:off x="19494500" y="1454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00000000-0008-0000-1000-000095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00000000-0008-0000-1000-000096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0000000-0008-0000-1000-000097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64" name="テキスト ボックス 663">
          <a:extLst>
            <a:ext uri="{FF2B5EF4-FFF2-40B4-BE49-F238E27FC236}">
              <a16:creationId xmlns:a16="http://schemas.microsoft.com/office/drawing/2014/main" id="{00000000-0008-0000-1000-000098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65" name="テキスト ボックス 664">
          <a:extLst>
            <a:ext uri="{FF2B5EF4-FFF2-40B4-BE49-F238E27FC236}">
              <a16:creationId xmlns:a16="http://schemas.microsoft.com/office/drawing/2014/main" id="{00000000-0008-0000-1000-000099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149225</xdr:rowOff>
    </xdr:from>
    <xdr:to>
      <xdr:col>116</xdr:col>
      <xdr:colOff>114300</xdr:colOff>
      <xdr:row>83</xdr:row>
      <xdr:rowOff>79375</xdr:rowOff>
    </xdr:to>
    <xdr:sp macro="" textlink="">
      <xdr:nvSpPr>
        <xdr:cNvPr id="666" name="楕円 665">
          <a:extLst>
            <a:ext uri="{FF2B5EF4-FFF2-40B4-BE49-F238E27FC236}">
              <a16:creationId xmlns:a16="http://schemas.microsoft.com/office/drawing/2014/main" id="{00000000-0008-0000-1000-00009A020000}"/>
            </a:ext>
          </a:extLst>
        </xdr:cNvPr>
        <xdr:cNvSpPr/>
      </xdr:nvSpPr>
      <xdr:spPr>
        <a:xfrm>
          <a:off x="22110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635</xdr:rowOff>
    </xdr:from>
    <xdr:ext cx="469900" cy="259080"/>
    <xdr:sp macro="" textlink="">
      <xdr:nvSpPr>
        <xdr:cNvPr id="667" name="【消防施設】&#10;一人当たり面積該当値テキスト">
          <a:extLst>
            <a:ext uri="{FF2B5EF4-FFF2-40B4-BE49-F238E27FC236}">
              <a16:creationId xmlns:a16="http://schemas.microsoft.com/office/drawing/2014/main" id="{00000000-0008-0000-1000-00009B020000}"/>
            </a:ext>
          </a:extLst>
        </xdr:cNvPr>
        <xdr:cNvSpPr txBox="1"/>
      </xdr:nvSpPr>
      <xdr:spPr>
        <a:xfrm>
          <a:off x="22199600" y="14059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635</xdr:rowOff>
    </xdr:from>
    <xdr:to>
      <xdr:col>112</xdr:col>
      <xdr:colOff>38100</xdr:colOff>
      <xdr:row>83</xdr:row>
      <xdr:rowOff>102235</xdr:rowOff>
    </xdr:to>
    <xdr:sp macro="" textlink="">
      <xdr:nvSpPr>
        <xdr:cNvPr id="668" name="楕円 667">
          <a:extLst>
            <a:ext uri="{FF2B5EF4-FFF2-40B4-BE49-F238E27FC236}">
              <a16:creationId xmlns:a16="http://schemas.microsoft.com/office/drawing/2014/main" id="{00000000-0008-0000-1000-00009C020000}"/>
            </a:ext>
          </a:extLst>
        </xdr:cNvPr>
        <xdr:cNvSpPr/>
      </xdr:nvSpPr>
      <xdr:spPr>
        <a:xfrm>
          <a:off x="21272500" y="1423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29210</xdr:rowOff>
    </xdr:from>
    <xdr:to>
      <xdr:col>116</xdr:col>
      <xdr:colOff>63500</xdr:colOff>
      <xdr:row>83</xdr:row>
      <xdr:rowOff>52070</xdr:rowOff>
    </xdr:to>
    <xdr:cxnSp macro="">
      <xdr:nvCxnSpPr>
        <xdr:cNvPr id="669" name="直線コネクタ 668">
          <a:extLst>
            <a:ext uri="{FF2B5EF4-FFF2-40B4-BE49-F238E27FC236}">
              <a16:creationId xmlns:a16="http://schemas.microsoft.com/office/drawing/2014/main" id="{00000000-0008-0000-1000-00009D020000}"/>
            </a:ext>
          </a:extLst>
        </xdr:cNvPr>
        <xdr:cNvCxnSpPr/>
      </xdr:nvCxnSpPr>
      <xdr:spPr>
        <a:xfrm flipV="1">
          <a:off x="21323300" y="1425956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53975</xdr:rowOff>
    </xdr:from>
    <xdr:to>
      <xdr:col>107</xdr:col>
      <xdr:colOff>101600</xdr:colOff>
      <xdr:row>83</xdr:row>
      <xdr:rowOff>155575</xdr:rowOff>
    </xdr:to>
    <xdr:sp macro="" textlink="">
      <xdr:nvSpPr>
        <xdr:cNvPr id="670" name="楕円 669">
          <a:extLst>
            <a:ext uri="{FF2B5EF4-FFF2-40B4-BE49-F238E27FC236}">
              <a16:creationId xmlns:a16="http://schemas.microsoft.com/office/drawing/2014/main" id="{00000000-0008-0000-1000-00009E020000}"/>
            </a:ext>
          </a:extLst>
        </xdr:cNvPr>
        <xdr:cNvSpPr/>
      </xdr:nvSpPr>
      <xdr:spPr>
        <a:xfrm>
          <a:off x="20383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52070</xdr:rowOff>
    </xdr:from>
    <xdr:to>
      <xdr:col>111</xdr:col>
      <xdr:colOff>177800</xdr:colOff>
      <xdr:row>83</xdr:row>
      <xdr:rowOff>104775</xdr:rowOff>
    </xdr:to>
    <xdr:cxnSp macro="">
      <xdr:nvCxnSpPr>
        <xdr:cNvPr id="671" name="直線コネクタ 670">
          <a:extLst>
            <a:ext uri="{FF2B5EF4-FFF2-40B4-BE49-F238E27FC236}">
              <a16:creationId xmlns:a16="http://schemas.microsoft.com/office/drawing/2014/main" id="{00000000-0008-0000-1000-00009F020000}"/>
            </a:ext>
          </a:extLst>
        </xdr:cNvPr>
        <xdr:cNvCxnSpPr/>
      </xdr:nvCxnSpPr>
      <xdr:spPr>
        <a:xfrm flipV="1">
          <a:off x="20434300" y="142824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96520</xdr:rowOff>
    </xdr:from>
    <xdr:to>
      <xdr:col>102</xdr:col>
      <xdr:colOff>165100</xdr:colOff>
      <xdr:row>78</xdr:row>
      <xdr:rowOff>26670</xdr:rowOff>
    </xdr:to>
    <xdr:sp macro="" textlink="">
      <xdr:nvSpPr>
        <xdr:cNvPr id="672" name="楕円 671">
          <a:extLst>
            <a:ext uri="{FF2B5EF4-FFF2-40B4-BE49-F238E27FC236}">
              <a16:creationId xmlns:a16="http://schemas.microsoft.com/office/drawing/2014/main" id="{00000000-0008-0000-1000-0000A0020000}"/>
            </a:ext>
          </a:extLst>
        </xdr:cNvPr>
        <xdr:cNvSpPr/>
      </xdr:nvSpPr>
      <xdr:spPr>
        <a:xfrm>
          <a:off x="19494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147320</xdr:rowOff>
    </xdr:from>
    <xdr:to>
      <xdr:col>107</xdr:col>
      <xdr:colOff>50800</xdr:colOff>
      <xdr:row>83</xdr:row>
      <xdr:rowOff>104775</xdr:rowOff>
    </xdr:to>
    <xdr:cxnSp macro="">
      <xdr:nvCxnSpPr>
        <xdr:cNvPr id="673" name="直線コネクタ 672">
          <a:extLst>
            <a:ext uri="{FF2B5EF4-FFF2-40B4-BE49-F238E27FC236}">
              <a16:creationId xmlns:a16="http://schemas.microsoft.com/office/drawing/2014/main" id="{00000000-0008-0000-1000-0000A1020000}"/>
            </a:ext>
          </a:extLst>
        </xdr:cNvPr>
        <xdr:cNvCxnSpPr/>
      </xdr:nvCxnSpPr>
      <xdr:spPr>
        <a:xfrm>
          <a:off x="19545300" y="13348970"/>
          <a:ext cx="889000" cy="986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22860</xdr:rowOff>
    </xdr:from>
    <xdr:ext cx="469900" cy="259080"/>
    <xdr:sp macro="" textlink="">
      <xdr:nvSpPr>
        <xdr:cNvPr id="674" name="n_1aveValue【消防施設】&#10;一人当たり面積">
          <a:extLst>
            <a:ext uri="{FF2B5EF4-FFF2-40B4-BE49-F238E27FC236}">
              <a16:creationId xmlns:a16="http://schemas.microsoft.com/office/drawing/2014/main" id="{00000000-0008-0000-1000-0000A2020000}"/>
            </a:ext>
          </a:extLst>
        </xdr:cNvPr>
        <xdr:cNvSpPr txBox="1"/>
      </xdr:nvSpPr>
      <xdr:spPr>
        <a:xfrm>
          <a:off x="2107565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34290</xdr:rowOff>
    </xdr:from>
    <xdr:ext cx="468630" cy="259080"/>
    <xdr:sp macro="" textlink="">
      <xdr:nvSpPr>
        <xdr:cNvPr id="675" name="n_2aveValue【消防施設】&#10;一人当たり面積">
          <a:extLst>
            <a:ext uri="{FF2B5EF4-FFF2-40B4-BE49-F238E27FC236}">
              <a16:creationId xmlns:a16="http://schemas.microsoft.com/office/drawing/2014/main" id="{00000000-0008-0000-1000-0000A3020000}"/>
            </a:ext>
          </a:extLst>
        </xdr:cNvPr>
        <xdr:cNvSpPr txBox="1"/>
      </xdr:nvSpPr>
      <xdr:spPr>
        <a:xfrm>
          <a:off x="20199350" y="14607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66675</xdr:rowOff>
    </xdr:from>
    <xdr:ext cx="468630" cy="257810"/>
    <xdr:sp macro="" textlink="">
      <xdr:nvSpPr>
        <xdr:cNvPr id="676" name="n_3aveValue【消防施設】&#10;一人当たり面積">
          <a:extLst>
            <a:ext uri="{FF2B5EF4-FFF2-40B4-BE49-F238E27FC236}">
              <a16:creationId xmlns:a16="http://schemas.microsoft.com/office/drawing/2014/main" id="{00000000-0008-0000-1000-0000A4020000}"/>
            </a:ext>
          </a:extLst>
        </xdr:cNvPr>
        <xdr:cNvSpPr txBox="1"/>
      </xdr:nvSpPr>
      <xdr:spPr>
        <a:xfrm>
          <a:off x="19310350" y="146399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118745</xdr:rowOff>
    </xdr:from>
    <xdr:ext cx="469900" cy="259080"/>
    <xdr:sp macro="" textlink="">
      <xdr:nvSpPr>
        <xdr:cNvPr id="677" name="n_1mainValue【消防施設】&#10;一人当たり面積">
          <a:extLst>
            <a:ext uri="{FF2B5EF4-FFF2-40B4-BE49-F238E27FC236}">
              <a16:creationId xmlns:a16="http://schemas.microsoft.com/office/drawing/2014/main" id="{00000000-0008-0000-1000-0000A5020000}"/>
            </a:ext>
          </a:extLst>
        </xdr:cNvPr>
        <xdr:cNvSpPr txBox="1"/>
      </xdr:nvSpPr>
      <xdr:spPr>
        <a:xfrm>
          <a:off x="21075650" y="14006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82</xdr:row>
      <xdr:rowOff>635</xdr:rowOff>
    </xdr:from>
    <xdr:ext cx="468630" cy="259080"/>
    <xdr:sp macro="" textlink="">
      <xdr:nvSpPr>
        <xdr:cNvPr id="678" name="n_2mainValue【消防施設】&#10;一人当たり面積">
          <a:extLst>
            <a:ext uri="{FF2B5EF4-FFF2-40B4-BE49-F238E27FC236}">
              <a16:creationId xmlns:a16="http://schemas.microsoft.com/office/drawing/2014/main" id="{00000000-0008-0000-1000-0000A6020000}"/>
            </a:ext>
          </a:extLst>
        </xdr:cNvPr>
        <xdr:cNvSpPr txBox="1"/>
      </xdr:nvSpPr>
      <xdr:spPr>
        <a:xfrm>
          <a:off x="20199350" y="14059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76</xdr:row>
      <xdr:rowOff>43180</xdr:rowOff>
    </xdr:from>
    <xdr:ext cx="468630" cy="257810"/>
    <xdr:sp macro="" textlink="">
      <xdr:nvSpPr>
        <xdr:cNvPr id="679" name="n_3mainValue【消防施設】&#10;一人当たり面積">
          <a:extLst>
            <a:ext uri="{FF2B5EF4-FFF2-40B4-BE49-F238E27FC236}">
              <a16:creationId xmlns:a16="http://schemas.microsoft.com/office/drawing/2014/main" id="{00000000-0008-0000-1000-0000A7020000}"/>
            </a:ext>
          </a:extLst>
        </xdr:cNvPr>
        <xdr:cNvSpPr txBox="1"/>
      </xdr:nvSpPr>
      <xdr:spPr>
        <a:xfrm>
          <a:off x="19310350" y="13073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00000000-0008-0000-1000-0000A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00000000-0008-0000-1000-0000A9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00000000-0008-0000-1000-0000AA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00000000-0008-0000-1000-0000AB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00000000-0008-0000-1000-0000AC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00000000-0008-0000-1000-0000AD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00000000-0008-0000-1000-0000AE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00000000-0008-0000-1000-0000AF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688" name="テキスト ボックス 687">
          <a:extLst>
            <a:ext uri="{FF2B5EF4-FFF2-40B4-BE49-F238E27FC236}">
              <a16:creationId xmlns:a16="http://schemas.microsoft.com/office/drawing/2014/main" id="{00000000-0008-0000-1000-0000B0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00000000-0008-0000-1000-0000B1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0" name="直線コネクタ 689">
          <a:extLst>
            <a:ext uri="{FF2B5EF4-FFF2-40B4-BE49-F238E27FC236}">
              <a16:creationId xmlns:a16="http://schemas.microsoft.com/office/drawing/2014/main" id="{00000000-0008-0000-1000-0000B2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10160</xdr:rowOff>
    </xdr:from>
    <xdr:ext cx="337820" cy="259080"/>
    <xdr:sp macro="" textlink="">
      <xdr:nvSpPr>
        <xdr:cNvPr id="691" name="テキスト ボックス 690">
          <a:extLst>
            <a:ext uri="{FF2B5EF4-FFF2-40B4-BE49-F238E27FC236}">
              <a16:creationId xmlns:a16="http://schemas.microsoft.com/office/drawing/2014/main" id="{00000000-0008-0000-1000-0000B3020000}"/>
            </a:ext>
          </a:extLst>
        </xdr:cNvPr>
        <xdr:cNvSpPr txBox="1"/>
      </xdr:nvSpPr>
      <xdr:spPr>
        <a:xfrm>
          <a:off x="12106910" y="18526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2" name="直線コネクタ 691">
          <a:extLst>
            <a:ext uri="{FF2B5EF4-FFF2-40B4-BE49-F238E27FC236}">
              <a16:creationId xmlns:a16="http://schemas.microsoft.com/office/drawing/2014/main" id="{00000000-0008-0000-1000-0000B4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12042775" y="1814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4" name="直線コネクタ 693">
          <a:extLst>
            <a:ext uri="{FF2B5EF4-FFF2-40B4-BE49-F238E27FC236}">
              <a16:creationId xmlns:a16="http://schemas.microsoft.com/office/drawing/2014/main" id="{00000000-0008-0000-1000-0000B6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95" name="テキスト ボックス 694">
          <a:extLst>
            <a:ext uri="{FF2B5EF4-FFF2-40B4-BE49-F238E27FC236}">
              <a16:creationId xmlns:a16="http://schemas.microsoft.com/office/drawing/2014/main" id="{00000000-0008-0000-1000-0000B7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6" name="直線コネクタ 695">
          <a:extLst>
            <a:ext uri="{FF2B5EF4-FFF2-40B4-BE49-F238E27FC236}">
              <a16:creationId xmlns:a16="http://schemas.microsoft.com/office/drawing/2014/main" id="{00000000-0008-0000-1000-0000B8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97" name="テキスト ボックス 696">
          <a:extLst>
            <a:ext uri="{FF2B5EF4-FFF2-40B4-BE49-F238E27FC236}">
              <a16:creationId xmlns:a16="http://schemas.microsoft.com/office/drawing/2014/main" id="{00000000-0008-0000-1000-0000B9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8" name="直線コネクタ 697">
          <a:extLst>
            <a:ext uri="{FF2B5EF4-FFF2-40B4-BE49-F238E27FC236}">
              <a16:creationId xmlns:a16="http://schemas.microsoft.com/office/drawing/2014/main" id="{00000000-0008-0000-1000-0000BA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6090" cy="257810"/>
    <xdr:sp macro="" textlink="">
      <xdr:nvSpPr>
        <xdr:cNvPr id="699" name="テキスト ボックス 698">
          <a:extLst>
            <a:ext uri="{FF2B5EF4-FFF2-40B4-BE49-F238E27FC236}">
              <a16:creationId xmlns:a16="http://schemas.microsoft.com/office/drawing/2014/main" id="{00000000-0008-0000-1000-0000BB020000}"/>
            </a:ext>
          </a:extLst>
        </xdr:cNvPr>
        <xdr:cNvSpPr txBox="1"/>
      </xdr:nvSpPr>
      <xdr:spPr>
        <a:xfrm>
          <a:off x="11978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a:extLst>
            <a:ext uri="{FF2B5EF4-FFF2-40B4-BE49-F238E27FC236}">
              <a16:creationId xmlns:a16="http://schemas.microsoft.com/office/drawing/2014/main" id="{00000000-0008-0000-1000-0000BC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701" name="テキスト ボックス 700">
          <a:extLst>
            <a:ext uri="{FF2B5EF4-FFF2-40B4-BE49-F238E27FC236}">
              <a16:creationId xmlns:a16="http://schemas.microsoft.com/office/drawing/2014/main" id="{00000000-0008-0000-1000-0000BD020000}"/>
            </a:ext>
          </a:extLst>
        </xdr:cNvPr>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a:extLst>
            <a:ext uri="{FF2B5EF4-FFF2-40B4-BE49-F238E27FC236}">
              <a16:creationId xmlns:a16="http://schemas.microsoft.com/office/drawing/2014/main" id="{00000000-0008-0000-1000-0000BE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82550</xdr:rowOff>
    </xdr:from>
    <xdr:to>
      <xdr:col>85</xdr:col>
      <xdr:colOff>126365</xdr:colOff>
      <xdr:row>108</xdr:row>
      <xdr:rowOff>152400</xdr:rowOff>
    </xdr:to>
    <xdr:cxnSp macro="">
      <xdr:nvCxnSpPr>
        <xdr:cNvPr id="703" name="直線コネクタ 702">
          <a:extLst>
            <a:ext uri="{FF2B5EF4-FFF2-40B4-BE49-F238E27FC236}">
              <a16:creationId xmlns:a16="http://schemas.microsoft.com/office/drawing/2014/main" id="{00000000-0008-0000-1000-0000BF020000}"/>
            </a:ext>
          </a:extLst>
        </xdr:cNvPr>
        <xdr:cNvCxnSpPr/>
      </xdr:nvCxnSpPr>
      <xdr:spPr>
        <a:xfrm flipV="1">
          <a:off x="16318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340360" cy="257810"/>
    <xdr:sp macro="" textlink="">
      <xdr:nvSpPr>
        <xdr:cNvPr id="704" name="【庁舎】&#10;有形固定資産減価償却率最小値テキスト">
          <a:extLst>
            <a:ext uri="{FF2B5EF4-FFF2-40B4-BE49-F238E27FC236}">
              <a16:creationId xmlns:a16="http://schemas.microsoft.com/office/drawing/2014/main" id="{00000000-0008-0000-1000-0000C0020000}"/>
            </a:ext>
          </a:extLst>
        </xdr:cNvPr>
        <xdr:cNvSpPr txBox="1"/>
      </xdr:nvSpPr>
      <xdr:spPr>
        <a:xfrm>
          <a:off x="16357600" y="1867281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5" name="直線コネクタ 704">
          <a:extLst>
            <a:ext uri="{FF2B5EF4-FFF2-40B4-BE49-F238E27FC236}">
              <a16:creationId xmlns:a16="http://schemas.microsoft.com/office/drawing/2014/main" id="{00000000-0008-0000-1000-0000C1020000}"/>
            </a:ext>
          </a:extLst>
        </xdr:cNvPr>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29210</xdr:rowOff>
    </xdr:from>
    <xdr:ext cx="469900" cy="257810"/>
    <xdr:sp macro="" textlink="">
      <xdr:nvSpPr>
        <xdr:cNvPr id="706" name="【庁舎】&#10;有形固定資産減価償却率最大値テキスト">
          <a:extLst>
            <a:ext uri="{FF2B5EF4-FFF2-40B4-BE49-F238E27FC236}">
              <a16:creationId xmlns:a16="http://schemas.microsoft.com/office/drawing/2014/main" id="{00000000-0008-0000-1000-0000C2020000}"/>
            </a:ext>
          </a:extLst>
        </xdr:cNvPr>
        <xdr:cNvSpPr txBox="1"/>
      </xdr:nvSpPr>
      <xdr:spPr>
        <a:xfrm>
          <a:off x="16357600" y="17174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7" name="直線コネクタ 706">
          <a:extLst>
            <a:ext uri="{FF2B5EF4-FFF2-40B4-BE49-F238E27FC236}">
              <a16:creationId xmlns:a16="http://schemas.microsoft.com/office/drawing/2014/main" id="{00000000-0008-0000-1000-0000C3020000}"/>
            </a:ext>
          </a:extLst>
        </xdr:cNvPr>
        <xdr:cNvCxnSpPr/>
      </xdr:nvCxnSpPr>
      <xdr:spPr>
        <a:xfrm>
          <a:off x="16230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107950</xdr:rowOff>
    </xdr:from>
    <xdr:ext cx="405130" cy="259080"/>
    <xdr:sp macro="" textlink="">
      <xdr:nvSpPr>
        <xdr:cNvPr id="708" name="【庁舎】&#10;有形固定資産減価償却率平均値テキスト">
          <a:extLst>
            <a:ext uri="{FF2B5EF4-FFF2-40B4-BE49-F238E27FC236}">
              <a16:creationId xmlns:a16="http://schemas.microsoft.com/office/drawing/2014/main" id="{00000000-0008-0000-1000-0000C4020000}"/>
            </a:ext>
          </a:extLst>
        </xdr:cNvPr>
        <xdr:cNvSpPr txBox="1"/>
      </xdr:nvSpPr>
      <xdr:spPr>
        <a:xfrm>
          <a:off x="16357600" y="17767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85090</xdr:rowOff>
    </xdr:from>
    <xdr:to>
      <xdr:col>85</xdr:col>
      <xdr:colOff>177800</xdr:colOff>
      <xdr:row>105</xdr:row>
      <xdr:rowOff>15240</xdr:rowOff>
    </xdr:to>
    <xdr:sp macro="" textlink="">
      <xdr:nvSpPr>
        <xdr:cNvPr id="709" name="フローチャート: 判断 708">
          <a:extLst>
            <a:ext uri="{FF2B5EF4-FFF2-40B4-BE49-F238E27FC236}">
              <a16:creationId xmlns:a16="http://schemas.microsoft.com/office/drawing/2014/main" id="{00000000-0008-0000-1000-0000C5020000}"/>
            </a:ext>
          </a:extLst>
        </xdr:cNvPr>
        <xdr:cNvSpPr/>
      </xdr:nvSpPr>
      <xdr:spPr>
        <a:xfrm>
          <a:off x="16268700" y="179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72390</xdr:rowOff>
    </xdr:from>
    <xdr:to>
      <xdr:col>81</xdr:col>
      <xdr:colOff>101600</xdr:colOff>
      <xdr:row>105</xdr:row>
      <xdr:rowOff>2540</xdr:rowOff>
    </xdr:to>
    <xdr:sp macro="" textlink="">
      <xdr:nvSpPr>
        <xdr:cNvPr id="710" name="フローチャート: 判断 709">
          <a:extLst>
            <a:ext uri="{FF2B5EF4-FFF2-40B4-BE49-F238E27FC236}">
              <a16:creationId xmlns:a16="http://schemas.microsoft.com/office/drawing/2014/main" id="{00000000-0008-0000-1000-0000C6020000}"/>
            </a:ext>
          </a:extLst>
        </xdr:cNvPr>
        <xdr:cNvSpPr/>
      </xdr:nvSpPr>
      <xdr:spPr>
        <a:xfrm>
          <a:off x="15430500" y="1790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46990</xdr:rowOff>
    </xdr:from>
    <xdr:to>
      <xdr:col>76</xdr:col>
      <xdr:colOff>165100</xdr:colOff>
      <xdr:row>104</xdr:row>
      <xdr:rowOff>148590</xdr:rowOff>
    </xdr:to>
    <xdr:sp macro="" textlink="">
      <xdr:nvSpPr>
        <xdr:cNvPr id="711" name="フローチャート: 判断 710">
          <a:extLst>
            <a:ext uri="{FF2B5EF4-FFF2-40B4-BE49-F238E27FC236}">
              <a16:creationId xmlns:a16="http://schemas.microsoft.com/office/drawing/2014/main" id="{00000000-0008-0000-1000-0000C7020000}"/>
            </a:ext>
          </a:extLst>
        </xdr:cNvPr>
        <xdr:cNvSpPr/>
      </xdr:nvSpPr>
      <xdr:spPr>
        <a:xfrm>
          <a:off x="14541500" y="178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53340</xdr:rowOff>
    </xdr:from>
    <xdr:to>
      <xdr:col>72</xdr:col>
      <xdr:colOff>38100</xdr:colOff>
      <xdr:row>104</xdr:row>
      <xdr:rowOff>154940</xdr:rowOff>
    </xdr:to>
    <xdr:sp macro="" textlink="">
      <xdr:nvSpPr>
        <xdr:cNvPr id="712" name="フローチャート: 判断 711">
          <a:extLst>
            <a:ext uri="{FF2B5EF4-FFF2-40B4-BE49-F238E27FC236}">
              <a16:creationId xmlns:a16="http://schemas.microsoft.com/office/drawing/2014/main" id="{00000000-0008-0000-1000-0000C8020000}"/>
            </a:ext>
          </a:extLst>
        </xdr:cNvPr>
        <xdr:cNvSpPr/>
      </xdr:nvSpPr>
      <xdr:spPr>
        <a:xfrm>
          <a:off x="136525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3" name="テキスト ボックス 712">
          <a:extLst>
            <a:ext uri="{FF2B5EF4-FFF2-40B4-BE49-F238E27FC236}">
              <a16:creationId xmlns:a16="http://schemas.microsoft.com/office/drawing/2014/main" id="{00000000-0008-0000-1000-0000C9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14" name="テキスト ボックス 713">
          <a:extLst>
            <a:ext uri="{FF2B5EF4-FFF2-40B4-BE49-F238E27FC236}">
              <a16:creationId xmlns:a16="http://schemas.microsoft.com/office/drawing/2014/main" id="{00000000-0008-0000-1000-0000CA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15" name="テキスト ボックス 714">
          <a:extLst>
            <a:ext uri="{FF2B5EF4-FFF2-40B4-BE49-F238E27FC236}">
              <a16:creationId xmlns:a16="http://schemas.microsoft.com/office/drawing/2014/main" id="{00000000-0008-0000-1000-0000CB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16" name="テキスト ボックス 715">
          <a:extLst>
            <a:ext uri="{FF2B5EF4-FFF2-40B4-BE49-F238E27FC236}">
              <a16:creationId xmlns:a16="http://schemas.microsoft.com/office/drawing/2014/main" id="{00000000-0008-0000-1000-0000CC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17" name="テキスト ボックス 716">
          <a:extLst>
            <a:ext uri="{FF2B5EF4-FFF2-40B4-BE49-F238E27FC236}">
              <a16:creationId xmlns:a16="http://schemas.microsoft.com/office/drawing/2014/main" id="{00000000-0008-0000-1000-0000CD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718" name="楕円 717">
          <a:extLst>
            <a:ext uri="{FF2B5EF4-FFF2-40B4-BE49-F238E27FC236}">
              <a16:creationId xmlns:a16="http://schemas.microsoft.com/office/drawing/2014/main" id="{00000000-0008-0000-1000-0000CE020000}"/>
            </a:ext>
          </a:extLst>
        </xdr:cNvPr>
        <xdr:cNvSpPr/>
      </xdr:nvSpPr>
      <xdr:spPr>
        <a:xfrm>
          <a:off x="16268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129540</xdr:rowOff>
    </xdr:from>
    <xdr:ext cx="405130" cy="259080"/>
    <xdr:sp macro="" textlink="">
      <xdr:nvSpPr>
        <xdr:cNvPr id="719" name="【庁舎】&#10;有形固定資産減価償却率該当値テキスト">
          <a:extLst>
            <a:ext uri="{FF2B5EF4-FFF2-40B4-BE49-F238E27FC236}">
              <a16:creationId xmlns:a16="http://schemas.microsoft.com/office/drawing/2014/main" id="{00000000-0008-0000-1000-0000CF020000}"/>
            </a:ext>
          </a:extLst>
        </xdr:cNvPr>
        <xdr:cNvSpPr txBox="1"/>
      </xdr:nvSpPr>
      <xdr:spPr>
        <a:xfrm>
          <a:off x="16357600" y="1813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7620</xdr:rowOff>
    </xdr:from>
    <xdr:to>
      <xdr:col>81</xdr:col>
      <xdr:colOff>101600</xdr:colOff>
      <xdr:row>106</xdr:row>
      <xdr:rowOff>109220</xdr:rowOff>
    </xdr:to>
    <xdr:sp macro="" textlink="">
      <xdr:nvSpPr>
        <xdr:cNvPr id="720" name="楕円 719">
          <a:extLst>
            <a:ext uri="{FF2B5EF4-FFF2-40B4-BE49-F238E27FC236}">
              <a16:creationId xmlns:a16="http://schemas.microsoft.com/office/drawing/2014/main" id="{00000000-0008-0000-1000-0000D0020000}"/>
            </a:ext>
          </a:extLst>
        </xdr:cNvPr>
        <xdr:cNvSpPr/>
      </xdr:nvSpPr>
      <xdr:spPr>
        <a:xfrm>
          <a:off x="15430500" y="181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58420</xdr:rowOff>
    </xdr:to>
    <xdr:cxnSp macro="">
      <xdr:nvCxnSpPr>
        <xdr:cNvPr id="721" name="直線コネクタ 720">
          <a:extLst>
            <a:ext uri="{FF2B5EF4-FFF2-40B4-BE49-F238E27FC236}">
              <a16:creationId xmlns:a16="http://schemas.microsoft.com/office/drawing/2014/main" id="{00000000-0008-0000-1000-0000D1020000}"/>
            </a:ext>
          </a:extLst>
        </xdr:cNvPr>
        <xdr:cNvCxnSpPr/>
      </xdr:nvCxnSpPr>
      <xdr:spPr>
        <a:xfrm flipV="1">
          <a:off x="15481300" y="1820418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22" name="楕円 721">
          <a:extLst>
            <a:ext uri="{FF2B5EF4-FFF2-40B4-BE49-F238E27FC236}">
              <a16:creationId xmlns:a16="http://schemas.microsoft.com/office/drawing/2014/main" id="{00000000-0008-0000-1000-0000D2020000}"/>
            </a:ext>
          </a:extLst>
        </xdr:cNvPr>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106</xdr:row>
      <xdr:rowOff>58420</xdr:rowOff>
    </xdr:to>
    <xdr:cxnSp macro="">
      <xdr:nvCxnSpPr>
        <xdr:cNvPr id="723" name="直線コネクタ 722">
          <a:extLst>
            <a:ext uri="{FF2B5EF4-FFF2-40B4-BE49-F238E27FC236}">
              <a16:creationId xmlns:a16="http://schemas.microsoft.com/office/drawing/2014/main" id="{00000000-0008-0000-1000-0000D3020000}"/>
            </a:ext>
          </a:extLst>
        </xdr:cNvPr>
        <xdr:cNvCxnSpPr/>
      </xdr:nvCxnSpPr>
      <xdr:spPr>
        <a:xfrm>
          <a:off x="14592300" y="18059400"/>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62230</xdr:rowOff>
    </xdr:from>
    <xdr:to>
      <xdr:col>72</xdr:col>
      <xdr:colOff>38100</xdr:colOff>
      <xdr:row>104</xdr:row>
      <xdr:rowOff>163830</xdr:rowOff>
    </xdr:to>
    <xdr:sp macro="" textlink="">
      <xdr:nvSpPr>
        <xdr:cNvPr id="724" name="楕円 723">
          <a:extLst>
            <a:ext uri="{FF2B5EF4-FFF2-40B4-BE49-F238E27FC236}">
              <a16:creationId xmlns:a16="http://schemas.microsoft.com/office/drawing/2014/main" id="{00000000-0008-0000-1000-0000D4020000}"/>
            </a:ext>
          </a:extLst>
        </xdr:cNvPr>
        <xdr:cNvSpPr/>
      </xdr:nvSpPr>
      <xdr:spPr>
        <a:xfrm>
          <a:off x="136525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113030</xdr:rowOff>
    </xdr:from>
    <xdr:to>
      <xdr:col>76</xdr:col>
      <xdr:colOff>114300</xdr:colOff>
      <xdr:row>105</xdr:row>
      <xdr:rowOff>57150</xdr:rowOff>
    </xdr:to>
    <xdr:cxnSp macro="">
      <xdr:nvCxnSpPr>
        <xdr:cNvPr id="725" name="直線コネクタ 724">
          <a:extLst>
            <a:ext uri="{FF2B5EF4-FFF2-40B4-BE49-F238E27FC236}">
              <a16:creationId xmlns:a16="http://schemas.microsoft.com/office/drawing/2014/main" id="{00000000-0008-0000-1000-0000D5020000}"/>
            </a:ext>
          </a:extLst>
        </xdr:cNvPr>
        <xdr:cNvCxnSpPr/>
      </xdr:nvCxnSpPr>
      <xdr:spPr>
        <a:xfrm>
          <a:off x="13703300" y="1794383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19050</xdr:rowOff>
    </xdr:from>
    <xdr:ext cx="405130" cy="257810"/>
    <xdr:sp macro="" textlink="">
      <xdr:nvSpPr>
        <xdr:cNvPr id="726" name="n_1aveValue【庁舎】&#10;有形固定資産減価償却率">
          <a:extLst>
            <a:ext uri="{FF2B5EF4-FFF2-40B4-BE49-F238E27FC236}">
              <a16:creationId xmlns:a16="http://schemas.microsoft.com/office/drawing/2014/main" id="{00000000-0008-0000-1000-0000D6020000}"/>
            </a:ext>
          </a:extLst>
        </xdr:cNvPr>
        <xdr:cNvSpPr txBox="1"/>
      </xdr:nvSpPr>
      <xdr:spPr>
        <a:xfrm>
          <a:off x="15266035" y="176784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165100</xdr:rowOff>
    </xdr:from>
    <xdr:ext cx="403860" cy="259080"/>
    <xdr:sp macro="" textlink="">
      <xdr:nvSpPr>
        <xdr:cNvPr id="727" name="n_2aveValue【庁舎】&#10;有形固定資産減価償却率">
          <a:extLst>
            <a:ext uri="{FF2B5EF4-FFF2-40B4-BE49-F238E27FC236}">
              <a16:creationId xmlns:a16="http://schemas.microsoft.com/office/drawing/2014/main" id="{00000000-0008-0000-1000-0000D7020000}"/>
            </a:ext>
          </a:extLst>
        </xdr:cNvPr>
        <xdr:cNvSpPr txBox="1"/>
      </xdr:nvSpPr>
      <xdr:spPr>
        <a:xfrm>
          <a:off x="14389735" y="176530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0</xdr:rowOff>
    </xdr:from>
    <xdr:ext cx="403860" cy="259080"/>
    <xdr:sp macro="" textlink="">
      <xdr:nvSpPr>
        <xdr:cNvPr id="728" name="n_3aveValue【庁舎】&#10;有形固定資産減価償却率">
          <a:extLst>
            <a:ext uri="{FF2B5EF4-FFF2-40B4-BE49-F238E27FC236}">
              <a16:creationId xmlns:a16="http://schemas.microsoft.com/office/drawing/2014/main" id="{00000000-0008-0000-1000-0000D8020000}"/>
            </a:ext>
          </a:extLst>
        </xdr:cNvPr>
        <xdr:cNvSpPr txBox="1"/>
      </xdr:nvSpPr>
      <xdr:spPr>
        <a:xfrm>
          <a:off x="13500735" y="17659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100330</xdr:rowOff>
    </xdr:from>
    <xdr:ext cx="405130" cy="257810"/>
    <xdr:sp macro="" textlink="">
      <xdr:nvSpPr>
        <xdr:cNvPr id="729" name="n_1mainValue【庁舎】&#10;有形固定資産減価償却率">
          <a:extLst>
            <a:ext uri="{FF2B5EF4-FFF2-40B4-BE49-F238E27FC236}">
              <a16:creationId xmlns:a16="http://schemas.microsoft.com/office/drawing/2014/main" id="{00000000-0008-0000-1000-0000D9020000}"/>
            </a:ext>
          </a:extLst>
        </xdr:cNvPr>
        <xdr:cNvSpPr txBox="1"/>
      </xdr:nvSpPr>
      <xdr:spPr>
        <a:xfrm>
          <a:off x="15266035" y="18274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99060</xdr:rowOff>
    </xdr:from>
    <xdr:ext cx="403860" cy="257810"/>
    <xdr:sp macro="" textlink="">
      <xdr:nvSpPr>
        <xdr:cNvPr id="730" name="n_2mainValue【庁舎】&#10;有形固定資産減価償却率">
          <a:extLst>
            <a:ext uri="{FF2B5EF4-FFF2-40B4-BE49-F238E27FC236}">
              <a16:creationId xmlns:a16="http://schemas.microsoft.com/office/drawing/2014/main" id="{00000000-0008-0000-1000-0000DA020000}"/>
            </a:ext>
          </a:extLst>
        </xdr:cNvPr>
        <xdr:cNvSpPr txBox="1"/>
      </xdr:nvSpPr>
      <xdr:spPr>
        <a:xfrm>
          <a:off x="14389735" y="181013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154940</xdr:rowOff>
    </xdr:from>
    <xdr:ext cx="403860" cy="257810"/>
    <xdr:sp macro="" textlink="">
      <xdr:nvSpPr>
        <xdr:cNvPr id="731" name="n_3mainValue【庁舎】&#10;有形固定資産減価償却率">
          <a:extLst>
            <a:ext uri="{FF2B5EF4-FFF2-40B4-BE49-F238E27FC236}">
              <a16:creationId xmlns:a16="http://schemas.microsoft.com/office/drawing/2014/main" id="{00000000-0008-0000-1000-0000DB020000}"/>
            </a:ext>
          </a:extLst>
        </xdr:cNvPr>
        <xdr:cNvSpPr txBox="1"/>
      </xdr:nvSpPr>
      <xdr:spPr>
        <a:xfrm>
          <a:off x="13500735" y="179857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a:extLst>
            <a:ext uri="{FF2B5EF4-FFF2-40B4-BE49-F238E27FC236}">
              <a16:creationId xmlns:a16="http://schemas.microsoft.com/office/drawing/2014/main" id="{00000000-0008-0000-1000-0000D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a:extLst>
            <a:ext uri="{FF2B5EF4-FFF2-40B4-BE49-F238E27FC236}">
              <a16:creationId xmlns:a16="http://schemas.microsoft.com/office/drawing/2014/main" id="{00000000-0008-0000-1000-0000DD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a:extLst>
            <a:ext uri="{FF2B5EF4-FFF2-40B4-BE49-F238E27FC236}">
              <a16:creationId xmlns:a16="http://schemas.microsoft.com/office/drawing/2014/main" id="{00000000-0008-0000-1000-0000DE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a:extLst>
            <a:ext uri="{FF2B5EF4-FFF2-40B4-BE49-F238E27FC236}">
              <a16:creationId xmlns:a16="http://schemas.microsoft.com/office/drawing/2014/main" id="{00000000-0008-0000-1000-0000DF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1000-0000E0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a:extLst>
            <a:ext uri="{FF2B5EF4-FFF2-40B4-BE49-F238E27FC236}">
              <a16:creationId xmlns:a16="http://schemas.microsoft.com/office/drawing/2014/main" id="{00000000-0008-0000-1000-0000E1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1000-0000E2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a:extLst>
            <a:ext uri="{FF2B5EF4-FFF2-40B4-BE49-F238E27FC236}">
              <a16:creationId xmlns:a16="http://schemas.microsoft.com/office/drawing/2014/main" id="{00000000-0008-0000-1000-0000E3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40" name="テキスト ボックス 739">
          <a:extLst>
            <a:ext uri="{FF2B5EF4-FFF2-40B4-BE49-F238E27FC236}">
              <a16:creationId xmlns:a16="http://schemas.microsoft.com/office/drawing/2014/main" id="{00000000-0008-0000-1000-0000E402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a:extLst>
            <a:ext uri="{FF2B5EF4-FFF2-40B4-BE49-F238E27FC236}">
              <a16:creationId xmlns:a16="http://schemas.microsoft.com/office/drawing/2014/main" id="{00000000-0008-0000-1000-0000E5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42" name="直線コネクタ 741">
          <a:extLst>
            <a:ext uri="{FF2B5EF4-FFF2-40B4-BE49-F238E27FC236}">
              <a16:creationId xmlns:a16="http://schemas.microsoft.com/office/drawing/2014/main" id="{00000000-0008-0000-1000-0000E602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743" name="テキスト ボックス 742">
          <a:extLst>
            <a:ext uri="{FF2B5EF4-FFF2-40B4-BE49-F238E27FC236}">
              <a16:creationId xmlns:a16="http://schemas.microsoft.com/office/drawing/2014/main" id="{00000000-0008-0000-1000-0000E7020000}"/>
            </a:ext>
          </a:extLst>
        </xdr:cNvPr>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4" name="直線コネクタ 743">
          <a:extLst>
            <a:ext uri="{FF2B5EF4-FFF2-40B4-BE49-F238E27FC236}">
              <a16:creationId xmlns:a16="http://schemas.microsoft.com/office/drawing/2014/main" id="{00000000-0008-0000-1000-0000E802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745" name="テキスト ボックス 744">
          <a:extLst>
            <a:ext uri="{FF2B5EF4-FFF2-40B4-BE49-F238E27FC236}">
              <a16:creationId xmlns:a16="http://schemas.microsoft.com/office/drawing/2014/main" id="{00000000-0008-0000-1000-0000E9020000}"/>
            </a:ext>
          </a:extLst>
        </xdr:cNvPr>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6" name="直線コネクタ 745">
          <a:extLst>
            <a:ext uri="{FF2B5EF4-FFF2-40B4-BE49-F238E27FC236}">
              <a16:creationId xmlns:a16="http://schemas.microsoft.com/office/drawing/2014/main" id="{00000000-0008-0000-1000-0000EA02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747" name="テキスト ボックス 746">
          <a:extLst>
            <a:ext uri="{FF2B5EF4-FFF2-40B4-BE49-F238E27FC236}">
              <a16:creationId xmlns:a16="http://schemas.microsoft.com/office/drawing/2014/main" id="{00000000-0008-0000-1000-0000EB020000}"/>
            </a:ext>
          </a:extLst>
        </xdr:cNvPr>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749" name="テキスト ボックス 748">
          <a:extLst>
            <a:ext uri="{FF2B5EF4-FFF2-40B4-BE49-F238E27FC236}">
              <a16:creationId xmlns:a16="http://schemas.microsoft.com/office/drawing/2014/main" id="{00000000-0008-0000-1000-0000ED020000}"/>
            </a:ext>
          </a:extLst>
        </xdr:cNvPr>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0" name="直線コネクタ 749">
          <a:extLst>
            <a:ext uri="{FF2B5EF4-FFF2-40B4-BE49-F238E27FC236}">
              <a16:creationId xmlns:a16="http://schemas.microsoft.com/office/drawing/2014/main" id="{00000000-0008-0000-1000-0000EE02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751" name="テキスト ボックス 750">
          <a:extLst>
            <a:ext uri="{FF2B5EF4-FFF2-40B4-BE49-F238E27FC236}">
              <a16:creationId xmlns:a16="http://schemas.microsoft.com/office/drawing/2014/main" id="{00000000-0008-0000-1000-0000EF020000}"/>
            </a:ext>
          </a:extLst>
        </xdr:cNvPr>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2" name="直線コネクタ 751">
          <a:extLst>
            <a:ext uri="{FF2B5EF4-FFF2-40B4-BE49-F238E27FC236}">
              <a16:creationId xmlns:a16="http://schemas.microsoft.com/office/drawing/2014/main" id="{00000000-0008-0000-1000-0000F002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98</xdr:row>
      <xdr:rowOff>146050</xdr:rowOff>
    </xdr:from>
    <xdr:ext cx="531495" cy="257810"/>
    <xdr:sp macro="" textlink="">
      <xdr:nvSpPr>
        <xdr:cNvPr id="753" name="テキスト ボックス 752">
          <a:extLst>
            <a:ext uri="{FF2B5EF4-FFF2-40B4-BE49-F238E27FC236}">
              <a16:creationId xmlns:a16="http://schemas.microsoft.com/office/drawing/2014/main" id="{00000000-0008-0000-1000-0000F1020000}"/>
            </a:ext>
          </a:extLst>
        </xdr:cNvPr>
        <xdr:cNvSpPr txBox="1"/>
      </xdr:nvSpPr>
      <xdr:spPr>
        <a:xfrm>
          <a:off x="17756505" y="1694815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00000000-0008-0000-1000-0000F2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755" name="テキスト ボックス 754">
          <a:extLst>
            <a:ext uri="{FF2B5EF4-FFF2-40B4-BE49-F238E27FC236}">
              <a16:creationId xmlns:a16="http://schemas.microsoft.com/office/drawing/2014/main" id="{00000000-0008-0000-1000-0000F3020000}"/>
            </a:ext>
          </a:extLst>
        </xdr:cNvPr>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a:extLst>
            <a:ext uri="{FF2B5EF4-FFF2-40B4-BE49-F238E27FC236}">
              <a16:creationId xmlns:a16="http://schemas.microsoft.com/office/drawing/2014/main" id="{00000000-0008-0000-1000-0000F4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87630</xdr:rowOff>
    </xdr:from>
    <xdr:to>
      <xdr:col>116</xdr:col>
      <xdr:colOff>62865</xdr:colOff>
      <xdr:row>109</xdr:row>
      <xdr:rowOff>22225</xdr:rowOff>
    </xdr:to>
    <xdr:cxnSp macro="">
      <xdr:nvCxnSpPr>
        <xdr:cNvPr id="757" name="直線コネクタ 756">
          <a:extLst>
            <a:ext uri="{FF2B5EF4-FFF2-40B4-BE49-F238E27FC236}">
              <a16:creationId xmlns:a16="http://schemas.microsoft.com/office/drawing/2014/main" id="{00000000-0008-0000-1000-0000F5020000}"/>
            </a:ext>
          </a:extLst>
        </xdr:cNvPr>
        <xdr:cNvCxnSpPr/>
      </xdr:nvCxnSpPr>
      <xdr:spPr>
        <a:xfrm flipV="1">
          <a:off x="22160865" y="17232630"/>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26035</xdr:rowOff>
    </xdr:from>
    <xdr:ext cx="469900" cy="259080"/>
    <xdr:sp macro="" textlink="">
      <xdr:nvSpPr>
        <xdr:cNvPr id="758" name="【庁舎】&#10;一人当たり面積最小値テキスト">
          <a:extLst>
            <a:ext uri="{FF2B5EF4-FFF2-40B4-BE49-F238E27FC236}">
              <a16:creationId xmlns:a16="http://schemas.microsoft.com/office/drawing/2014/main" id="{00000000-0008-0000-1000-0000F6020000}"/>
            </a:ext>
          </a:extLst>
        </xdr:cNvPr>
        <xdr:cNvSpPr txBox="1"/>
      </xdr:nvSpPr>
      <xdr:spPr>
        <a:xfrm>
          <a:off x="22199600" y="1871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0.082</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22225</xdr:rowOff>
    </xdr:from>
    <xdr:to>
      <xdr:col>116</xdr:col>
      <xdr:colOff>152400</xdr:colOff>
      <xdr:row>109</xdr:row>
      <xdr:rowOff>22225</xdr:rowOff>
    </xdr:to>
    <xdr:cxnSp macro="">
      <xdr:nvCxnSpPr>
        <xdr:cNvPr id="759" name="直線コネクタ 758">
          <a:extLst>
            <a:ext uri="{FF2B5EF4-FFF2-40B4-BE49-F238E27FC236}">
              <a16:creationId xmlns:a16="http://schemas.microsoft.com/office/drawing/2014/main" id="{00000000-0008-0000-1000-0000F7020000}"/>
            </a:ext>
          </a:extLst>
        </xdr:cNvPr>
        <xdr:cNvCxnSpPr/>
      </xdr:nvCxnSpPr>
      <xdr:spPr>
        <a:xfrm>
          <a:off x="22072600" y="1871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34290</xdr:rowOff>
    </xdr:from>
    <xdr:ext cx="469900" cy="259080"/>
    <xdr:sp macro="" textlink="">
      <xdr:nvSpPr>
        <xdr:cNvPr id="760" name="【庁舎】&#10;一人当たり面積最大値テキスト">
          <a:extLst>
            <a:ext uri="{FF2B5EF4-FFF2-40B4-BE49-F238E27FC236}">
              <a16:creationId xmlns:a16="http://schemas.microsoft.com/office/drawing/2014/main" id="{00000000-0008-0000-1000-0000F8020000}"/>
            </a:ext>
          </a:extLst>
        </xdr:cNvPr>
        <xdr:cNvSpPr txBox="1"/>
      </xdr:nvSpPr>
      <xdr:spPr>
        <a:xfrm>
          <a:off x="22199600" y="1700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9.131</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87630</xdr:rowOff>
    </xdr:from>
    <xdr:to>
      <xdr:col>116</xdr:col>
      <xdr:colOff>152400</xdr:colOff>
      <xdr:row>100</xdr:row>
      <xdr:rowOff>87630</xdr:rowOff>
    </xdr:to>
    <xdr:cxnSp macro="">
      <xdr:nvCxnSpPr>
        <xdr:cNvPr id="761" name="直線コネクタ 760">
          <a:extLst>
            <a:ext uri="{FF2B5EF4-FFF2-40B4-BE49-F238E27FC236}">
              <a16:creationId xmlns:a16="http://schemas.microsoft.com/office/drawing/2014/main" id="{00000000-0008-0000-1000-0000F9020000}"/>
            </a:ext>
          </a:extLst>
        </xdr:cNvPr>
        <xdr:cNvCxnSpPr/>
      </xdr:nvCxnSpPr>
      <xdr:spPr>
        <a:xfrm>
          <a:off x="22072600" y="1723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16510</xdr:rowOff>
    </xdr:from>
    <xdr:ext cx="469900" cy="259080"/>
    <xdr:sp macro="" textlink="">
      <xdr:nvSpPr>
        <xdr:cNvPr id="762" name="【庁舎】&#10;一人当たり面積平均値テキスト">
          <a:extLst>
            <a:ext uri="{FF2B5EF4-FFF2-40B4-BE49-F238E27FC236}">
              <a16:creationId xmlns:a16="http://schemas.microsoft.com/office/drawing/2014/main" id="{00000000-0008-0000-1000-0000FA020000}"/>
            </a:ext>
          </a:extLst>
        </xdr:cNvPr>
        <xdr:cNvSpPr txBox="1"/>
      </xdr:nvSpPr>
      <xdr:spPr>
        <a:xfrm>
          <a:off x="22199600" y="18533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108</xdr:row>
      <xdr:rowOff>38100</xdr:rowOff>
    </xdr:from>
    <xdr:to>
      <xdr:col>116</xdr:col>
      <xdr:colOff>114300</xdr:colOff>
      <xdr:row>108</xdr:row>
      <xdr:rowOff>139700</xdr:rowOff>
    </xdr:to>
    <xdr:sp macro="" textlink="">
      <xdr:nvSpPr>
        <xdr:cNvPr id="763" name="フローチャート: 判断 762">
          <a:extLst>
            <a:ext uri="{FF2B5EF4-FFF2-40B4-BE49-F238E27FC236}">
              <a16:creationId xmlns:a16="http://schemas.microsoft.com/office/drawing/2014/main" id="{00000000-0008-0000-1000-0000FB020000}"/>
            </a:ext>
          </a:extLst>
        </xdr:cNvPr>
        <xdr:cNvSpPr/>
      </xdr:nvSpPr>
      <xdr:spPr>
        <a:xfrm>
          <a:off x="221107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43180</xdr:rowOff>
    </xdr:from>
    <xdr:to>
      <xdr:col>112</xdr:col>
      <xdr:colOff>38100</xdr:colOff>
      <xdr:row>108</xdr:row>
      <xdr:rowOff>144780</xdr:rowOff>
    </xdr:to>
    <xdr:sp macro="" textlink="">
      <xdr:nvSpPr>
        <xdr:cNvPr id="764" name="フローチャート: 判断 763">
          <a:extLst>
            <a:ext uri="{FF2B5EF4-FFF2-40B4-BE49-F238E27FC236}">
              <a16:creationId xmlns:a16="http://schemas.microsoft.com/office/drawing/2014/main" id="{00000000-0008-0000-1000-0000FC020000}"/>
            </a:ext>
          </a:extLst>
        </xdr:cNvPr>
        <xdr:cNvSpPr/>
      </xdr:nvSpPr>
      <xdr:spPr>
        <a:xfrm>
          <a:off x="21272500" y="185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58420</xdr:rowOff>
    </xdr:from>
    <xdr:to>
      <xdr:col>107</xdr:col>
      <xdr:colOff>101600</xdr:colOff>
      <xdr:row>108</xdr:row>
      <xdr:rowOff>160020</xdr:rowOff>
    </xdr:to>
    <xdr:sp macro="" textlink="">
      <xdr:nvSpPr>
        <xdr:cNvPr id="765" name="フローチャート: 判断 764">
          <a:extLst>
            <a:ext uri="{FF2B5EF4-FFF2-40B4-BE49-F238E27FC236}">
              <a16:creationId xmlns:a16="http://schemas.microsoft.com/office/drawing/2014/main" id="{00000000-0008-0000-1000-0000FD020000}"/>
            </a:ext>
          </a:extLst>
        </xdr:cNvPr>
        <xdr:cNvSpPr/>
      </xdr:nvSpPr>
      <xdr:spPr>
        <a:xfrm>
          <a:off x="20383500" y="185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50800</xdr:rowOff>
    </xdr:from>
    <xdr:to>
      <xdr:col>102</xdr:col>
      <xdr:colOff>165100</xdr:colOff>
      <xdr:row>108</xdr:row>
      <xdr:rowOff>152400</xdr:rowOff>
    </xdr:to>
    <xdr:sp macro="" textlink="">
      <xdr:nvSpPr>
        <xdr:cNvPr id="766" name="フローチャート: 判断 765">
          <a:extLst>
            <a:ext uri="{FF2B5EF4-FFF2-40B4-BE49-F238E27FC236}">
              <a16:creationId xmlns:a16="http://schemas.microsoft.com/office/drawing/2014/main" id="{00000000-0008-0000-1000-0000FE020000}"/>
            </a:ext>
          </a:extLst>
        </xdr:cNvPr>
        <xdr:cNvSpPr/>
      </xdr:nvSpPr>
      <xdr:spPr>
        <a:xfrm>
          <a:off x="19494500" y="18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7" name="テキスト ボックス 766">
          <a:extLst>
            <a:ext uri="{FF2B5EF4-FFF2-40B4-BE49-F238E27FC236}">
              <a16:creationId xmlns:a16="http://schemas.microsoft.com/office/drawing/2014/main" id="{00000000-0008-0000-1000-0000FF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68" name="テキスト ボックス 767">
          <a:extLst>
            <a:ext uri="{FF2B5EF4-FFF2-40B4-BE49-F238E27FC236}">
              <a16:creationId xmlns:a16="http://schemas.microsoft.com/office/drawing/2014/main" id="{00000000-0008-0000-1000-000000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69" name="テキスト ボックス 768">
          <a:extLst>
            <a:ext uri="{FF2B5EF4-FFF2-40B4-BE49-F238E27FC236}">
              <a16:creationId xmlns:a16="http://schemas.microsoft.com/office/drawing/2014/main" id="{00000000-0008-0000-1000-000001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00000000-0008-0000-1000-000002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00000000-0008-0000-1000-000003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116205</xdr:rowOff>
    </xdr:from>
    <xdr:to>
      <xdr:col>116</xdr:col>
      <xdr:colOff>114300</xdr:colOff>
      <xdr:row>108</xdr:row>
      <xdr:rowOff>46355</xdr:rowOff>
    </xdr:to>
    <xdr:sp macro="" textlink="">
      <xdr:nvSpPr>
        <xdr:cNvPr id="772" name="楕円 771">
          <a:extLst>
            <a:ext uri="{FF2B5EF4-FFF2-40B4-BE49-F238E27FC236}">
              <a16:creationId xmlns:a16="http://schemas.microsoft.com/office/drawing/2014/main" id="{00000000-0008-0000-1000-000004030000}"/>
            </a:ext>
          </a:extLst>
        </xdr:cNvPr>
        <xdr:cNvSpPr/>
      </xdr:nvSpPr>
      <xdr:spPr>
        <a:xfrm>
          <a:off x="22110700" y="184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139065</xdr:rowOff>
    </xdr:from>
    <xdr:ext cx="469900" cy="259080"/>
    <xdr:sp macro="" textlink="">
      <xdr:nvSpPr>
        <xdr:cNvPr id="773" name="【庁舎】&#10;一人当たり面積該当値テキスト">
          <a:extLst>
            <a:ext uri="{FF2B5EF4-FFF2-40B4-BE49-F238E27FC236}">
              <a16:creationId xmlns:a16="http://schemas.microsoft.com/office/drawing/2014/main" id="{00000000-0008-0000-1000-000005030000}"/>
            </a:ext>
          </a:extLst>
        </xdr:cNvPr>
        <xdr:cNvSpPr txBox="1"/>
      </xdr:nvSpPr>
      <xdr:spPr>
        <a:xfrm>
          <a:off x="22199600" y="18312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123190</xdr:rowOff>
    </xdr:from>
    <xdr:to>
      <xdr:col>112</xdr:col>
      <xdr:colOff>38100</xdr:colOff>
      <xdr:row>108</xdr:row>
      <xdr:rowOff>53340</xdr:rowOff>
    </xdr:to>
    <xdr:sp macro="" textlink="">
      <xdr:nvSpPr>
        <xdr:cNvPr id="774" name="楕円 773">
          <a:extLst>
            <a:ext uri="{FF2B5EF4-FFF2-40B4-BE49-F238E27FC236}">
              <a16:creationId xmlns:a16="http://schemas.microsoft.com/office/drawing/2014/main" id="{00000000-0008-0000-1000-000006030000}"/>
            </a:ext>
          </a:extLst>
        </xdr:cNvPr>
        <xdr:cNvSpPr/>
      </xdr:nvSpPr>
      <xdr:spPr>
        <a:xfrm>
          <a:off x="21272500" y="184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167005</xdr:rowOff>
    </xdr:from>
    <xdr:to>
      <xdr:col>116</xdr:col>
      <xdr:colOff>63500</xdr:colOff>
      <xdr:row>108</xdr:row>
      <xdr:rowOff>2540</xdr:rowOff>
    </xdr:to>
    <xdr:cxnSp macro="">
      <xdr:nvCxnSpPr>
        <xdr:cNvPr id="775" name="直線コネクタ 774">
          <a:extLst>
            <a:ext uri="{FF2B5EF4-FFF2-40B4-BE49-F238E27FC236}">
              <a16:creationId xmlns:a16="http://schemas.microsoft.com/office/drawing/2014/main" id="{00000000-0008-0000-1000-000007030000}"/>
            </a:ext>
          </a:extLst>
        </xdr:cNvPr>
        <xdr:cNvCxnSpPr/>
      </xdr:nvCxnSpPr>
      <xdr:spPr>
        <a:xfrm flipV="1">
          <a:off x="21323300" y="185121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635</xdr:rowOff>
    </xdr:from>
    <xdr:to>
      <xdr:col>107</xdr:col>
      <xdr:colOff>101600</xdr:colOff>
      <xdr:row>108</xdr:row>
      <xdr:rowOff>102235</xdr:rowOff>
    </xdr:to>
    <xdr:sp macro="" textlink="">
      <xdr:nvSpPr>
        <xdr:cNvPr id="776" name="楕円 775">
          <a:extLst>
            <a:ext uri="{FF2B5EF4-FFF2-40B4-BE49-F238E27FC236}">
              <a16:creationId xmlns:a16="http://schemas.microsoft.com/office/drawing/2014/main" id="{00000000-0008-0000-1000-000008030000}"/>
            </a:ext>
          </a:extLst>
        </xdr:cNvPr>
        <xdr:cNvSpPr/>
      </xdr:nvSpPr>
      <xdr:spPr>
        <a:xfrm>
          <a:off x="20383500" y="185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2540</xdr:rowOff>
    </xdr:from>
    <xdr:to>
      <xdr:col>111</xdr:col>
      <xdr:colOff>177800</xdr:colOff>
      <xdr:row>108</xdr:row>
      <xdr:rowOff>52070</xdr:rowOff>
    </xdr:to>
    <xdr:cxnSp macro="">
      <xdr:nvCxnSpPr>
        <xdr:cNvPr id="777" name="直線コネクタ 776">
          <a:extLst>
            <a:ext uri="{FF2B5EF4-FFF2-40B4-BE49-F238E27FC236}">
              <a16:creationId xmlns:a16="http://schemas.microsoft.com/office/drawing/2014/main" id="{00000000-0008-0000-1000-000009030000}"/>
            </a:ext>
          </a:extLst>
        </xdr:cNvPr>
        <xdr:cNvCxnSpPr/>
      </xdr:nvCxnSpPr>
      <xdr:spPr>
        <a:xfrm flipV="1">
          <a:off x="20434300" y="185191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1905</xdr:rowOff>
    </xdr:from>
    <xdr:to>
      <xdr:col>102</xdr:col>
      <xdr:colOff>165100</xdr:colOff>
      <xdr:row>108</xdr:row>
      <xdr:rowOff>103505</xdr:rowOff>
    </xdr:to>
    <xdr:sp macro="" textlink="">
      <xdr:nvSpPr>
        <xdr:cNvPr id="778" name="楕円 777">
          <a:extLst>
            <a:ext uri="{FF2B5EF4-FFF2-40B4-BE49-F238E27FC236}">
              <a16:creationId xmlns:a16="http://schemas.microsoft.com/office/drawing/2014/main" id="{00000000-0008-0000-1000-00000A030000}"/>
            </a:ext>
          </a:extLst>
        </xdr:cNvPr>
        <xdr:cNvSpPr/>
      </xdr:nvSpPr>
      <xdr:spPr>
        <a:xfrm>
          <a:off x="19494500" y="185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52070</xdr:rowOff>
    </xdr:from>
    <xdr:to>
      <xdr:col>107</xdr:col>
      <xdr:colOff>50800</xdr:colOff>
      <xdr:row>108</xdr:row>
      <xdr:rowOff>52705</xdr:rowOff>
    </xdr:to>
    <xdr:cxnSp macro="">
      <xdr:nvCxnSpPr>
        <xdr:cNvPr id="779" name="直線コネクタ 778">
          <a:extLst>
            <a:ext uri="{FF2B5EF4-FFF2-40B4-BE49-F238E27FC236}">
              <a16:creationId xmlns:a16="http://schemas.microsoft.com/office/drawing/2014/main" id="{00000000-0008-0000-1000-00000B030000}"/>
            </a:ext>
          </a:extLst>
        </xdr:cNvPr>
        <xdr:cNvCxnSpPr/>
      </xdr:nvCxnSpPr>
      <xdr:spPr>
        <a:xfrm flipV="1">
          <a:off x="19545300" y="185686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135890</xdr:rowOff>
    </xdr:from>
    <xdr:ext cx="469900" cy="259080"/>
    <xdr:sp macro="" textlink="">
      <xdr:nvSpPr>
        <xdr:cNvPr id="780" name="n_1aveValue【庁舎】&#10;一人当たり面積">
          <a:extLst>
            <a:ext uri="{FF2B5EF4-FFF2-40B4-BE49-F238E27FC236}">
              <a16:creationId xmlns:a16="http://schemas.microsoft.com/office/drawing/2014/main" id="{00000000-0008-0000-1000-00000C030000}"/>
            </a:ext>
          </a:extLst>
        </xdr:cNvPr>
        <xdr:cNvSpPr txBox="1"/>
      </xdr:nvSpPr>
      <xdr:spPr>
        <a:xfrm>
          <a:off x="21075650" y="1865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151130</xdr:rowOff>
    </xdr:from>
    <xdr:ext cx="468630" cy="259080"/>
    <xdr:sp macro="" textlink="">
      <xdr:nvSpPr>
        <xdr:cNvPr id="781" name="n_2aveValue【庁舎】&#10;一人当たり面積">
          <a:extLst>
            <a:ext uri="{FF2B5EF4-FFF2-40B4-BE49-F238E27FC236}">
              <a16:creationId xmlns:a16="http://schemas.microsoft.com/office/drawing/2014/main" id="{00000000-0008-0000-1000-00000D030000}"/>
            </a:ext>
          </a:extLst>
        </xdr:cNvPr>
        <xdr:cNvSpPr txBox="1"/>
      </xdr:nvSpPr>
      <xdr:spPr>
        <a:xfrm>
          <a:off x="20199350" y="186677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143510</xdr:rowOff>
    </xdr:from>
    <xdr:ext cx="468630" cy="257810"/>
    <xdr:sp macro="" textlink="">
      <xdr:nvSpPr>
        <xdr:cNvPr id="782" name="n_3aveValue【庁舎】&#10;一人当たり面積">
          <a:extLst>
            <a:ext uri="{FF2B5EF4-FFF2-40B4-BE49-F238E27FC236}">
              <a16:creationId xmlns:a16="http://schemas.microsoft.com/office/drawing/2014/main" id="{00000000-0008-0000-1000-00000E030000}"/>
            </a:ext>
          </a:extLst>
        </xdr:cNvPr>
        <xdr:cNvSpPr txBox="1"/>
      </xdr:nvSpPr>
      <xdr:spPr>
        <a:xfrm>
          <a:off x="19310350" y="18660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69850</xdr:rowOff>
    </xdr:from>
    <xdr:ext cx="469900" cy="259080"/>
    <xdr:sp macro="" textlink="">
      <xdr:nvSpPr>
        <xdr:cNvPr id="783" name="n_1mainValue【庁舎】&#10;一人当たり面積">
          <a:extLst>
            <a:ext uri="{FF2B5EF4-FFF2-40B4-BE49-F238E27FC236}">
              <a16:creationId xmlns:a16="http://schemas.microsoft.com/office/drawing/2014/main" id="{00000000-0008-0000-1000-00000F030000}"/>
            </a:ext>
          </a:extLst>
        </xdr:cNvPr>
        <xdr:cNvSpPr txBox="1"/>
      </xdr:nvSpPr>
      <xdr:spPr>
        <a:xfrm>
          <a:off x="21075650" y="182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118745</xdr:rowOff>
    </xdr:from>
    <xdr:ext cx="468630" cy="259080"/>
    <xdr:sp macro="" textlink="">
      <xdr:nvSpPr>
        <xdr:cNvPr id="784" name="n_2mainValue【庁舎】&#10;一人当たり面積">
          <a:extLst>
            <a:ext uri="{FF2B5EF4-FFF2-40B4-BE49-F238E27FC236}">
              <a16:creationId xmlns:a16="http://schemas.microsoft.com/office/drawing/2014/main" id="{00000000-0008-0000-1000-000010030000}"/>
            </a:ext>
          </a:extLst>
        </xdr:cNvPr>
        <xdr:cNvSpPr txBox="1"/>
      </xdr:nvSpPr>
      <xdr:spPr>
        <a:xfrm>
          <a:off x="20199350" y="182924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120650</xdr:rowOff>
    </xdr:from>
    <xdr:ext cx="468630" cy="257810"/>
    <xdr:sp macro="" textlink="">
      <xdr:nvSpPr>
        <xdr:cNvPr id="785" name="n_3mainValue【庁舎】&#10;一人当たり面積">
          <a:extLst>
            <a:ext uri="{FF2B5EF4-FFF2-40B4-BE49-F238E27FC236}">
              <a16:creationId xmlns:a16="http://schemas.microsoft.com/office/drawing/2014/main" id="{00000000-0008-0000-1000-000011030000}"/>
            </a:ext>
          </a:extLst>
        </xdr:cNvPr>
        <xdr:cNvSpPr txBox="1"/>
      </xdr:nvSpPr>
      <xdr:spPr>
        <a:xfrm>
          <a:off x="19310350" y="182943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00000000-0008-0000-1000-00001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00000000-0008-0000-1000-000013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00000000-0008-0000-1000-000014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人口は減少しているが、ほとんどの施設が合併前の施設で統廃合されずに利用しており、保健センター（</a:t>
          </a:r>
          <a:r>
            <a:rPr kumimoji="1" lang="ja-JP" altLang="en-US" sz="1100">
              <a:solidFill>
                <a:schemeClr val="dk1"/>
              </a:solidFill>
              <a:effectLst/>
              <a:latin typeface="ＭＳ Ｐゴシック"/>
              <a:ea typeface="ＭＳ Ｐゴシック"/>
              <a:cs typeface="+mn-cs"/>
            </a:rPr>
            <a:t>２</a:t>
          </a:r>
          <a:r>
            <a:rPr kumimoji="1" lang="ja-JP" altLang="ja-JP" sz="1100">
              <a:solidFill>
                <a:schemeClr val="dk1"/>
              </a:solidFill>
              <a:effectLst/>
              <a:latin typeface="ＭＳ Ｐゴシック"/>
              <a:ea typeface="ＭＳ Ｐゴシック"/>
              <a:cs typeface="+mn-cs"/>
            </a:rPr>
            <a:t>ヶ所）、庁舎（</a:t>
          </a:r>
          <a:r>
            <a:rPr kumimoji="1" lang="ja-JP" altLang="en-US" sz="1100">
              <a:solidFill>
                <a:schemeClr val="dk1"/>
              </a:solidFill>
              <a:effectLst/>
              <a:latin typeface="ＭＳ Ｐゴシック"/>
              <a:ea typeface="ＭＳ Ｐゴシック"/>
              <a:cs typeface="+mn-cs"/>
            </a:rPr>
            <a:t>３</a:t>
          </a:r>
          <a:r>
            <a:rPr kumimoji="1" lang="ja-JP" altLang="ja-JP" sz="1100">
              <a:solidFill>
                <a:schemeClr val="dk1"/>
              </a:solidFill>
              <a:effectLst/>
              <a:latin typeface="ＭＳ Ｐゴシック"/>
              <a:ea typeface="ＭＳ Ｐゴシック"/>
              <a:cs typeface="+mn-cs"/>
            </a:rPr>
            <a:t>ヶ所）など施設</a:t>
          </a:r>
          <a:r>
            <a:rPr kumimoji="1" lang="ja-JP" altLang="en-US" sz="1100">
              <a:solidFill>
                <a:schemeClr val="dk1"/>
              </a:solidFill>
              <a:effectLst/>
              <a:latin typeface="ＭＳ Ｐゴシック"/>
              <a:ea typeface="ＭＳ Ｐゴシック"/>
              <a:cs typeface="+mn-cs"/>
            </a:rPr>
            <a:t>によっては同種のものが複数あるために、一人あたりの面積が大きくなっているものがある。文化施設は、図書館については平成２８年度に支所庁舎内に新たに１ヶ所整備したことから、一人あたりの面積が増えているものの、文化施設の整備は充実しておらず、市民会館（</a:t>
          </a:r>
          <a:r>
            <a:rPr kumimoji="1" lang="en-US" altLang="ja-JP" sz="1100">
              <a:solidFill>
                <a:schemeClr val="dk1"/>
              </a:solidFill>
              <a:effectLst/>
              <a:latin typeface="ＭＳ Ｐゴシック"/>
              <a:ea typeface="ＭＳ Ｐゴシック"/>
              <a:cs typeface="+mn-cs"/>
            </a:rPr>
            <a:t>1</a:t>
          </a:r>
          <a:r>
            <a:rPr kumimoji="1" lang="ja-JP" altLang="en-US" sz="1100">
              <a:solidFill>
                <a:schemeClr val="dk1"/>
              </a:solidFill>
              <a:effectLst/>
              <a:latin typeface="ＭＳ Ｐゴシック"/>
              <a:ea typeface="ＭＳ Ｐゴシック"/>
              <a:cs typeface="+mn-cs"/>
            </a:rPr>
            <a:t>ヶ所）については極めて規模が小さいため、一人あたりの面積が小さくなっている。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有形固定資産減価償却率については、体育館・プール、福祉施設、市民会館、消防施設については数値が大きく老朽化の進行が伺える。その他の施設は改修後の年数が浅い、比較的近年に整備された、築年数の浅い施設内への移設等の理由により、類似団体と比較して数値が小さくなっていると考えられ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09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09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依然として類似団体を下回っており、財政基盤が脆弱な状況が続いている。少子高齢化や生産年齢人口の流出による人口減少、基幹産業である農林業の低迷により税収が伸び悩んでいることが大き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今後も引き続き徴収率向上など自主財源の確保に努め、公債費負担適正化計画の確実な履行により、公債費の圧縮を図る。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209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209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78740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50800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78740</xdr:rowOff>
    </xdr:from>
    <xdr:to>
      <xdr:col>24</xdr:col>
      <xdr:colOff>12700</xdr:colOff>
      <xdr:row>44</xdr:row>
      <xdr:rowOff>78740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61595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8825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5209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5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61595</xdr:rowOff>
    </xdr:from>
    <xdr:to>
      <xdr:col>19</xdr:col>
      <xdr:colOff>133350</xdr:colOff>
      <xdr:row>44</xdr:row>
      <xdr:rowOff>61595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129540</xdr:rowOff>
    </xdr:from>
    <xdr:to>
      <xdr:col>19</xdr:col>
      <xdr:colOff>184150</xdr:colOff>
      <xdr:row>43</xdr:row>
      <xdr:rowOff>59690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69850</xdr:rowOff>
    </xdr:from>
    <xdr:ext cx="736600" cy="259080"/>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61595</xdr:rowOff>
    </xdr:from>
    <xdr:to>
      <xdr:col>15</xdr:col>
      <xdr:colOff>82550</xdr:colOff>
      <xdr:row>44</xdr:row>
      <xdr:rowOff>61595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146685</xdr:rowOff>
    </xdr:from>
    <xdr:to>
      <xdr:col>15</xdr:col>
      <xdr:colOff>133350</xdr:colOff>
      <xdr:row>43</xdr:row>
      <xdr:rowOff>76835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86995</xdr:rowOff>
    </xdr:from>
    <xdr:ext cx="762000" cy="25209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4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61595</xdr:rowOff>
    </xdr:from>
    <xdr:to>
      <xdr:col>11</xdr:col>
      <xdr:colOff>31750</xdr:colOff>
      <xdr:row>44</xdr:row>
      <xdr:rowOff>61595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164465</xdr:rowOff>
    </xdr:from>
    <xdr:to>
      <xdr:col>11</xdr:col>
      <xdr:colOff>82550</xdr:colOff>
      <xdr:row>43</xdr:row>
      <xdr:rowOff>94615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104775</xdr:rowOff>
    </xdr:from>
    <xdr:ext cx="762000" cy="259080"/>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27305</xdr:rowOff>
    </xdr:from>
    <xdr:to>
      <xdr:col>7</xdr:col>
      <xdr:colOff>31750</xdr:colOff>
      <xdr:row>43</xdr:row>
      <xdr:rowOff>128905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139065</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6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60960</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10795</xdr:rowOff>
    </xdr:from>
    <xdr:to>
      <xdr:col>19</xdr:col>
      <xdr:colOff>184150</xdr:colOff>
      <xdr:row>44</xdr:row>
      <xdr:rowOff>112395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97790</xdr:rowOff>
    </xdr:from>
    <xdr:ext cx="736600" cy="25209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4159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10795</xdr:rowOff>
    </xdr:from>
    <xdr:to>
      <xdr:col>15</xdr:col>
      <xdr:colOff>133350</xdr:colOff>
      <xdr:row>44</xdr:row>
      <xdr:rowOff>112395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97790</xdr:rowOff>
    </xdr:from>
    <xdr:ext cx="762000" cy="25209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10795</xdr:rowOff>
    </xdr:from>
    <xdr:to>
      <xdr:col>11</xdr:col>
      <xdr:colOff>82550</xdr:colOff>
      <xdr:row>44</xdr:row>
      <xdr:rowOff>112395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97790</xdr:rowOff>
    </xdr:from>
    <xdr:ext cx="762000" cy="25209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10795</xdr:rowOff>
    </xdr:from>
    <xdr:to>
      <xdr:col>7</xdr:col>
      <xdr:colOff>31750</xdr:colOff>
      <xdr:row>44</xdr:row>
      <xdr:rowOff>112395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97790</xdr:rowOff>
    </xdr:from>
    <xdr:ext cx="762000" cy="25209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5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比3.4ポイントの増となり、3年連続で硬直傾向にある。公債費負担適正化計画、定員適正化計画に沿って公債費や人件費を中心に経常経費の削減の効果は見られるものの、分母となる地方交付税の減額（▲4.2％）の影響が大きく現れたと考えられる。</a:t>
          </a: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09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167640</xdr:rowOff>
    </xdr:from>
    <xdr:to>
      <xdr:col>23</xdr:col>
      <xdr:colOff>133350</xdr:colOff>
      <xdr:row>67</xdr:row>
      <xdr:rowOff>65405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83190"/>
          <a:ext cx="0" cy="1269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37465</xdr:rowOff>
    </xdr:from>
    <xdr:ext cx="762000" cy="259080"/>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2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65405</xdr:rowOff>
    </xdr:from>
    <xdr:to>
      <xdr:col>24</xdr:col>
      <xdr:colOff>12700</xdr:colOff>
      <xdr:row>67</xdr:row>
      <xdr:rowOff>65405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82550</xdr:rowOff>
    </xdr:from>
    <xdr:ext cx="762000" cy="259080"/>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167640</xdr:rowOff>
    </xdr:from>
    <xdr:to>
      <xdr:col>24</xdr:col>
      <xdr:colOff>12700</xdr:colOff>
      <xdr:row>59</xdr:row>
      <xdr:rowOff>167640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8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92710</xdr:rowOff>
    </xdr:from>
    <xdr:to>
      <xdr:col>23</xdr:col>
      <xdr:colOff>133350</xdr:colOff>
      <xdr:row>65</xdr:row>
      <xdr:rowOff>85090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65510"/>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99060</xdr:rowOff>
    </xdr:from>
    <xdr:ext cx="762000" cy="25209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2896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82550</xdr:rowOff>
    </xdr:from>
    <xdr:to>
      <xdr:col>23</xdr:col>
      <xdr:colOff>184150</xdr:colOff>
      <xdr:row>64</xdr:row>
      <xdr:rowOff>12700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153035</xdr:rowOff>
    </xdr:from>
    <xdr:to>
      <xdr:col>19</xdr:col>
      <xdr:colOff>133350</xdr:colOff>
      <xdr:row>64</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5438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xdr:rowOff>
    </xdr:from>
    <xdr:to>
      <xdr:col>19</xdr:col>
      <xdr:colOff>184150</xdr:colOff>
      <xdr:row>63</xdr:row>
      <xdr:rowOff>107315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117475</xdr:rowOff>
    </xdr:from>
    <xdr:ext cx="736600" cy="25908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575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107315</xdr:rowOff>
    </xdr:from>
    <xdr:to>
      <xdr:col>15</xdr:col>
      <xdr:colOff>82550</xdr:colOff>
      <xdr:row>63</xdr:row>
      <xdr:rowOff>153035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3721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30480</xdr:rowOff>
    </xdr:from>
    <xdr:ext cx="762000" cy="25209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4889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107315</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37215"/>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155575</xdr:rowOff>
    </xdr:from>
    <xdr:to>
      <xdr:col>11</xdr:col>
      <xdr:colOff>82550</xdr:colOff>
      <xdr:row>62</xdr:row>
      <xdr:rowOff>86360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95885</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158750</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6350</xdr:rowOff>
    </xdr:from>
    <xdr:ext cx="762000" cy="25209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506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41910</xdr:rowOff>
    </xdr:from>
    <xdr:to>
      <xdr:col>19</xdr:col>
      <xdr:colOff>184150</xdr:colOff>
      <xdr:row>64</xdr:row>
      <xdr:rowOff>143510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128270</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01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102235</xdr:rowOff>
    </xdr:from>
    <xdr:to>
      <xdr:col>15</xdr:col>
      <xdr:colOff>133350</xdr:colOff>
      <xdr:row>64</xdr:row>
      <xdr:rowOff>32385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17780</xdr:rowOff>
    </xdr:from>
    <xdr:ext cx="762000" cy="25209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90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62</xdr:row>
      <xdr:rowOff>56515</xdr:rowOff>
    </xdr:from>
    <xdr:to>
      <xdr:col>11</xdr:col>
      <xdr:colOff>82550</xdr:colOff>
      <xdr:row>62</xdr:row>
      <xdr:rowOff>158115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143510</xdr:rowOff>
    </xdr:from>
    <xdr:ext cx="762000" cy="25209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734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26670</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[450,637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140,852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人件費については、合併以降、定員適正化計画の下で着実に職員数削減を行ってきたが、平成30年度は育児休業復帰者や中途採用者があったことから増となった。類似団体と比較して職員数が多い状況であるため、適切な定員管理に努めたい。</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また、物件費については、近年システム化に伴う保守や、救急救命業務などの住民ニーズに応えるための新たな業務など、委託料を中心に増加傾向にある。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これらの状況に加え、人口減少に歯止めがかからないことが、人口一人当たりの決算額が増加する大きな要因である。</a:t>
          </a:r>
        </a:p>
      </xdr:txBody>
    </xdr:sp>
    <xdr:clientData/>
  </xdr:twoCellAnchor>
  <xdr:oneCellAnchor>
    <xdr:from>
      <xdr:col>3</xdr:col>
      <xdr:colOff>95250</xdr:colOff>
      <xdr:row>77</xdr:row>
      <xdr:rowOff>6350</xdr:rowOff>
    </xdr:from>
    <xdr:ext cx="349885" cy="21844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09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09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67945</xdr:rowOff>
    </xdr:from>
    <xdr:to>
      <xdr:col>23</xdr:col>
      <xdr:colOff>133350</xdr:colOff>
      <xdr:row>90</xdr:row>
      <xdr:rowOff>38100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55395"/>
          <a:ext cx="0" cy="1513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10160</xdr:rowOff>
    </xdr:from>
    <xdr:ext cx="762000" cy="259080"/>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4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514,772</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38100</xdr:rowOff>
    </xdr:from>
    <xdr:to>
      <xdr:col>24</xdr:col>
      <xdr:colOff>12700</xdr:colOff>
      <xdr:row>90</xdr:row>
      <xdr:rowOff>38100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6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154940</xdr:rowOff>
    </xdr:from>
    <xdr:ext cx="762000" cy="25209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94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138,475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67945</xdr:rowOff>
    </xdr:from>
    <xdr:to>
      <xdr:col>24</xdr:col>
      <xdr:colOff>12700</xdr:colOff>
      <xdr:row>81</xdr:row>
      <xdr:rowOff>67945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5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34925</xdr:rowOff>
    </xdr:from>
    <xdr:to>
      <xdr:col>23</xdr:col>
      <xdr:colOff>133350</xdr:colOff>
      <xdr:row>88</xdr:row>
      <xdr:rowOff>123190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512252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113665</xdr:rowOff>
    </xdr:from>
    <xdr:ext cx="762000" cy="2584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4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97790</xdr:rowOff>
    </xdr:from>
    <xdr:to>
      <xdr:col>23</xdr:col>
      <xdr:colOff>184150</xdr:colOff>
      <xdr:row>85</xdr:row>
      <xdr:rowOff>27305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9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160020</xdr:rowOff>
    </xdr:from>
    <xdr:to>
      <xdr:col>19</xdr:col>
      <xdr:colOff>133350</xdr:colOff>
      <xdr:row>88</xdr:row>
      <xdr:rowOff>34925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507617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73025</xdr:rowOff>
    </xdr:from>
    <xdr:to>
      <xdr:col>19</xdr:col>
      <xdr:colOff>184150</xdr:colOff>
      <xdr:row>85</xdr:row>
      <xdr:rowOff>3175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7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13335</xdr:rowOff>
    </xdr:from>
    <xdr:ext cx="7366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4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87</xdr:row>
      <xdr:rowOff>76835</xdr:rowOff>
    </xdr:from>
    <xdr:to>
      <xdr:col>15</xdr:col>
      <xdr:colOff>82550</xdr:colOff>
      <xdr:row>87</xdr:row>
      <xdr:rowOff>160020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99298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29845</xdr:rowOff>
    </xdr:from>
    <xdr:to>
      <xdr:col>15</xdr:col>
      <xdr:colOff>133350</xdr:colOff>
      <xdr:row>84</xdr:row>
      <xdr:rowOff>132080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31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141605</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00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87</xdr:row>
      <xdr:rowOff>76835</xdr:rowOff>
    </xdr:from>
    <xdr:to>
      <xdr:col>11</xdr:col>
      <xdr:colOff>31750</xdr:colOff>
      <xdr:row>87</xdr:row>
      <xdr:rowOff>90170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9929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163830</xdr:rowOff>
    </xdr:from>
    <xdr:to>
      <xdr:col>11</xdr:col>
      <xdr:colOff>82550</xdr:colOff>
      <xdr:row>84</xdr:row>
      <xdr:rowOff>93980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104140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6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84</xdr:row>
      <xdr:rowOff>8890</xdr:rowOff>
    </xdr:from>
    <xdr:to>
      <xdr:col>7</xdr:col>
      <xdr:colOff>31750</xdr:colOff>
      <xdr:row>84</xdr:row>
      <xdr:rowOff>110490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120650</xdr:rowOff>
    </xdr:from>
    <xdr:ext cx="762000" cy="25209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795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264,257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88</xdr:row>
      <xdr:rowOff>72390</xdr:rowOff>
    </xdr:from>
    <xdr:to>
      <xdr:col>23</xdr:col>
      <xdr:colOff>184150</xdr:colOff>
      <xdr:row>89</xdr:row>
      <xdr:rowOff>2540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1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44450</xdr:rowOff>
    </xdr:from>
    <xdr:ext cx="762000" cy="259080"/>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5132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450,637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87</xdr:row>
      <xdr:rowOff>155575</xdr:rowOff>
    </xdr:from>
    <xdr:to>
      <xdr:col>19</xdr:col>
      <xdr:colOff>184150</xdr:colOff>
      <xdr:row>88</xdr:row>
      <xdr:rowOff>86360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5071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70485</xdr:rowOff>
    </xdr:from>
    <xdr:ext cx="736600" cy="259080"/>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5158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428,679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87</xdr:row>
      <xdr:rowOff>109220</xdr:rowOff>
    </xdr:from>
    <xdr:to>
      <xdr:col>15</xdr:col>
      <xdr:colOff>133350</xdr:colOff>
      <xdr:row>88</xdr:row>
      <xdr:rowOff>39370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50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24130</xdr:rowOff>
    </xdr:from>
    <xdr:ext cx="762000" cy="25908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511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417,119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87</xdr:row>
      <xdr:rowOff>26035</xdr:rowOff>
    </xdr:from>
    <xdr:to>
      <xdr:col>11</xdr:col>
      <xdr:colOff>82550</xdr:colOff>
      <xdr:row>87</xdr:row>
      <xdr:rowOff>127635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9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112395</xdr:rowOff>
    </xdr:from>
    <xdr:ext cx="762000" cy="25209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50285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396,484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87</xdr:row>
      <xdr:rowOff>39370</xdr:rowOff>
    </xdr:from>
    <xdr:to>
      <xdr:col>7</xdr:col>
      <xdr:colOff>31750</xdr:colOff>
      <xdr:row>87</xdr:row>
      <xdr:rowOff>140970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9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125730</xdr:rowOff>
    </xdr:from>
    <xdr:ext cx="7620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504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399,776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昨年度と同水準であり、類似団体平均とも差のない状況にある。引き続き国、県、他団体の状況を踏まえながら給与の適正化に努める。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09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09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41910</xdr:rowOff>
    </xdr:from>
    <xdr:to>
      <xdr:col>81</xdr:col>
      <xdr:colOff>44450</xdr:colOff>
      <xdr:row>88</xdr:row>
      <xdr:rowOff>80645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29360"/>
          <a:ext cx="0" cy="1238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52705</xdr:rowOff>
    </xdr:from>
    <xdr:ext cx="762000" cy="25209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140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80645</xdr:rowOff>
    </xdr:from>
    <xdr:to>
      <xdr:col>81</xdr:col>
      <xdr:colOff>133350</xdr:colOff>
      <xdr:row>88</xdr:row>
      <xdr:rowOff>80645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16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128270</xdr:rowOff>
    </xdr:from>
    <xdr:ext cx="762000" cy="259080"/>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41910</xdr:rowOff>
    </xdr:from>
    <xdr:to>
      <xdr:col>81</xdr:col>
      <xdr:colOff>133350</xdr:colOff>
      <xdr:row>81</xdr:row>
      <xdr:rowOff>41910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2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144145</xdr:rowOff>
    </xdr:from>
    <xdr:to>
      <xdr:col>81</xdr:col>
      <xdr:colOff>44450</xdr:colOff>
      <xdr:row>86</xdr:row>
      <xdr:rowOff>5080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7173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5209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90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20955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7497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69215</xdr:rowOff>
    </xdr:from>
    <xdr:to>
      <xdr:col>77</xdr:col>
      <xdr:colOff>95250</xdr:colOff>
      <xdr:row>85</xdr:row>
      <xdr:rowOff>170815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9525</xdr:rowOff>
    </xdr:from>
    <xdr:ext cx="736600" cy="25209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1132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20955</xdr:rowOff>
    </xdr:from>
    <xdr:to>
      <xdr:col>72</xdr:col>
      <xdr:colOff>203200</xdr:colOff>
      <xdr:row>86</xdr:row>
      <xdr:rowOff>77470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6565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69215</xdr:rowOff>
    </xdr:from>
    <xdr:to>
      <xdr:col>73</xdr:col>
      <xdr:colOff>44450</xdr:colOff>
      <xdr:row>85</xdr:row>
      <xdr:rowOff>170815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9525</xdr:rowOff>
    </xdr:from>
    <xdr:ext cx="762000" cy="25209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3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45085</xdr:rowOff>
    </xdr:from>
    <xdr:to>
      <xdr:col>68</xdr:col>
      <xdr:colOff>152400</xdr:colOff>
      <xdr:row>86</xdr:row>
      <xdr:rowOff>77470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7897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69215</xdr:rowOff>
    </xdr:from>
    <xdr:to>
      <xdr:col>68</xdr:col>
      <xdr:colOff>203200</xdr:colOff>
      <xdr:row>85</xdr:row>
      <xdr:rowOff>170815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9525</xdr:rowOff>
    </xdr:from>
    <xdr:ext cx="762000" cy="25209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3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45085</xdr:rowOff>
    </xdr:from>
    <xdr:to>
      <xdr:col>64</xdr:col>
      <xdr:colOff>152400</xdr:colOff>
      <xdr:row>85</xdr:row>
      <xdr:rowOff>146685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156845</xdr:rowOff>
    </xdr:from>
    <xdr:ext cx="762000" cy="25209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871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93345</xdr:rowOff>
    </xdr:from>
    <xdr:to>
      <xdr:col>81</xdr:col>
      <xdr:colOff>95250</xdr:colOff>
      <xdr:row>86</xdr:row>
      <xdr:rowOff>23495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65405</xdr:rowOff>
    </xdr:from>
    <xdr:ext cx="762000" cy="25209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386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40640</xdr:rowOff>
    </xdr:from>
    <xdr:ext cx="736600" cy="25209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853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141605</xdr:rowOff>
    </xdr:from>
    <xdr:to>
      <xdr:col>73</xdr:col>
      <xdr:colOff>44450</xdr:colOff>
      <xdr:row>86</xdr:row>
      <xdr:rowOff>71755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56515</xdr:rowOff>
    </xdr:from>
    <xdr:ext cx="762000" cy="2584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113030</xdr:rowOff>
    </xdr:from>
    <xdr:ext cx="762000" cy="25908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5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166370</xdr:rowOff>
    </xdr:from>
    <xdr:to>
      <xdr:col>64</xdr:col>
      <xdr:colOff>152400</xdr:colOff>
      <xdr:row>86</xdr:row>
      <xdr:rowOff>95885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39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80645</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82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015" cy="35306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570"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合併団体であることから定員適正化計画の下で職員数の削減を実行してきたところであり、早期退職制度や計画的採用、指定管理制度の導入による効果が現れている。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しかし、医療機関が3施設（病院1、診療所2）あり、これらは医療基準に基づく職員数を確保する必要がある。したがって、一般事務では大幅な削減が実現しているものの、全体的には類似団体と比較して多い状況にある。</a:t>
          </a:r>
        </a:p>
      </xdr:txBody>
    </xdr:sp>
    <xdr:clientData/>
  </xdr:twoCellAnchor>
  <xdr:oneCellAnchor>
    <xdr:from>
      <xdr:col>61</xdr:col>
      <xdr:colOff>6350</xdr:colOff>
      <xdr:row>54</xdr:row>
      <xdr:rowOff>139700</xdr:rowOff>
    </xdr:from>
    <xdr:ext cx="349885" cy="22542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209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8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209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1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3175</xdr:rowOff>
    </xdr:from>
    <xdr:to>
      <xdr:col>81</xdr:col>
      <xdr:colOff>44450</xdr:colOff>
      <xdr:row>66</xdr:row>
      <xdr:rowOff>166370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8725"/>
          <a:ext cx="0" cy="1363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137795</xdr:rowOff>
    </xdr:from>
    <xdr:ext cx="762000" cy="259080"/>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5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166370</xdr:rowOff>
    </xdr:from>
    <xdr:to>
      <xdr:col>81</xdr:col>
      <xdr:colOff>133350</xdr:colOff>
      <xdr:row>66</xdr:row>
      <xdr:rowOff>166370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8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89535</xdr:rowOff>
    </xdr:from>
    <xdr:ext cx="762000" cy="25209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21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3175</xdr:rowOff>
    </xdr:from>
    <xdr:to>
      <xdr:col>81</xdr:col>
      <xdr:colOff>133350</xdr:colOff>
      <xdr:row>59</xdr:row>
      <xdr:rowOff>3175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55880</xdr:rowOff>
    </xdr:from>
    <xdr:to>
      <xdr:col>81</xdr:col>
      <xdr:colOff>44450</xdr:colOff>
      <xdr:row>65</xdr:row>
      <xdr:rowOff>60960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2001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11430</xdr:rowOff>
    </xdr:from>
    <xdr:ext cx="762000" cy="259080"/>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69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166370</xdr:rowOff>
    </xdr:from>
    <xdr:to>
      <xdr:col>81</xdr:col>
      <xdr:colOff>95250</xdr:colOff>
      <xdr:row>62</xdr:row>
      <xdr:rowOff>96520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151765</xdr:rowOff>
    </xdr:from>
    <xdr:to>
      <xdr:col>77</xdr:col>
      <xdr:colOff>44450</xdr:colOff>
      <xdr:row>65</xdr:row>
      <xdr:rowOff>55880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112456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155575</xdr:rowOff>
    </xdr:from>
    <xdr:to>
      <xdr:col>77</xdr:col>
      <xdr:colOff>95250</xdr:colOff>
      <xdr:row>62</xdr:row>
      <xdr:rowOff>86360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95885</xdr:rowOff>
    </xdr:from>
    <xdr:ext cx="736600" cy="259080"/>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382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151765</xdr:rowOff>
    </xdr:from>
    <xdr:to>
      <xdr:col>72</xdr:col>
      <xdr:colOff>203200</xdr:colOff>
      <xdr:row>64</xdr:row>
      <xdr:rowOff>154940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11245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137795</xdr:rowOff>
    </xdr:from>
    <xdr:to>
      <xdr:col>73</xdr:col>
      <xdr:colOff>44450</xdr:colOff>
      <xdr:row>62</xdr:row>
      <xdr:rowOff>67945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78105</xdr:rowOff>
    </xdr:from>
    <xdr:ext cx="762000" cy="25209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651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154940</xdr:rowOff>
    </xdr:from>
    <xdr:to>
      <xdr:col>68</xdr:col>
      <xdr:colOff>152400</xdr:colOff>
      <xdr:row>65</xdr:row>
      <xdr:rowOff>20320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11277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121285</xdr:rowOff>
    </xdr:from>
    <xdr:to>
      <xdr:col>68</xdr:col>
      <xdr:colOff>203200</xdr:colOff>
      <xdr:row>62</xdr:row>
      <xdr:rowOff>52070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61595</xdr:rowOff>
    </xdr:from>
    <xdr:ext cx="762000" cy="25908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48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149225</xdr:rowOff>
    </xdr:from>
    <xdr:to>
      <xdr:col>64</xdr:col>
      <xdr:colOff>152400</xdr:colOff>
      <xdr:row>62</xdr:row>
      <xdr:rowOff>79375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89535</xdr:rowOff>
    </xdr:from>
    <xdr:ext cx="762000" cy="25209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5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10160</xdr:rowOff>
    </xdr:from>
    <xdr:to>
      <xdr:col>81</xdr:col>
      <xdr:colOff>95250</xdr:colOff>
      <xdr:row>65</xdr:row>
      <xdr:rowOff>111760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153670</xdr:rowOff>
    </xdr:from>
    <xdr:ext cx="762000" cy="259080"/>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112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5080</xdr:rowOff>
    </xdr:from>
    <xdr:to>
      <xdr:col>77</xdr:col>
      <xdr:colOff>95250</xdr:colOff>
      <xdr:row>65</xdr:row>
      <xdr:rowOff>106680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114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91440</xdr:rowOff>
    </xdr:from>
    <xdr:ext cx="736600" cy="259080"/>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235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100965</xdr:rowOff>
    </xdr:from>
    <xdr:to>
      <xdr:col>73</xdr:col>
      <xdr:colOff>44450</xdr:colOff>
      <xdr:row>65</xdr:row>
      <xdr:rowOff>31115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0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15875</xdr:rowOff>
    </xdr:from>
    <xdr:ext cx="762000" cy="259080"/>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16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103505</xdr:rowOff>
    </xdr:from>
    <xdr:to>
      <xdr:col>68</xdr:col>
      <xdr:colOff>203200</xdr:colOff>
      <xdr:row>65</xdr:row>
      <xdr:rowOff>33655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10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18415</xdr:rowOff>
    </xdr:from>
    <xdr:ext cx="762000" cy="25209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1626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140970</xdr:rowOff>
    </xdr:from>
    <xdr:to>
      <xdr:col>64</xdr:col>
      <xdr:colOff>152400</xdr:colOff>
      <xdr:row>65</xdr:row>
      <xdr:rowOff>71120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11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55880</xdr:rowOff>
    </xdr:from>
    <xdr:ext cx="762000" cy="25908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20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起債の償還額については、合併前の借入分の償還は平成18年をピークを迎えたが、それ以降は新発債の抑制により減少傾向にある。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そのため実質公債費比率も着実に改善されてきており、概ね良好な状況である。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ただし、令和元年度以降、複数年にわたる新規の普通建設事業の計画があることや、標準財政規模が縮小していくことが考えられるので、数値が上昇していくおそれがある。</a:t>
          </a:r>
        </a:p>
      </xdr:txBody>
    </xdr:sp>
    <xdr:clientData/>
  </xdr:twoCellAnchor>
  <xdr:oneCellAnchor>
    <xdr:from>
      <xdr:col>61</xdr:col>
      <xdr:colOff>6350</xdr:colOff>
      <xdr:row>32</xdr:row>
      <xdr:rowOff>101600</xdr:rowOff>
    </xdr:from>
    <xdr:ext cx="298450" cy="22479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209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209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29210</xdr:rowOff>
    </xdr:from>
    <xdr:to>
      <xdr:col>81</xdr:col>
      <xdr:colOff>44450</xdr:colOff>
      <xdr:row>45</xdr:row>
      <xdr:rowOff>8255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2860"/>
          <a:ext cx="0" cy="1350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151765</xdr:rowOff>
    </xdr:from>
    <xdr:ext cx="762000" cy="259080"/>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9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8255</xdr:rowOff>
    </xdr:from>
    <xdr:to>
      <xdr:col>81</xdr:col>
      <xdr:colOff>133350</xdr:colOff>
      <xdr:row>45</xdr:row>
      <xdr:rowOff>8255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2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114935</xdr:rowOff>
    </xdr:from>
    <xdr:ext cx="762000" cy="259080"/>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29210</xdr:rowOff>
    </xdr:from>
    <xdr:to>
      <xdr:col>81</xdr:col>
      <xdr:colOff>133350</xdr:colOff>
      <xdr:row>37</xdr:row>
      <xdr:rowOff>29210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81280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056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50800</xdr:rowOff>
    </xdr:from>
    <xdr:ext cx="762000" cy="259080"/>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0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78740</xdr:rowOff>
    </xdr:from>
    <xdr:to>
      <xdr:col>81</xdr:col>
      <xdr:colOff>95250</xdr:colOff>
      <xdr:row>42</xdr:row>
      <xdr:rowOff>8890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66675</xdr:rowOff>
    </xdr:from>
    <xdr:to>
      <xdr:col>77</xdr:col>
      <xdr:colOff>44450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961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160020</xdr:rowOff>
    </xdr:from>
    <xdr:ext cx="736600" cy="25908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66675</xdr:rowOff>
    </xdr:from>
    <xdr:to>
      <xdr:col>72</xdr:col>
      <xdr:colOff>203200</xdr:colOff>
      <xdr:row>41</xdr:row>
      <xdr:rowOff>76200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0961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160020</xdr:rowOff>
    </xdr:from>
    <xdr:ext cx="7620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76200</xdr:rowOff>
    </xdr:from>
    <xdr:to>
      <xdr:col>68</xdr:col>
      <xdr:colOff>152400</xdr:colOff>
      <xdr:row>41</xdr:row>
      <xdr:rowOff>81280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105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78740</xdr:rowOff>
    </xdr:from>
    <xdr:to>
      <xdr:col>68</xdr:col>
      <xdr:colOff>203200</xdr:colOff>
      <xdr:row>42</xdr:row>
      <xdr:rowOff>8890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165100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102870</xdr:rowOff>
    </xdr:from>
    <xdr:to>
      <xdr:col>64</xdr:col>
      <xdr:colOff>152400</xdr:colOff>
      <xdr:row>42</xdr:row>
      <xdr:rowOff>33020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17780</xdr:rowOff>
    </xdr:from>
    <xdr:ext cx="762000" cy="25209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86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30480</xdr:rowOff>
    </xdr:from>
    <xdr:to>
      <xdr:col>81</xdr:col>
      <xdr:colOff>95250</xdr:colOff>
      <xdr:row>41</xdr:row>
      <xdr:rowOff>132080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46990</xdr:rowOff>
    </xdr:from>
    <xdr:ext cx="762000" cy="259080"/>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904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137160</xdr:rowOff>
    </xdr:from>
    <xdr:ext cx="7366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23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15875</xdr:rowOff>
    </xdr:from>
    <xdr:to>
      <xdr:col>73</xdr:col>
      <xdr:colOff>44450</xdr:colOff>
      <xdr:row>41</xdr:row>
      <xdr:rowOff>117475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127635</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14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137160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30480</xdr:rowOff>
    </xdr:from>
    <xdr:to>
      <xdr:col>64</xdr:col>
      <xdr:colOff>152400</xdr:colOff>
      <xdr:row>41</xdr:row>
      <xdr:rowOff>132080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142240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平成22年度以降算出されていない。これは、算定の分子となる地方債現在高の減少、充当可能基金の増加が要因である。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公債費負担適正化計画の下、今後も引き続き新発債の抑制に努める。</a:t>
          </a:r>
        </a:p>
      </xdr:txBody>
    </xdr:sp>
    <xdr:clientData/>
  </xdr:twoCellAnchor>
  <xdr:oneCellAnchor>
    <xdr:from>
      <xdr:col>61</xdr:col>
      <xdr:colOff>6350</xdr:colOff>
      <xdr:row>10</xdr:row>
      <xdr:rowOff>63500</xdr:rowOff>
    </xdr:from>
    <xdr:ext cx="298450" cy="21844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209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45085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73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17780</xdr:rowOff>
    </xdr:from>
    <xdr:ext cx="762000" cy="25209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611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45085</xdr:rowOff>
    </xdr:from>
    <xdr:to>
      <xdr:col>81</xdr:col>
      <xdr:colOff>133350</xdr:colOff>
      <xdr:row>23</xdr:row>
      <xdr:rowOff>45085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86360</xdr:rowOff>
    </xdr:from>
    <xdr:ext cx="762000" cy="25209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143510</xdr:rowOff>
    </xdr:from>
    <xdr:ext cx="762000" cy="25209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6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111760</xdr:rowOff>
    </xdr:from>
    <xdr:ext cx="736600" cy="25209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111760</xdr:rowOff>
    </xdr:from>
    <xdr:ext cx="762000" cy="25209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169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111760</xdr:rowOff>
    </xdr:from>
    <xdr:ext cx="762000" cy="25209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169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111760</xdr:rowOff>
    </xdr:from>
    <xdr:ext cx="762000" cy="25209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169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9485" cy="25209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865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定員適正化計画の下での計画的な職員管理を行ってきたが、平成30年度は育児休業復帰者や中途採用者の人件費が退職者の人件費を上回ったことに加え、人事院勧告による給与月額の引き上げ等により人件費が前年比1.4％の増となっ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今後は、定員管理の適正化により人件費の抑制に努めていく。</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a:t>
          </a:r>
        </a:p>
      </xdr:txBody>
    </xdr:sp>
    <xdr:clientData/>
  </xdr:twoCellAnchor>
  <xdr:oneCellAnchor>
    <xdr:from>
      <xdr:col>3</xdr:col>
      <xdr:colOff>123825</xdr:colOff>
      <xdr:row>29</xdr:row>
      <xdr:rowOff>107950</xdr:rowOff>
    </xdr:from>
    <xdr:ext cx="29146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1015" cy="25209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1015" cy="25209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1015" cy="25209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1015" cy="25209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135890</xdr:rowOff>
    </xdr:from>
    <xdr:to>
      <xdr:col>24</xdr:col>
      <xdr:colOff>25400</xdr:colOff>
      <xdr:row>41</xdr:row>
      <xdr:rowOff>10160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19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50800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135890</xdr:rowOff>
    </xdr:from>
    <xdr:to>
      <xdr:col>24</xdr:col>
      <xdr:colOff>114300</xdr:colOff>
      <xdr:row>34</xdr:row>
      <xdr:rowOff>135890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99695</xdr:rowOff>
    </xdr:from>
    <xdr:to>
      <xdr:col>24</xdr:col>
      <xdr:colOff>25400</xdr:colOff>
      <xdr:row>36</xdr:row>
      <xdr:rowOff>163830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7189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124460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107950</xdr:rowOff>
    </xdr:from>
    <xdr:to>
      <xdr:col>24</xdr:col>
      <xdr:colOff>76200</xdr:colOff>
      <xdr:row>37</xdr:row>
      <xdr:rowOff>38100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99695</xdr:rowOff>
    </xdr:from>
    <xdr:to>
      <xdr:col>19</xdr:col>
      <xdr:colOff>187325</xdr:colOff>
      <xdr:row>36</xdr:row>
      <xdr:rowOff>109220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18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90170</xdr:rowOff>
    </xdr:from>
    <xdr:to>
      <xdr:col>20</xdr:col>
      <xdr:colOff>38100</xdr:colOff>
      <xdr:row>37</xdr:row>
      <xdr:rowOff>20320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5080</xdr:rowOff>
    </xdr:from>
    <xdr:ext cx="72961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73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109220</xdr:rowOff>
    </xdr:from>
    <xdr:to>
      <xdr:col>15</xdr:col>
      <xdr:colOff>98425</xdr:colOff>
      <xdr:row>36</xdr:row>
      <xdr:rowOff>145415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814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94615</xdr:rowOff>
    </xdr:from>
    <xdr:to>
      <xdr:col>15</xdr:col>
      <xdr:colOff>149225</xdr:colOff>
      <xdr:row>37</xdr:row>
      <xdr:rowOff>24765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9525</xdr:rowOff>
    </xdr:from>
    <xdr:ext cx="762000" cy="25209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531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145415</xdr:rowOff>
    </xdr:from>
    <xdr:to>
      <xdr:col>11</xdr:col>
      <xdr:colOff>9525</xdr:colOff>
      <xdr:row>36</xdr:row>
      <xdr:rowOff>168275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76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80645</xdr:rowOff>
    </xdr:from>
    <xdr:to>
      <xdr:col>11</xdr:col>
      <xdr:colOff>60325</xdr:colOff>
      <xdr:row>37</xdr:row>
      <xdr:rowOff>10795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20955</xdr:rowOff>
    </xdr:from>
    <xdr:ext cx="755015" cy="25209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70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41275</xdr:rowOff>
    </xdr:from>
    <xdr:ext cx="755015" cy="25209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492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113030</xdr:rowOff>
    </xdr:from>
    <xdr:to>
      <xdr:col>24</xdr:col>
      <xdr:colOff>76200</xdr:colOff>
      <xdr:row>37</xdr:row>
      <xdr:rowOff>43180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85090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48895</xdr:rowOff>
    </xdr:from>
    <xdr:to>
      <xdr:col>20</xdr:col>
      <xdr:colOff>38100</xdr:colOff>
      <xdr:row>36</xdr:row>
      <xdr:rowOff>150495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160655</xdr:rowOff>
    </xdr:from>
    <xdr:ext cx="72961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9955"/>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57785</xdr:rowOff>
    </xdr:from>
    <xdr:to>
      <xdr:col>15</xdr:col>
      <xdr:colOff>149225</xdr:colOff>
      <xdr:row>36</xdr:row>
      <xdr:rowOff>159385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169545</xdr:rowOff>
    </xdr:from>
    <xdr:ext cx="762000" cy="25209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8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94615</xdr:rowOff>
    </xdr:from>
    <xdr:to>
      <xdr:col>11</xdr:col>
      <xdr:colOff>60325</xdr:colOff>
      <xdr:row>37</xdr:row>
      <xdr:rowOff>24765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9525</xdr:rowOff>
    </xdr:from>
    <xdr:ext cx="755015" cy="25209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5317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117475</xdr:rowOff>
    </xdr:from>
    <xdr:to>
      <xdr:col>6</xdr:col>
      <xdr:colOff>171450</xdr:colOff>
      <xdr:row>37</xdr:row>
      <xdr:rowOff>47625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57785</xdr:rowOff>
    </xdr:from>
    <xdr:ext cx="75501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85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ポイントが上昇傾向にあるのは類似団体と同様であるが、本町のほうが若干高い値で推移している。</a:t>
          </a:r>
          <a:endParaRPr kumimoji="1" lang="en-US" altLang="ja-JP" sz="1300">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委託業務を中心に経費が増加傾向にあり、</a:t>
          </a:r>
          <a:r>
            <a:rPr kumimoji="1" lang="ja-JP" altLang="ja-JP" sz="1300">
              <a:solidFill>
                <a:schemeClr val="dk1"/>
              </a:solidFill>
              <a:effectLst/>
              <a:latin typeface="ＭＳ Ｐゴシック"/>
              <a:ea typeface="ＭＳ Ｐゴシック"/>
              <a:cs typeface="+mn-cs"/>
            </a:rPr>
            <a:t>一般財源のうち地方交付税の減額が大きく、全体として前年比</a:t>
          </a:r>
          <a:r>
            <a:rPr kumimoji="1" lang="en-US" altLang="ja-JP" sz="1300">
              <a:solidFill>
                <a:schemeClr val="dk1"/>
              </a:solidFill>
              <a:effectLst/>
              <a:latin typeface="ＭＳ Ｐゴシック"/>
              <a:ea typeface="ＭＳ Ｐゴシック"/>
              <a:cs typeface="+mn-cs"/>
            </a:rPr>
            <a:t>200,463</a:t>
          </a:r>
          <a:r>
            <a:rPr kumimoji="1" lang="ja-JP" altLang="ja-JP" sz="1300">
              <a:solidFill>
                <a:schemeClr val="dk1"/>
              </a:solidFill>
              <a:effectLst/>
              <a:latin typeface="ＭＳ Ｐゴシック"/>
              <a:ea typeface="ＭＳ Ｐゴシック"/>
              <a:cs typeface="+mn-cs"/>
            </a:rPr>
            <a:t>千円の減（▲</a:t>
          </a:r>
          <a:r>
            <a:rPr kumimoji="1" lang="en-US" altLang="ja-JP" sz="1300">
              <a:solidFill>
                <a:schemeClr val="dk1"/>
              </a:solidFill>
              <a:effectLst/>
              <a:latin typeface="ＭＳ Ｐゴシック"/>
              <a:ea typeface="ＭＳ Ｐゴシック"/>
              <a:cs typeface="+mn-cs"/>
            </a:rPr>
            <a:t>4.0</a:t>
          </a:r>
          <a:r>
            <a:rPr kumimoji="1" lang="ja-JP" altLang="ja-JP" sz="1300">
              <a:solidFill>
                <a:schemeClr val="dk1"/>
              </a:solidFill>
              <a:effectLst/>
              <a:latin typeface="ＭＳ Ｐゴシック"/>
              <a:ea typeface="ＭＳ Ｐゴシック"/>
              <a:cs typeface="+mn-cs"/>
            </a:rPr>
            <a:t>％）となったことが大きな要因である。</a:t>
          </a:r>
          <a:endParaRPr lang="ja-JP" altLang="ja-JP" sz="1300">
            <a:effectLst/>
            <a:latin typeface="ＭＳ Ｐゴシック"/>
            <a:ea typeface="ＭＳ Ｐゴシック"/>
          </a:endParaRPr>
        </a:p>
        <a:p>
          <a:r>
            <a:rPr kumimoji="1" lang="ja-JP" altLang="en-US" sz="1300">
              <a:latin typeface="ＭＳ Ｐゴシック"/>
              <a:ea typeface="ＭＳ Ｐゴシック"/>
            </a:rPr>
            <a:t>　今後は公共施設の統廃合等を推進し、物件費の節減に努める。</a:t>
          </a:r>
        </a:p>
      </xdr:txBody>
    </xdr:sp>
    <xdr:clientData/>
  </xdr:twoCellAnchor>
  <xdr:oneCellAnchor>
    <xdr:from>
      <xdr:col>62</xdr:col>
      <xdr:colOff>6350</xdr:colOff>
      <xdr:row>9</xdr:row>
      <xdr:rowOff>107950</xdr:rowOff>
    </xdr:from>
    <xdr:ext cx="29146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1015" cy="25209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1015" cy="25209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1015" cy="25209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1015" cy="25209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15240</xdr:rowOff>
    </xdr:from>
    <xdr:to>
      <xdr:col>82</xdr:col>
      <xdr:colOff>107950</xdr:colOff>
      <xdr:row>21</xdr:row>
      <xdr:rowOff>74930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86990"/>
          <a:ext cx="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46355</xdr:rowOff>
    </xdr:from>
    <xdr:ext cx="762000" cy="259080"/>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6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74930</xdr:rowOff>
    </xdr:from>
    <xdr:to>
      <xdr:col>82</xdr:col>
      <xdr:colOff>196850</xdr:colOff>
      <xdr:row>21</xdr:row>
      <xdr:rowOff>74930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101600</xdr:rowOff>
    </xdr:from>
    <xdr:ext cx="762000" cy="259080"/>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3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15240</xdr:rowOff>
    </xdr:from>
    <xdr:to>
      <xdr:col>82</xdr:col>
      <xdr:colOff>196850</xdr:colOff>
      <xdr:row>15</xdr:row>
      <xdr:rowOff>15240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97790</xdr:rowOff>
    </xdr:from>
    <xdr:to>
      <xdr:col>82</xdr:col>
      <xdr:colOff>107950</xdr:colOff>
      <xdr:row>17</xdr:row>
      <xdr:rowOff>111125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124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21590</xdr:rowOff>
    </xdr:from>
    <xdr:ext cx="762000" cy="259080"/>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64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5080</xdr:rowOff>
    </xdr:from>
    <xdr:to>
      <xdr:col>82</xdr:col>
      <xdr:colOff>158750</xdr:colOff>
      <xdr:row>17</xdr:row>
      <xdr:rowOff>106680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97790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45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158750</xdr:rowOff>
    </xdr:from>
    <xdr:to>
      <xdr:col>78</xdr:col>
      <xdr:colOff>120650</xdr:colOff>
      <xdr:row>17</xdr:row>
      <xdr:rowOff>88900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99060</xdr:rowOff>
    </xdr:from>
    <xdr:ext cx="736600" cy="25209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7081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15240</xdr:rowOff>
    </xdr:from>
    <xdr:to>
      <xdr:col>73</xdr:col>
      <xdr:colOff>180975</xdr:colOff>
      <xdr:row>17</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298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126365</xdr:rowOff>
    </xdr:from>
    <xdr:to>
      <xdr:col>74</xdr:col>
      <xdr:colOff>31750</xdr:colOff>
      <xdr:row>17</xdr:row>
      <xdr:rowOff>56515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66675</xdr:rowOff>
    </xdr:from>
    <xdr:ext cx="762000" cy="25209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384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15240</xdr:rowOff>
    </xdr:from>
    <xdr:to>
      <xdr:col>69</xdr:col>
      <xdr:colOff>92075</xdr:colOff>
      <xdr:row>17</xdr:row>
      <xdr:rowOff>33020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298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90170</xdr:rowOff>
    </xdr:from>
    <xdr:to>
      <xdr:col>69</xdr:col>
      <xdr:colOff>142875</xdr:colOff>
      <xdr:row>17</xdr:row>
      <xdr:rowOff>20320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30480</xdr:rowOff>
    </xdr:from>
    <xdr:ext cx="755015" cy="25209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223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85090</xdr:rowOff>
    </xdr:from>
    <xdr:to>
      <xdr:col>65</xdr:col>
      <xdr:colOff>53975</xdr:colOff>
      <xdr:row>17</xdr:row>
      <xdr:rowOff>15240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25400</xdr:rowOff>
    </xdr:from>
    <xdr:ext cx="762000" cy="25908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60325</xdr:rowOff>
    </xdr:from>
    <xdr:to>
      <xdr:col>82</xdr:col>
      <xdr:colOff>158750</xdr:colOff>
      <xdr:row>17</xdr:row>
      <xdr:rowOff>161925</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32385</xdr:rowOff>
    </xdr:from>
    <xdr:ext cx="762000" cy="25209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470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46355</xdr:rowOff>
    </xdr:from>
    <xdr:to>
      <xdr:col>78</xdr:col>
      <xdr:colOff>120650</xdr:colOff>
      <xdr:row>17</xdr:row>
      <xdr:rowOff>147955</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132715</xdr:rowOff>
    </xdr:from>
    <xdr:ext cx="736600" cy="25209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4736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135890</xdr:rowOff>
    </xdr:from>
    <xdr:to>
      <xdr:col>69</xdr:col>
      <xdr:colOff>142875</xdr:colOff>
      <xdr:row>17</xdr:row>
      <xdr:rowOff>66040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50800</xdr:rowOff>
    </xdr:from>
    <xdr:ext cx="755015"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654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153670</xdr:rowOff>
    </xdr:from>
    <xdr:to>
      <xdr:col>65</xdr:col>
      <xdr:colOff>53975</xdr:colOff>
      <xdr:row>17</xdr:row>
      <xdr:rowOff>83820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68580</xdr:rowOff>
    </xdr:from>
    <xdr:ext cx="762000"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8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昨年度よりわずかに微増しており、依然として類似団体と比較して高い値である。これは、高齢化率が他団体と比べて高く、高齢者福祉に要する経費が増大している事が背景にある。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また、分母となる一般財源のうち地方税が増額（5,228千円増、＋0.8％）となったものの、交付税の減額が大きく（▲193,669千円、▲5.1％）、全体として前年比</a:t>
          </a:r>
          <a:r>
            <a:rPr kumimoji="1" lang="en-US" altLang="ja-JP" sz="1300">
              <a:latin typeface="ＭＳ Ｐゴシック"/>
              <a:ea typeface="ＭＳ Ｐゴシック"/>
            </a:rPr>
            <a:t>200,463</a:t>
          </a:r>
          <a:r>
            <a:rPr kumimoji="1" lang="ja-JP" altLang="en-US" sz="1300">
              <a:latin typeface="ＭＳ Ｐゴシック"/>
              <a:ea typeface="ＭＳ Ｐゴシック"/>
            </a:rPr>
            <a:t>千円の減（▲</a:t>
          </a:r>
          <a:r>
            <a:rPr kumimoji="1" lang="en-US" altLang="ja-JP" sz="1300">
              <a:latin typeface="ＭＳ Ｐゴシック"/>
              <a:ea typeface="ＭＳ Ｐゴシック"/>
            </a:rPr>
            <a:t>4.0</a:t>
          </a:r>
          <a:r>
            <a:rPr kumimoji="1" lang="ja-JP" altLang="en-US" sz="1300">
              <a:latin typeface="ＭＳ Ｐゴシック"/>
              <a:ea typeface="ＭＳ Ｐゴシック"/>
            </a:rPr>
            <a:t>％）となったことも要因の一つである。　</a:t>
          </a:r>
        </a:p>
      </xdr:txBody>
    </xdr:sp>
    <xdr:clientData/>
  </xdr:twoCellAnchor>
  <xdr:oneCellAnchor>
    <xdr:from>
      <xdr:col>3</xdr:col>
      <xdr:colOff>123825</xdr:colOff>
      <xdr:row>49</xdr:row>
      <xdr:rowOff>107950</xdr:rowOff>
    </xdr:from>
    <xdr:ext cx="291465" cy="22542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015" cy="25908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015" cy="25908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015" cy="25209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015" cy="25908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015" cy="25908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23350"/>
          <a:ext cx="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209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6146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22860</xdr:rowOff>
    </xdr:from>
    <xdr:ext cx="762000" cy="259080"/>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76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2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8425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73660</xdr:rowOff>
    </xdr:from>
    <xdr:ext cx="762000" cy="259080"/>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3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842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29615" cy="259080"/>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2176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127000</xdr:rowOff>
    </xdr:from>
    <xdr:to>
      <xdr:col>15</xdr:col>
      <xdr:colOff>98425</xdr:colOff>
      <xdr:row>57</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7282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92710</xdr:rowOff>
    </xdr:from>
    <xdr:ext cx="762000"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127000</xdr:rowOff>
    </xdr:from>
    <xdr:to>
      <xdr:col>11</xdr:col>
      <xdr:colOff>9525</xdr:colOff>
      <xdr:row>57</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97282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35560</xdr:rowOff>
    </xdr:from>
    <xdr:ext cx="755015"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1224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168910</xdr:rowOff>
    </xdr:from>
    <xdr:ext cx="755015" cy="25209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08431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67310</xdr:rowOff>
    </xdr:from>
    <xdr:ext cx="762000" cy="259080"/>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105410</xdr:rowOff>
    </xdr:from>
    <xdr:ext cx="72961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8780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105410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162560</xdr:rowOff>
    </xdr:from>
    <xdr:ext cx="755015"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7637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86360</xdr:rowOff>
    </xdr:from>
    <xdr:ext cx="755015" cy="25209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85901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類似団体と同値であるが、昨年度と比較して0.3ポイント増である。近年、維持補修費が増加傾向にあり、これに充当した一般財源が前年と比較して12,384千円の増（＋10.7％）となったことが要因である。</a:t>
          </a:r>
        </a:p>
      </xdr:txBody>
    </xdr:sp>
    <xdr:clientData/>
  </xdr:twoCellAnchor>
  <xdr:oneCellAnchor>
    <xdr:from>
      <xdr:col>62</xdr:col>
      <xdr:colOff>6350</xdr:colOff>
      <xdr:row>49</xdr:row>
      <xdr:rowOff>107950</xdr:rowOff>
    </xdr:from>
    <xdr:ext cx="291465" cy="22542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1015" cy="25209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1015" cy="25209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1015" cy="25209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1015" cy="25209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78740</xdr:rowOff>
    </xdr:from>
    <xdr:to>
      <xdr:col>82</xdr:col>
      <xdr:colOff>107950</xdr:colOff>
      <xdr:row>59</xdr:row>
      <xdr:rowOff>78740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165590"/>
          <a:ext cx="0" cy="1028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50800</xdr:rowOff>
    </xdr:from>
    <xdr:ext cx="762000" cy="259080"/>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78740</xdr:rowOff>
    </xdr:from>
    <xdr:to>
      <xdr:col>82</xdr:col>
      <xdr:colOff>196850</xdr:colOff>
      <xdr:row>59</xdr:row>
      <xdr:rowOff>78740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165100</xdr:rowOff>
    </xdr:from>
    <xdr:ext cx="762000" cy="259080"/>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78740</xdr:rowOff>
    </xdr:from>
    <xdr:to>
      <xdr:col>82</xdr:col>
      <xdr:colOff>196850</xdr:colOff>
      <xdr:row>53</xdr:row>
      <xdr:rowOff>78740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16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109220</xdr:rowOff>
    </xdr:from>
    <xdr:to>
      <xdr:col>82</xdr:col>
      <xdr:colOff>107950</xdr:colOff>
      <xdr:row>56</xdr:row>
      <xdr:rowOff>122555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7104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88265</xdr:rowOff>
    </xdr:from>
    <xdr:ext cx="762000" cy="25209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51801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71755</xdr:rowOff>
    </xdr:from>
    <xdr:to>
      <xdr:col>82</xdr:col>
      <xdr:colOff>158750</xdr:colOff>
      <xdr:row>57</xdr:row>
      <xdr:rowOff>1905</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40640</xdr:rowOff>
    </xdr:from>
    <xdr:to>
      <xdr:col>78</xdr:col>
      <xdr:colOff>69850</xdr:colOff>
      <xdr:row>56</xdr:row>
      <xdr:rowOff>109220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6418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62230</xdr:rowOff>
    </xdr:from>
    <xdr:to>
      <xdr:col>78</xdr:col>
      <xdr:colOff>120650</xdr:colOff>
      <xdr:row>56</xdr:row>
      <xdr:rowOff>163830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148590</xdr:rowOff>
    </xdr:from>
    <xdr:ext cx="736600"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4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12700</xdr:rowOff>
    </xdr:from>
    <xdr:to>
      <xdr:col>73</xdr:col>
      <xdr:colOff>180975</xdr:colOff>
      <xdr:row>56</xdr:row>
      <xdr:rowOff>40640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139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44450</xdr:rowOff>
    </xdr:from>
    <xdr:to>
      <xdr:col>74</xdr:col>
      <xdr:colOff>31750</xdr:colOff>
      <xdr:row>56</xdr:row>
      <xdr:rowOff>146050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130810</xdr:rowOff>
    </xdr:from>
    <xdr:ext cx="762000" cy="259080"/>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73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12700</xdr:rowOff>
    </xdr:from>
    <xdr:to>
      <xdr:col>69</xdr:col>
      <xdr:colOff>92075</xdr:colOff>
      <xdr:row>56</xdr:row>
      <xdr:rowOff>86360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61390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44450</xdr:rowOff>
    </xdr:from>
    <xdr:to>
      <xdr:col>69</xdr:col>
      <xdr:colOff>142875</xdr:colOff>
      <xdr:row>56</xdr:row>
      <xdr:rowOff>146050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130810</xdr:rowOff>
    </xdr:from>
    <xdr:ext cx="755015"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7320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67310</xdr:rowOff>
    </xdr:from>
    <xdr:to>
      <xdr:col>65</xdr:col>
      <xdr:colOff>53975</xdr:colOff>
      <xdr:row>56</xdr:row>
      <xdr:rowOff>168910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153670</xdr:rowOff>
    </xdr:from>
    <xdr:ext cx="7620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75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56</xdr:row>
      <xdr:rowOff>71755</xdr:rowOff>
    </xdr:from>
    <xdr:to>
      <xdr:col>82</xdr:col>
      <xdr:colOff>158750</xdr:colOff>
      <xdr:row>57</xdr:row>
      <xdr:rowOff>1905</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43815</xdr:rowOff>
    </xdr:from>
    <xdr:ext cx="762000" cy="25209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6450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57785</xdr:rowOff>
    </xdr:from>
    <xdr:to>
      <xdr:col>78</xdr:col>
      <xdr:colOff>120650</xdr:colOff>
      <xdr:row>56</xdr:row>
      <xdr:rowOff>159385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169545</xdr:rowOff>
    </xdr:from>
    <xdr:ext cx="736600" cy="25209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4278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160655</xdr:rowOff>
    </xdr:from>
    <xdr:to>
      <xdr:col>74</xdr:col>
      <xdr:colOff>31750</xdr:colOff>
      <xdr:row>56</xdr:row>
      <xdr:rowOff>90805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100965</xdr:rowOff>
    </xdr:from>
    <xdr:ext cx="762000" cy="25209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359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73660</xdr:rowOff>
    </xdr:from>
    <xdr:ext cx="75501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33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34925</xdr:rowOff>
    </xdr:from>
    <xdr:to>
      <xdr:col>65</xdr:col>
      <xdr:colOff>53975</xdr:colOff>
      <xdr:row>56</xdr:row>
      <xdr:rowOff>136525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146685</xdr:rowOff>
    </xdr:from>
    <xdr:ext cx="762000" cy="25209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049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昨年度よりわずかに微増しているが、ほぼ横ばいの数値となった。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依然として全国平均、県平均より高い値にあるので、補助金等改革方針に基づく見直しを行い適正化を図る必要がある。</a:t>
          </a:r>
        </a:p>
      </xdr:txBody>
    </xdr:sp>
    <xdr:clientData/>
  </xdr:twoCellAnchor>
  <xdr:oneCellAnchor>
    <xdr:from>
      <xdr:col>62</xdr:col>
      <xdr:colOff>6350</xdr:colOff>
      <xdr:row>29</xdr:row>
      <xdr:rowOff>107950</xdr:rowOff>
    </xdr:from>
    <xdr:ext cx="291465" cy="22542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1015" cy="25209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1015" cy="25209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1015" cy="25209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1015" cy="25209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31115</xdr:rowOff>
    </xdr:from>
    <xdr:to>
      <xdr:col>82</xdr:col>
      <xdr:colOff>107950</xdr:colOff>
      <xdr:row>40</xdr:row>
      <xdr:rowOff>3810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6041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147320</xdr:rowOff>
    </xdr:from>
    <xdr:ext cx="762000" cy="259080"/>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3810</xdr:rowOff>
    </xdr:from>
    <xdr:to>
      <xdr:col>82</xdr:col>
      <xdr:colOff>196850</xdr:colOff>
      <xdr:row>40</xdr:row>
      <xdr:rowOff>3810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117475</xdr:rowOff>
    </xdr:from>
    <xdr:ext cx="762000" cy="259080"/>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0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31115</xdr:rowOff>
    </xdr:from>
    <xdr:to>
      <xdr:col>82</xdr:col>
      <xdr:colOff>196850</xdr:colOff>
      <xdr:row>34</xdr:row>
      <xdr:rowOff>31115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6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118110</xdr:rowOff>
    </xdr:from>
    <xdr:to>
      <xdr:col>82</xdr:col>
      <xdr:colOff>107950</xdr:colOff>
      <xdr:row>36</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2903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125730</xdr:rowOff>
    </xdr:from>
    <xdr:ext cx="762000" cy="259080"/>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153670</xdr:rowOff>
    </xdr:from>
    <xdr:to>
      <xdr:col>82</xdr:col>
      <xdr:colOff>158750</xdr:colOff>
      <xdr:row>37</xdr:row>
      <xdr:rowOff>83820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118110</xdr:rowOff>
    </xdr:from>
    <xdr:to>
      <xdr:col>78</xdr:col>
      <xdr:colOff>69850</xdr:colOff>
      <xdr:row>36</xdr:row>
      <xdr:rowOff>158750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2903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63500</xdr:rowOff>
    </xdr:from>
    <xdr:to>
      <xdr:col>73</xdr:col>
      <xdr:colOff>180975</xdr:colOff>
      <xdr:row>36</xdr:row>
      <xdr:rowOff>158750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62357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140335</xdr:rowOff>
    </xdr:from>
    <xdr:to>
      <xdr:col>74</xdr:col>
      <xdr:colOff>31750</xdr:colOff>
      <xdr:row>37</xdr:row>
      <xdr:rowOff>70485</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55245</xdr:rowOff>
    </xdr:from>
    <xdr:ext cx="762000" cy="25209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398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63500</xdr:rowOff>
    </xdr:from>
    <xdr:to>
      <xdr:col>69</xdr:col>
      <xdr:colOff>92075</xdr:colOff>
      <xdr:row>36</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004800" y="62357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27940</xdr:rowOff>
    </xdr:from>
    <xdr:ext cx="755015"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3715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80645</xdr:rowOff>
    </xdr:from>
    <xdr:to>
      <xdr:col>65</xdr:col>
      <xdr:colOff>53975</xdr:colOff>
      <xdr:row>37</xdr:row>
      <xdr:rowOff>10795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167005</xdr:rowOff>
    </xdr:from>
    <xdr:ext cx="762000" cy="25209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392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92710</xdr:rowOff>
    </xdr:from>
    <xdr:ext cx="762000" cy="259080"/>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09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67310</xdr:rowOff>
    </xdr:from>
    <xdr:to>
      <xdr:col>78</xdr:col>
      <xdr:colOff>120650</xdr:colOff>
      <xdr:row>36</xdr:row>
      <xdr:rowOff>168910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7620</xdr:rowOff>
    </xdr:from>
    <xdr:ext cx="736600" cy="25209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083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107950</xdr:rowOff>
    </xdr:from>
    <xdr:to>
      <xdr:col>74</xdr:col>
      <xdr:colOff>31750</xdr:colOff>
      <xdr:row>37</xdr:row>
      <xdr:rowOff>38100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48260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12065</xdr:rowOff>
    </xdr:from>
    <xdr:to>
      <xdr:col>69</xdr:col>
      <xdr:colOff>142875</xdr:colOff>
      <xdr:row>36</xdr:row>
      <xdr:rowOff>113665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123825</xdr:rowOff>
    </xdr:from>
    <xdr:ext cx="755015" cy="25209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312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165100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　公債費については、</a:t>
          </a:r>
          <a:r>
            <a:rPr kumimoji="1" lang="ja-JP" altLang="ja-JP" sz="1300">
              <a:solidFill>
                <a:schemeClr val="dk1"/>
              </a:solidFill>
              <a:effectLst/>
              <a:latin typeface="ＭＳ Ｐゴシック"/>
              <a:ea typeface="ＭＳ Ｐゴシック"/>
              <a:cs typeface="+mn-cs"/>
            </a:rPr>
            <a:t>平成30年度の償還額は前年比で微減（▲</a:t>
          </a:r>
          <a:r>
            <a:rPr kumimoji="1" lang="en-US" altLang="ja-JP" sz="1300">
              <a:solidFill>
                <a:schemeClr val="dk1"/>
              </a:solidFill>
              <a:effectLst/>
              <a:latin typeface="ＭＳ Ｐゴシック"/>
              <a:ea typeface="ＭＳ Ｐゴシック"/>
              <a:cs typeface="+mn-cs"/>
            </a:rPr>
            <a:t>1.0</a:t>
          </a:r>
          <a:r>
            <a:rPr kumimoji="1" lang="ja-JP" altLang="ja-JP" sz="1300">
              <a:solidFill>
                <a:schemeClr val="dk1"/>
              </a:solidFill>
              <a:effectLst/>
              <a:latin typeface="ＭＳ Ｐゴシック"/>
              <a:ea typeface="ＭＳ Ｐゴシック"/>
              <a:cs typeface="+mn-cs"/>
            </a:rPr>
            <a:t>％）し、</a:t>
          </a:r>
          <a:r>
            <a:rPr kumimoji="1" lang="ja-JP" altLang="en-US" sz="1300">
              <a:solidFill>
                <a:schemeClr val="dk1"/>
              </a:solidFill>
              <a:effectLst/>
              <a:latin typeface="ＭＳ Ｐゴシック"/>
              <a:ea typeface="ＭＳ Ｐゴシック"/>
              <a:cs typeface="+mn-cs"/>
            </a:rPr>
            <a:t>全体的に</a:t>
          </a:r>
          <a:r>
            <a:rPr kumimoji="1" lang="ja-JP" altLang="en-US" sz="1300">
              <a:latin typeface="ＭＳ Ｐゴシック"/>
              <a:ea typeface="ＭＳ Ｐゴシック"/>
            </a:rPr>
            <a:t>公債費負担適正化計画の下で新発債を抑制した効果が現れ、合併以降、償還額、起債残高ともに減少傾向にある。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経常収支比率は0.8ポイント上昇しているが、一般財源のうち地方交付税の減額が大きく、全体として前年比</a:t>
          </a:r>
          <a:r>
            <a:rPr kumimoji="1" lang="en-US" altLang="ja-JP" sz="1300">
              <a:latin typeface="ＭＳ Ｐゴシック"/>
              <a:ea typeface="ＭＳ Ｐゴシック"/>
            </a:rPr>
            <a:t>200,463</a:t>
          </a:r>
          <a:r>
            <a:rPr kumimoji="1" lang="ja-JP" altLang="en-US" sz="1300">
              <a:latin typeface="ＭＳ Ｐゴシック"/>
              <a:ea typeface="ＭＳ Ｐゴシック"/>
            </a:rPr>
            <a:t>千円の減（▲</a:t>
          </a:r>
          <a:r>
            <a:rPr kumimoji="1" lang="en-US" altLang="ja-JP" sz="1300">
              <a:latin typeface="ＭＳ Ｐゴシック"/>
              <a:ea typeface="ＭＳ Ｐゴシック"/>
            </a:rPr>
            <a:t>4.0</a:t>
          </a:r>
          <a:r>
            <a:rPr kumimoji="1" lang="ja-JP" altLang="en-US" sz="1300">
              <a:latin typeface="ＭＳ Ｐゴシック"/>
              <a:ea typeface="ＭＳ Ｐゴシック"/>
            </a:rPr>
            <a:t>％）となったことが大きな要因である。</a:t>
          </a:r>
        </a:p>
      </xdr:txBody>
    </xdr:sp>
    <xdr:clientData/>
  </xdr:twoCellAnchor>
  <xdr:oneCellAnchor>
    <xdr:from>
      <xdr:col>3</xdr:col>
      <xdr:colOff>123825</xdr:colOff>
      <xdr:row>69</xdr:row>
      <xdr:rowOff>107950</xdr:rowOff>
    </xdr:from>
    <xdr:ext cx="291465" cy="22542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1015" cy="25908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1015" cy="25908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1015" cy="25209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1015" cy="25908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1015" cy="25908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171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41910</xdr:rowOff>
    </xdr:from>
    <xdr:ext cx="762000" cy="25209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579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87630</xdr:rowOff>
    </xdr:from>
    <xdr:ext cx="762000" cy="25209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60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xdr:rowOff>
    </xdr:from>
    <xdr:to>
      <xdr:col>24</xdr:col>
      <xdr:colOff>25400</xdr:colOff>
      <xdr:row>78</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3743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168910</xdr:rowOff>
    </xdr:from>
    <xdr:ext cx="762000" cy="25209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2766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123190</xdr:rowOff>
    </xdr:from>
    <xdr:to>
      <xdr:col>19</xdr:col>
      <xdr:colOff>187325</xdr:colOff>
      <xdr:row>78</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3248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85090</xdr:rowOff>
    </xdr:from>
    <xdr:ext cx="729615" cy="25908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438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92710</xdr:rowOff>
    </xdr:from>
    <xdr:to>
      <xdr:col>15</xdr:col>
      <xdr:colOff>98425</xdr:colOff>
      <xdr:row>77</xdr:row>
      <xdr:rowOff>123190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94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66040</xdr:rowOff>
    </xdr:from>
    <xdr:ext cx="762000" cy="25209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247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92710</xdr:rowOff>
    </xdr:from>
    <xdr:to>
      <xdr:col>11</xdr:col>
      <xdr:colOff>9525</xdr:colOff>
      <xdr:row>77</xdr:row>
      <xdr:rowOff>123190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94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118110</xdr:rowOff>
    </xdr:from>
    <xdr:to>
      <xdr:col>11</xdr:col>
      <xdr:colOff>60325</xdr:colOff>
      <xdr:row>77</xdr:row>
      <xdr:rowOff>48260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58420</xdr:rowOff>
    </xdr:from>
    <xdr:ext cx="755015"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171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148590</xdr:rowOff>
    </xdr:from>
    <xdr:to>
      <xdr:col>6</xdr:col>
      <xdr:colOff>171450</xdr:colOff>
      <xdr:row>77</xdr:row>
      <xdr:rowOff>78740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88900</xdr:rowOff>
    </xdr:from>
    <xdr:ext cx="755015" cy="25209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94765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152400</xdr:rowOff>
    </xdr:from>
    <xdr:to>
      <xdr:col>24</xdr:col>
      <xdr:colOff>76200</xdr:colOff>
      <xdr:row>78</xdr:row>
      <xdr:rowOff>82550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124460</xdr:rowOff>
    </xdr:from>
    <xdr:ext cx="762000" cy="259080"/>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326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121920</xdr:rowOff>
    </xdr:from>
    <xdr:to>
      <xdr:col>20</xdr:col>
      <xdr:colOff>38100</xdr:colOff>
      <xdr:row>78</xdr:row>
      <xdr:rowOff>52070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36830</xdr:rowOff>
    </xdr:from>
    <xdr:ext cx="72961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40993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72390</xdr:rowOff>
    </xdr:from>
    <xdr:to>
      <xdr:col>15</xdr:col>
      <xdr:colOff>149225</xdr:colOff>
      <xdr:row>78</xdr:row>
      <xdr:rowOff>2540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158750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6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41910</xdr:rowOff>
    </xdr:from>
    <xdr:to>
      <xdr:col>11</xdr:col>
      <xdr:colOff>60325</xdr:colOff>
      <xdr:row>77</xdr:row>
      <xdr:rowOff>143510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128270</xdr:rowOff>
    </xdr:from>
    <xdr:ext cx="75501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72390</xdr:rowOff>
    </xdr:from>
    <xdr:to>
      <xdr:col>6</xdr:col>
      <xdr:colOff>171450</xdr:colOff>
      <xdr:row>78</xdr:row>
      <xdr:rowOff>2540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158750</xdr:rowOff>
    </xdr:from>
    <xdr:ext cx="75501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前年と比較して2.6ポイントの増となり、近年の推移を見ても類似団体と同じような傾向である。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第4次行財政改革大綱、定員適正化計画、公債費負担適正化計画等に沿って、今後も引き続き財政健全化に努め経費削減に努める。</a:t>
          </a:r>
        </a:p>
      </xdr:txBody>
    </xdr:sp>
    <xdr:clientData/>
  </xdr:twoCellAnchor>
  <xdr:oneCellAnchor>
    <xdr:from>
      <xdr:col>62</xdr:col>
      <xdr:colOff>6350</xdr:colOff>
      <xdr:row>69</xdr:row>
      <xdr:rowOff>107950</xdr:rowOff>
    </xdr:from>
    <xdr:ext cx="291465" cy="22542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1015" cy="25908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945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1015" cy="25209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619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1015" cy="2584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292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1015" cy="25908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66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1015" cy="25209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639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1015"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12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67945</xdr:rowOff>
    </xdr:from>
    <xdr:to>
      <xdr:col>82</xdr:col>
      <xdr:colOff>107950</xdr:colOff>
      <xdr:row>80</xdr:row>
      <xdr:rowOff>140335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1234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112395</xdr:rowOff>
    </xdr:from>
    <xdr:ext cx="762000" cy="25209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28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140335</xdr:rowOff>
    </xdr:from>
    <xdr:to>
      <xdr:col>82</xdr:col>
      <xdr:colOff>196850</xdr:colOff>
      <xdr:row>80</xdr:row>
      <xdr:rowOff>140335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5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154940</xdr:rowOff>
    </xdr:from>
    <xdr:ext cx="762000" cy="25209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56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67945</xdr:rowOff>
    </xdr:from>
    <xdr:to>
      <xdr:col>82</xdr:col>
      <xdr:colOff>196850</xdr:colOff>
      <xdr:row>72</xdr:row>
      <xdr:rowOff>67945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1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9525</xdr:rowOff>
    </xdr:from>
    <xdr:to>
      <xdr:col>82</xdr:col>
      <xdr:colOff>107950</xdr:colOff>
      <xdr:row>76</xdr:row>
      <xdr:rowOff>94615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3972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7620</xdr:rowOff>
    </xdr:from>
    <xdr:ext cx="762000" cy="25209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86637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162560</xdr:rowOff>
    </xdr:from>
    <xdr:to>
      <xdr:col>82</xdr:col>
      <xdr:colOff>158750</xdr:colOff>
      <xdr:row>76</xdr:row>
      <xdr:rowOff>92710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147955</xdr:rowOff>
    </xdr:from>
    <xdr:to>
      <xdr:col>78</xdr:col>
      <xdr:colOff>69850</xdr:colOff>
      <xdr:row>76</xdr:row>
      <xdr:rowOff>9525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067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116840</xdr:rowOff>
    </xdr:from>
    <xdr:to>
      <xdr:col>78</xdr:col>
      <xdr:colOff>120650</xdr:colOff>
      <xdr:row>76</xdr:row>
      <xdr:rowOff>46990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57150</xdr:rowOff>
    </xdr:from>
    <xdr:ext cx="736600"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74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75</xdr:row>
      <xdr:rowOff>27305</xdr:rowOff>
    </xdr:from>
    <xdr:to>
      <xdr:col>73</xdr:col>
      <xdr:colOff>180975</xdr:colOff>
      <xdr:row>75</xdr:row>
      <xdr:rowOff>147955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88605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74930</xdr:rowOff>
    </xdr:from>
    <xdr:to>
      <xdr:col>74</xdr:col>
      <xdr:colOff>31750</xdr:colOff>
      <xdr:row>76</xdr:row>
      <xdr:rowOff>4445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14605</xdr:rowOff>
    </xdr:from>
    <xdr:ext cx="7620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70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27305</xdr:rowOff>
    </xdr:from>
    <xdr:to>
      <xdr:col>69</xdr:col>
      <xdr:colOff>92075</xdr:colOff>
      <xdr:row>75</xdr:row>
      <xdr:rowOff>154940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288605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xdr:rowOff>
    </xdr:from>
    <xdr:to>
      <xdr:col>69</xdr:col>
      <xdr:colOff>142875</xdr:colOff>
      <xdr:row>75</xdr:row>
      <xdr:rowOff>111125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95885</xdr:rowOff>
    </xdr:from>
    <xdr:ext cx="755015"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9546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25400</xdr:rowOff>
    </xdr:from>
    <xdr:to>
      <xdr:col>65</xdr:col>
      <xdr:colOff>53975</xdr:colOff>
      <xdr:row>75</xdr:row>
      <xdr:rowOff>127000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137160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65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43815</xdr:rowOff>
    </xdr:from>
    <xdr:to>
      <xdr:col>82</xdr:col>
      <xdr:colOff>158750</xdr:colOff>
      <xdr:row>76</xdr:row>
      <xdr:rowOff>145415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15875</xdr:rowOff>
    </xdr:from>
    <xdr:ext cx="762000" cy="259080"/>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46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130175</xdr:rowOff>
    </xdr:from>
    <xdr:to>
      <xdr:col>78</xdr:col>
      <xdr:colOff>120650</xdr:colOff>
      <xdr:row>76</xdr:row>
      <xdr:rowOff>60325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45085</xdr:rowOff>
    </xdr:from>
    <xdr:ext cx="736600" cy="2584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75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97790</xdr:rowOff>
    </xdr:from>
    <xdr:to>
      <xdr:col>74</xdr:col>
      <xdr:colOff>31750</xdr:colOff>
      <xdr:row>76</xdr:row>
      <xdr:rowOff>27305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56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12065</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4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147955</xdr:rowOff>
    </xdr:from>
    <xdr:to>
      <xdr:col>69</xdr:col>
      <xdr:colOff>142875</xdr:colOff>
      <xdr:row>75</xdr:row>
      <xdr:rowOff>78105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88265</xdr:rowOff>
    </xdr:from>
    <xdr:ext cx="755015" cy="25209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60411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104140</xdr:rowOff>
    </xdr:from>
    <xdr:to>
      <xdr:col>65</xdr:col>
      <xdr:colOff>53975</xdr:colOff>
      <xdr:row>76</xdr:row>
      <xdr:rowOff>34290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19050</xdr:rowOff>
    </xdr:from>
    <xdr:ext cx="762000" cy="25209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492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宮崎県美郷町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209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09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209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109220</xdr:rowOff>
    </xdr:from>
    <xdr:to>
      <xdr:col>29</xdr:col>
      <xdr:colOff>127000</xdr:colOff>
      <xdr:row>19</xdr:row>
      <xdr:rowOff>133350</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flipV="1">
          <a:off x="5651500" y="2214245"/>
          <a:ext cx="0" cy="12242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105410</xdr:rowOff>
    </xdr:from>
    <xdr:ext cx="755015" cy="259080"/>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058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87,180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133350</xdr:rowOff>
    </xdr:from>
    <xdr:to>
      <xdr:col>30</xdr:col>
      <xdr:colOff>25400</xdr:colOff>
      <xdr:row>19</xdr:row>
      <xdr:rowOff>133350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5562600" y="34385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23495</xdr:rowOff>
    </xdr:from>
    <xdr:ext cx="755015" cy="259080"/>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570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301,601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109220</xdr:rowOff>
    </xdr:from>
    <xdr:to>
      <xdr:col>30</xdr:col>
      <xdr:colOff>25400</xdr:colOff>
      <xdr:row>12</xdr:row>
      <xdr:rowOff>109220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22142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154940</xdr:rowOff>
    </xdr:from>
    <xdr:to>
      <xdr:col>29</xdr:col>
      <xdr:colOff>127000</xdr:colOff>
      <xdr:row>15</xdr:row>
      <xdr:rowOff>55245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V="1">
          <a:off x="5003800" y="2602865"/>
          <a:ext cx="647700" cy="717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50800</xdr:rowOff>
    </xdr:from>
    <xdr:ext cx="755015" cy="259080"/>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41625"/>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78740</xdr:rowOff>
    </xdr:from>
    <xdr:to>
      <xdr:col>29</xdr:col>
      <xdr:colOff>177800</xdr:colOff>
      <xdr:row>17</xdr:row>
      <xdr:rowOff>8890</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a:xfrm>
          <a:off x="56007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55245</xdr:rowOff>
    </xdr:from>
    <xdr:to>
      <xdr:col>26</xdr:col>
      <xdr:colOff>50800</xdr:colOff>
      <xdr:row>15</xdr:row>
      <xdr:rowOff>67310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flipV="1">
          <a:off x="4305300" y="267462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100330</xdr:rowOff>
    </xdr:from>
    <xdr:to>
      <xdr:col>26</xdr:col>
      <xdr:colOff>101600</xdr:colOff>
      <xdr:row>17</xdr:row>
      <xdr:rowOff>30480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49530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15240</xdr:rowOff>
    </xdr:from>
    <xdr:ext cx="736600" cy="259080"/>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77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56515</xdr:rowOff>
    </xdr:from>
    <xdr:to>
      <xdr:col>22</xdr:col>
      <xdr:colOff>114300</xdr:colOff>
      <xdr:row>15</xdr:row>
      <xdr:rowOff>67310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3606800" y="267589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120650</xdr:rowOff>
    </xdr:from>
    <xdr:to>
      <xdr:col>22</xdr:col>
      <xdr:colOff>165100</xdr:colOff>
      <xdr:row>17</xdr:row>
      <xdr:rowOff>50165</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42545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34925</xdr:rowOff>
    </xdr:from>
    <xdr:ext cx="762000" cy="259080"/>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56515</xdr:rowOff>
    </xdr:from>
    <xdr:to>
      <xdr:col>18</xdr:col>
      <xdr:colOff>177800</xdr:colOff>
      <xdr:row>15</xdr:row>
      <xdr:rowOff>57785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2908300" y="267589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136525</xdr:rowOff>
    </xdr:from>
    <xdr:to>
      <xdr:col>19</xdr:col>
      <xdr:colOff>38100</xdr:colOff>
      <xdr:row>17</xdr:row>
      <xdr:rowOff>66675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35560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52070</xdr:rowOff>
    </xdr:from>
    <xdr:ext cx="762000" cy="25209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30143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112395</xdr:rowOff>
    </xdr:from>
    <xdr:to>
      <xdr:col>15</xdr:col>
      <xdr:colOff>101600</xdr:colOff>
      <xdr:row>17</xdr:row>
      <xdr:rowOff>42545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2857500" y="2903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27305</xdr:rowOff>
    </xdr:from>
    <xdr:ext cx="7620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8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104140</xdr:rowOff>
    </xdr:from>
    <xdr:to>
      <xdr:col>29</xdr:col>
      <xdr:colOff>177800</xdr:colOff>
      <xdr:row>15</xdr:row>
      <xdr:rowOff>34290</xdr:rowOff>
    </xdr:to>
    <xdr:sp macro="" textlink="">
      <xdr:nvSpPr>
        <xdr:cNvPr id="65" name="楕円 64">
          <a:extLst>
            <a:ext uri="{FF2B5EF4-FFF2-40B4-BE49-F238E27FC236}">
              <a16:creationId xmlns:a16="http://schemas.microsoft.com/office/drawing/2014/main" id="{00000000-0008-0000-0500-000041000000}"/>
            </a:ext>
          </a:extLst>
        </xdr:cNvPr>
        <xdr:cNvSpPr/>
      </xdr:nvSpPr>
      <xdr:spPr>
        <a:xfrm>
          <a:off x="5600700" y="2552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120650</xdr:rowOff>
    </xdr:from>
    <xdr:ext cx="755015" cy="25209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39712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233,499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4445</xdr:rowOff>
    </xdr:from>
    <xdr:to>
      <xdr:col>26</xdr:col>
      <xdr:colOff>101600</xdr:colOff>
      <xdr:row>15</xdr:row>
      <xdr:rowOff>106045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4953000" y="26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116840</xdr:rowOff>
    </xdr:from>
    <xdr:ext cx="7366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393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220,835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16510</xdr:rowOff>
    </xdr:from>
    <xdr:to>
      <xdr:col>22</xdr:col>
      <xdr:colOff>165100</xdr:colOff>
      <xdr:row>15</xdr:row>
      <xdr:rowOff>118110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254500" y="263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128270</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40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218,769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6350</xdr:rowOff>
    </xdr:from>
    <xdr:to>
      <xdr:col>19</xdr:col>
      <xdr:colOff>38100</xdr:colOff>
      <xdr:row>15</xdr:row>
      <xdr:rowOff>107315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3556000" y="26257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117475</xdr:rowOff>
    </xdr:from>
    <xdr:ext cx="7620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39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220,714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6985</xdr:rowOff>
    </xdr:from>
    <xdr:to>
      <xdr:col>15</xdr:col>
      <xdr:colOff>101600</xdr:colOff>
      <xdr:row>15</xdr:row>
      <xdr:rowOff>109220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2857500" y="26263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118745</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39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220,462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4445</xdr:rowOff>
    </xdr:from>
    <xdr:to>
      <xdr:col>33</xdr:col>
      <xdr:colOff>114300</xdr:colOff>
      <xdr:row>36</xdr:row>
      <xdr:rowOff>4445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138430</xdr:rowOff>
    </xdr:from>
    <xdr:to>
      <xdr:col>29</xdr:col>
      <xdr:colOff>127000</xdr:colOff>
      <xdr:row>37</xdr:row>
      <xdr:rowOff>276860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flipV="1">
          <a:off x="5651500" y="606298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250190</xdr:rowOff>
    </xdr:from>
    <xdr:ext cx="755015" cy="259080"/>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74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-40,805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276860</xdr:rowOff>
    </xdr:from>
    <xdr:to>
      <xdr:col>30</xdr:col>
      <xdr:colOff>25400</xdr:colOff>
      <xdr:row>37</xdr:row>
      <xdr:rowOff>276860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562600" y="740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53340</xdr:rowOff>
    </xdr:from>
    <xdr:ext cx="755015" cy="255270"/>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0644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82,212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138430</xdr:rowOff>
    </xdr:from>
    <xdr:to>
      <xdr:col>30</xdr:col>
      <xdr:colOff>25400</xdr:colOff>
      <xdr:row>33</xdr:row>
      <xdr:rowOff>138430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60629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87630</xdr:rowOff>
    </xdr:from>
    <xdr:to>
      <xdr:col>29</xdr:col>
      <xdr:colOff>127000</xdr:colOff>
      <xdr:row>34</xdr:row>
      <xdr:rowOff>130175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003800" y="6355080"/>
          <a:ext cx="6477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194945</xdr:rowOff>
    </xdr:from>
    <xdr:ext cx="755015" cy="25971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395"/>
          <a:ext cx="75501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221615</xdr:rowOff>
    </xdr:from>
    <xdr:to>
      <xdr:col>29</xdr:col>
      <xdr:colOff>177800</xdr:colOff>
      <xdr:row>34</xdr:row>
      <xdr:rowOff>323850</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a:xfrm>
          <a:off x="5600700" y="64890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87630</xdr:rowOff>
    </xdr:from>
    <xdr:to>
      <xdr:col>26</xdr:col>
      <xdr:colOff>50800</xdr:colOff>
      <xdr:row>34</xdr:row>
      <xdr:rowOff>162560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4305300" y="6355080"/>
          <a:ext cx="6985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217805</xdr:rowOff>
    </xdr:from>
    <xdr:to>
      <xdr:col>26</xdr:col>
      <xdr:colOff>101600</xdr:colOff>
      <xdr:row>34</xdr:row>
      <xdr:rowOff>318770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9530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304165</xdr:rowOff>
    </xdr:from>
    <xdr:ext cx="736600" cy="25654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716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115570</xdr:rowOff>
    </xdr:from>
    <xdr:to>
      <xdr:col>22</xdr:col>
      <xdr:colOff>114300</xdr:colOff>
      <xdr:row>34</xdr:row>
      <xdr:rowOff>162560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3606800" y="638302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239395</xdr:rowOff>
    </xdr:from>
    <xdr:to>
      <xdr:col>22</xdr:col>
      <xdr:colOff>165100</xdr:colOff>
      <xdr:row>34</xdr:row>
      <xdr:rowOff>341630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2545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325120</xdr:rowOff>
    </xdr:from>
    <xdr:ext cx="762000" cy="2584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102235</xdr:rowOff>
    </xdr:from>
    <xdr:to>
      <xdr:col>18</xdr:col>
      <xdr:colOff>177800</xdr:colOff>
      <xdr:row>34</xdr:row>
      <xdr:rowOff>115570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2908300" y="636968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259715</xdr:rowOff>
    </xdr:from>
    <xdr:to>
      <xdr:col>19</xdr:col>
      <xdr:colOff>38100</xdr:colOff>
      <xdr:row>35</xdr:row>
      <xdr:rowOff>17780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35560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2540</xdr:rowOff>
    </xdr:from>
    <xdr:ext cx="762000"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240665</xdr:rowOff>
    </xdr:from>
    <xdr:to>
      <xdr:col>15</xdr:col>
      <xdr:colOff>101600</xdr:colOff>
      <xdr:row>34</xdr:row>
      <xdr:rowOff>342900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2857500" y="6508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327025</xdr:rowOff>
    </xdr:from>
    <xdr:ext cx="762000" cy="25654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4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34</xdr:row>
      <xdr:rowOff>79375</xdr:rowOff>
    </xdr:from>
    <xdr:to>
      <xdr:col>29</xdr:col>
      <xdr:colOff>177800</xdr:colOff>
      <xdr:row>34</xdr:row>
      <xdr:rowOff>181610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a:xfrm>
          <a:off x="5600700" y="63468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267335</xdr:rowOff>
    </xdr:from>
    <xdr:ext cx="755015" cy="2584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9188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51,444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36195</xdr:rowOff>
    </xdr:from>
    <xdr:to>
      <xdr:col>26</xdr:col>
      <xdr:colOff>101600</xdr:colOff>
      <xdr:row>34</xdr:row>
      <xdr:rowOff>137160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4953000" y="6303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147955</xdr:rowOff>
    </xdr:from>
    <xdr:ext cx="736600" cy="2584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072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55,429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113030</xdr:rowOff>
    </xdr:from>
    <xdr:to>
      <xdr:col>22</xdr:col>
      <xdr:colOff>165100</xdr:colOff>
      <xdr:row>34</xdr:row>
      <xdr:rowOff>213995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254500" y="63804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224790</xdr:rowOff>
    </xdr:from>
    <xdr:ext cx="762000" cy="25527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149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48,424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64770</xdr:rowOff>
    </xdr:from>
    <xdr:to>
      <xdr:col>19</xdr:col>
      <xdr:colOff>38100</xdr:colOff>
      <xdr:row>34</xdr:row>
      <xdr:rowOff>167005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3556000" y="63322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175895</xdr:rowOff>
    </xdr:from>
    <xdr:ext cx="762000" cy="2584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100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50800</xdr:rowOff>
    </xdr:from>
    <xdr:to>
      <xdr:col>15</xdr:col>
      <xdr:colOff>101600</xdr:colOff>
      <xdr:row>34</xdr:row>
      <xdr:rowOff>153035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2857500" y="63182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162560</xdr:rowOff>
    </xdr:from>
    <xdr:ext cx="762000" cy="25971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871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54,028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1935" cy="25209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8864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8645" cy="25209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864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864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86360</xdr:rowOff>
    </xdr:from>
    <xdr:to>
      <xdr:col>24</xdr:col>
      <xdr:colOff>62865</xdr:colOff>
      <xdr:row>38</xdr:row>
      <xdr:rowOff>99695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860"/>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103505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8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65,251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99695</xdr:rowOff>
    </xdr:from>
    <xdr:to>
      <xdr:col>24</xdr:col>
      <xdr:colOff>152400</xdr:colOff>
      <xdr:row>38</xdr:row>
      <xdr:rowOff>99695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33020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5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247,012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86360</xdr:rowOff>
    </xdr:from>
    <xdr:to>
      <xdr:col>24</xdr:col>
      <xdr:colOff>152400</xdr:colOff>
      <xdr:row>30</xdr:row>
      <xdr:rowOff>86360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105410</xdr:rowOff>
    </xdr:from>
    <xdr:to>
      <xdr:col>24</xdr:col>
      <xdr:colOff>63500</xdr:colOff>
      <xdr:row>32</xdr:row>
      <xdr:rowOff>29210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2036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163195</xdr:rowOff>
    </xdr:from>
    <xdr:ext cx="59880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2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13335</xdr:rowOff>
    </xdr:from>
    <xdr:to>
      <xdr:col>24</xdr:col>
      <xdr:colOff>114300</xdr:colOff>
      <xdr:row>35</xdr:row>
      <xdr:rowOff>114935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29210</xdr:rowOff>
    </xdr:from>
    <xdr:to>
      <xdr:col>19</xdr:col>
      <xdr:colOff>177800</xdr:colOff>
      <xdr:row>32</xdr:row>
      <xdr:rowOff>30480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156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29210</xdr:rowOff>
    </xdr:from>
    <xdr:to>
      <xdr:col>20</xdr:col>
      <xdr:colOff>38100</xdr:colOff>
      <xdr:row>35</xdr:row>
      <xdr:rowOff>130810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121920</xdr:rowOff>
    </xdr:from>
    <xdr:ext cx="591820" cy="25209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61226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31</xdr:row>
      <xdr:rowOff>95885</xdr:rowOff>
    </xdr:from>
    <xdr:to>
      <xdr:col>15</xdr:col>
      <xdr:colOff>50800</xdr:colOff>
      <xdr:row>32</xdr:row>
      <xdr:rowOff>30480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41083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34925</xdr:rowOff>
    </xdr:from>
    <xdr:to>
      <xdr:col>15</xdr:col>
      <xdr:colOff>101600</xdr:colOff>
      <xdr:row>35</xdr:row>
      <xdr:rowOff>136525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127635</xdr:rowOff>
    </xdr:from>
    <xdr:ext cx="59182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61283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95885</xdr:rowOff>
    </xdr:from>
    <xdr:to>
      <xdr:col>10</xdr:col>
      <xdr:colOff>114300</xdr:colOff>
      <xdr:row>31</xdr:row>
      <xdr:rowOff>132080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108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42545</xdr:rowOff>
    </xdr:from>
    <xdr:to>
      <xdr:col>10</xdr:col>
      <xdr:colOff>165100</xdr:colOff>
      <xdr:row>35</xdr:row>
      <xdr:rowOff>144145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135255</xdr:rowOff>
    </xdr:from>
    <xdr:ext cx="591820" cy="25209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580" y="613600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7620</xdr:rowOff>
    </xdr:from>
    <xdr:to>
      <xdr:col>6</xdr:col>
      <xdr:colOff>38100</xdr:colOff>
      <xdr:row>35</xdr:row>
      <xdr:rowOff>109220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100330</xdr:rowOff>
    </xdr:from>
    <xdr:ext cx="591820" cy="25209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580" y="61010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31</xdr:row>
      <xdr:rowOff>54610</xdr:rowOff>
    </xdr:from>
    <xdr:to>
      <xdr:col>24</xdr:col>
      <xdr:colOff>114300</xdr:colOff>
      <xdr:row>31</xdr:row>
      <xdr:rowOff>156210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77470</xdr:rowOff>
    </xdr:from>
    <xdr:ext cx="598805" cy="25209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2097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222,028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149225</xdr:rowOff>
    </xdr:from>
    <xdr:to>
      <xdr:col>20</xdr:col>
      <xdr:colOff>38100</xdr:colOff>
      <xdr:row>32</xdr:row>
      <xdr:rowOff>79375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30</xdr:row>
      <xdr:rowOff>95885</xdr:rowOff>
    </xdr:from>
    <xdr:ext cx="59182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580" y="52393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31</xdr:row>
      <xdr:rowOff>151130</xdr:rowOff>
    </xdr:from>
    <xdr:to>
      <xdr:col>15</xdr:col>
      <xdr:colOff>101600</xdr:colOff>
      <xdr:row>32</xdr:row>
      <xdr:rowOff>81280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30</xdr:row>
      <xdr:rowOff>97790</xdr:rowOff>
    </xdr:from>
    <xdr:ext cx="591820" cy="25209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52412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45085</xdr:rowOff>
    </xdr:from>
    <xdr:to>
      <xdr:col>10</xdr:col>
      <xdr:colOff>165100</xdr:colOff>
      <xdr:row>31</xdr:row>
      <xdr:rowOff>146685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29</xdr:row>
      <xdr:rowOff>163195</xdr:rowOff>
    </xdr:from>
    <xdr:ext cx="59182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580" y="51352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223,226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80645</xdr:rowOff>
    </xdr:from>
    <xdr:to>
      <xdr:col>6</xdr:col>
      <xdr:colOff>38100</xdr:colOff>
      <xdr:row>32</xdr:row>
      <xdr:rowOff>10795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9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30</xdr:row>
      <xdr:rowOff>27305</xdr:rowOff>
    </xdr:from>
    <xdr:ext cx="591820"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580" y="51708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935" cy="25209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645" cy="25209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645" cy="25209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645" cy="25209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114935</xdr:rowOff>
    </xdr:from>
    <xdr:to>
      <xdr:col>24</xdr:col>
      <xdr:colOff>62865</xdr:colOff>
      <xdr:row>57</xdr:row>
      <xdr:rowOff>29210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58885"/>
          <a:ext cx="1270" cy="942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32385</xdr:rowOff>
    </xdr:from>
    <xdr:ext cx="534670" cy="25209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050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61,802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29210</xdr:rowOff>
    </xdr:from>
    <xdr:to>
      <xdr:col>24</xdr:col>
      <xdr:colOff>152400</xdr:colOff>
      <xdr:row>57</xdr:row>
      <xdr:rowOff>29210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0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61595</xdr:rowOff>
    </xdr:from>
    <xdr:ext cx="598805" cy="259080"/>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34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267,898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114935</xdr:rowOff>
    </xdr:from>
    <xdr:to>
      <xdr:col>24</xdr:col>
      <xdr:colOff>152400</xdr:colOff>
      <xdr:row>51</xdr:row>
      <xdr:rowOff>114935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58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158750</xdr:rowOff>
    </xdr:from>
    <xdr:to>
      <xdr:col>24</xdr:col>
      <xdr:colOff>63500</xdr:colOff>
      <xdr:row>53</xdr:row>
      <xdr:rowOff>17780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07415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98425</xdr:rowOff>
    </xdr:from>
    <xdr:ext cx="598805" cy="25209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56725"/>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120650</xdr:rowOff>
    </xdr:from>
    <xdr:to>
      <xdr:col>24</xdr:col>
      <xdr:colOff>114300</xdr:colOff>
      <xdr:row>55</xdr:row>
      <xdr:rowOff>50165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17780</xdr:rowOff>
    </xdr:from>
    <xdr:to>
      <xdr:col>19</xdr:col>
      <xdr:colOff>177800</xdr:colOff>
      <xdr:row>53</xdr:row>
      <xdr:rowOff>71120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1046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135890</xdr:rowOff>
    </xdr:from>
    <xdr:to>
      <xdr:col>20</xdr:col>
      <xdr:colOff>38100</xdr:colOff>
      <xdr:row>55</xdr:row>
      <xdr:rowOff>66040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57150</xdr:rowOff>
    </xdr:from>
    <xdr:ext cx="591820" cy="25908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580" y="94869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71120</xdr:rowOff>
    </xdr:from>
    <xdr:to>
      <xdr:col>15</xdr:col>
      <xdr:colOff>50800</xdr:colOff>
      <xdr:row>54</xdr:row>
      <xdr:rowOff>24765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157970"/>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635</xdr:rowOff>
    </xdr:from>
    <xdr:to>
      <xdr:col>15</xdr:col>
      <xdr:colOff>101600</xdr:colOff>
      <xdr:row>55</xdr:row>
      <xdr:rowOff>102235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93345</xdr:rowOff>
    </xdr:from>
    <xdr:ext cx="591820"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580" y="95230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18415</xdr:rowOff>
    </xdr:from>
    <xdr:to>
      <xdr:col>10</xdr:col>
      <xdr:colOff>114300</xdr:colOff>
      <xdr:row>54</xdr:row>
      <xdr:rowOff>24765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2767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38100</xdr:rowOff>
    </xdr:from>
    <xdr:to>
      <xdr:col>10</xdr:col>
      <xdr:colOff>165100</xdr:colOff>
      <xdr:row>55</xdr:row>
      <xdr:rowOff>139700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130810</xdr:rowOff>
    </xdr:from>
    <xdr:ext cx="591820"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580" y="95605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46355</xdr:rowOff>
    </xdr:from>
    <xdr:to>
      <xdr:col>6</xdr:col>
      <xdr:colOff>38100</xdr:colOff>
      <xdr:row>55</xdr:row>
      <xdr:rowOff>147955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139065</xdr:rowOff>
    </xdr:from>
    <xdr:ext cx="59182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580" y="95688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107950</xdr:rowOff>
    </xdr:from>
    <xdr:to>
      <xdr:col>24</xdr:col>
      <xdr:colOff>114300</xdr:colOff>
      <xdr:row>53</xdr:row>
      <xdr:rowOff>38100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130810</xdr:rowOff>
    </xdr:from>
    <xdr:ext cx="598805"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8874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220,781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138430</xdr:rowOff>
    </xdr:from>
    <xdr:to>
      <xdr:col>20</xdr:col>
      <xdr:colOff>38100</xdr:colOff>
      <xdr:row>53</xdr:row>
      <xdr:rowOff>68580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05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85090</xdr:rowOff>
    </xdr:from>
    <xdr:ext cx="59182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580" y="88290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20320</xdr:rowOff>
    </xdr:from>
    <xdr:to>
      <xdr:col>15</xdr:col>
      <xdr:colOff>101600</xdr:colOff>
      <xdr:row>53</xdr:row>
      <xdr:rowOff>121920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1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138430</xdr:rowOff>
    </xdr:from>
    <xdr:ext cx="59182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580" y="88823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145415</xdr:rowOff>
    </xdr:from>
    <xdr:to>
      <xdr:col>10</xdr:col>
      <xdr:colOff>165100</xdr:colOff>
      <xdr:row>54</xdr:row>
      <xdr:rowOff>75565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2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52</xdr:row>
      <xdr:rowOff>92075</xdr:rowOff>
    </xdr:from>
    <xdr:ext cx="591820"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580" y="90074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139065</xdr:rowOff>
    </xdr:from>
    <xdr:to>
      <xdr:col>6</xdr:col>
      <xdr:colOff>38100</xdr:colOff>
      <xdr:row>54</xdr:row>
      <xdr:rowOff>69215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52</xdr:row>
      <xdr:rowOff>86360</xdr:rowOff>
    </xdr:from>
    <xdr:ext cx="591820" cy="25209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580" y="90017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935" cy="25209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209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913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209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456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209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998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24765</xdr:rowOff>
    </xdr:from>
    <xdr:to>
      <xdr:col>24</xdr:col>
      <xdr:colOff>62865</xdr:colOff>
      <xdr:row>78</xdr:row>
      <xdr:rowOff>128905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9771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132715</xdr:rowOff>
    </xdr:from>
    <xdr:ext cx="378460" cy="25209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581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128905</xdr:rowOff>
    </xdr:from>
    <xdr:to>
      <xdr:col>24</xdr:col>
      <xdr:colOff>152400</xdr:colOff>
      <xdr:row>78</xdr:row>
      <xdr:rowOff>128905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143510</xdr:rowOff>
    </xdr:from>
    <xdr:ext cx="534670" cy="25209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735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57,525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24765</xdr:rowOff>
    </xdr:from>
    <xdr:to>
      <xdr:col>24</xdr:col>
      <xdr:colOff>152400</xdr:colOff>
      <xdr:row>71</xdr:row>
      <xdr:rowOff>24765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9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25400</xdr:rowOff>
    </xdr:from>
    <xdr:to>
      <xdr:col>24</xdr:col>
      <xdr:colOff>63500</xdr:colOff>
      <xdr:row>75</xdr:row>
      <xdr:rowOff>124460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88415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44450</xdr:rowOff>
    </xdr:from>
    <xdr:ext cx="534670" cy="259080"/>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4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66040</xdr:rowOff>
    </xdr:from>
    <xdr:to>
      <xdr:col>24</xdr:col>
      <xdr:colOff>114300</xdr:colOff>
      <xdr:row>76</xdr:row>
      <xdr:rowOff>167640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118110</xdr:rowOff>
    </xdr:from>
    <xdr:to>
      <xdr:col>19</xdr:col>
      <xdr:colOff>177800</xdr:colOff>
      <xdr:row>75</xdr:row>
      <xdr:rowOff>124460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976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73660</xdr:rowOff>
    </xdr:from>
    <xdr:to>
      <xdr:col>20</xdr:col>
      <xdr:colOff>38100</xdr:colOff>
      <xdr:row>77</xdr:row>
      <xdr:rowOff>3810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166370</xdr:rowOff>
    </xdr:from>
    <xdr:ext cx="527685" cy="25209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29965" y="131965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55880</xdr:rowOff>
    </xdr:from>
    <xdr:to>
      <xdr:col>15</xdr:col>
      <xdr:colOff>50800</xdr:colOff>
      <xdr:row>75</xdr:row>
      <xdr:rowOff>118110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91463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91440</xdr:rowOff>
    </xdr:from>
    <xdr:to>
      <xdr:col>15</xdr:col>
      <xdr:colOff>101600</xdr:colOff>
      <xdr:row>77</xdr:row>
      <xdr:rowOff>21590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77</xdr:row>
      <xdr:rowOff>12700</xdr:rowOff>
    </xdr:from>
    <xdr:ext cx="527685"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0965" y="132143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156845</xdr:rowOff>
    </xdr:from>
    <xdr:to>
      <xdr:col>10</xdr:col>
      <xdr:colOff>114300</xdr:colOff>
      <xdr:row>75</xdr:row>
      <xdr:rowOff>55880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84414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100965</xdr:rowOff>
    </xdr:from>
    <xdr:to>
      <xdr:col>10</xdr:col>
      <xdr:colOff>165100</xdr:colOff>
      <xdr:row>77</xdr:row>
      <xdr:rowOff>31115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22225</xdr:rowOff>
    </xdr:from>
    <xdr:ext cx="527685" cy="2584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1965" y="132238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59690</xdr:rowOff>
    </xdr:from>
    <xdr:to>
      <xdr:col>6</xdr:col>
      <xdr:colOff>38100</xdr:colOff>
      <xdr:row>76</xdr:row>
      <xdr:rowOff>161290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152400</xdr:rowOff>
    </xdr:from>
    <xdr:ext cx="527685"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2965" y="131826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146050</xdr:rowOff>
    </xdr:from>
    <xdr:to>
      <xdr:col>24</xdr:col>
      <xdr:colOff>114300</xdr:colOff>
      <xdr:row>75</xdr:row>
      <xdr:rowOff>76200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168910</xdr:rowOff>
    </xdr:from>
    <xdr:ext cx="534670" cy="25209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6847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73660</xdr:rowOff>
    </xdr:from>
    <xdr:to>
      <xdr:col>20</xdr:col>
      <xdr:colOff>38100</xdr:colOff>
      <xdr:row>76</xdr:row>
      <xdr:rowOff>3810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74</xdr:row>
      <xdr:rowOff>20320</xdr:rowOff>
    </xdr:from>
    <xdr:ext cx="527685" cy="25209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29965" y="127076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67310</xdr:rowOff>
    </xdr:from>
    <xdr:to>
      <xdr:col>15</xdr:col>
      <xdr:colOff>101600</xdr:colOff>
      <xdr:row>75</xdr:row>
      <xdr:rowOff>168910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13970</xdr:rowOff>
    </xdr:from>
    <xdr:ext cx="527685"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0965" y="12701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5080</xdr:rowOff>
    </xdr:from>
    <xdr:to>
      <xdr:col>10</xdr:col>
      <xdr:colOff>165100</xdr:colOff>
      <xdr:row>75</xdr:row>
      <xdr:rowOff>106680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73</xdr:row>
      <xdr:rowOff>123190</xdr:rowOff>
    </xdr:from>
    <xdr:ext cx="527685" cy="25209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1965" y="126390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106045</xdr:rowOff>
    </xdr:from>
    <xdr:to>
      <xdr:col>6</xdr:col>
      <xdr:colOff>38100</xdr:colOff>
      <xdr:row>75</xdr:row>
      <xdr:rowOff>36195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73</xdr:row>
      <xdr:rowOff>52705</xdr:rowOff>
    </xdr:from>
    <xdr:ext cx="527685" cy="25209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2965" y="125685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09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505" y="1725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09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603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8645" cy="25209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645" cy="2584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64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30480</xdr:rowOff>
    </xdr:from>
    <xdr:to>
      <xdr:col>24</xdr:col>
      <xdr:colOff>62865</xdr:colOff>
      <xdr:row>99</xdr:row>
      <xdr:rowOff>95250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32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99060</xdr:rowOff>
    </xdr:from>
    <xdr:ext cx="534670" cy="25209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26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40,211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148590</xdr:rowOff>
    </xdr:from>
    <xdr:ext cx="598805" cy="259080"/>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07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128,193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30480</xdr:rowOff>
    </xdr:from>
    <xdr:to>
      <xdr:col>24</xdr:col>
      <xdr:colOff>152400</xdr:colOff>
      <xdr:row>91</xdr:row>
      <xdr:rowOff>30480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3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105410</xdr:rowOff>
    </xdr:from>
    <xdr:to>
      <xdr:col>24</xdr:col>
      <xdr:colOff>63500</xdr:colOff>
      <xdr:row>93</xdr:row>
      <xdr:rowOff>122555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0502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0</xdr:rowOff>
    </xdr:from>
    <xdr:ext cx="534670" cy="259080"/>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59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21590</xdr:rowOff>
    </xdr:from>
    <xdr:to>
      <xdr:col>24</xdr:col>
      <xdr:colOff>114300</xdr:colOff>
      <xdr:row>96</xdr:row>
      <xdr:rowOff>123190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90170</xdr:rowOff>
    </xdr:from>
    <xdr:to>
      <xdr:col>19</xdr:col>
      <xdr:colOff>177800</xdr:colOff>
      <xdr:row>93</xdr:row>
      <xdr:rowOff>122555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0350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29845</xdr:rowOff>
    </xdr:from>
    <xdr:to>
      <xdr:col>20</xdr:col>
      <xdr:colOff>38100</xdr:colOff>
      <xdr:row>96</xdr:row>
      <xdr:rowOff>132080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122555</xdr:rowOff>
    </xdr:from>
    <xdr:ext cx="527685" cy="25209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29965" y="165817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90170</xdr:rowOff>
    </xdr:from>
    <xdr:to>
      <xdr:col>15</xdr:col>
      <xdr:colOff>50800</xdr:colOff>
      <xdr:row>94</xdr:row>
      <xdr:rowOff>129540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03502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31750</xdr:rowOff>
    </xdr:from>
    <xdr:to>
      <xdr:col>15</xdr:col>
      <xdr:colOff>101600</xdr:colOff>
      <xdr:row>96</xdr:row>
      <xdr:rowOff>133350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124460</xdr:rowOff>
    </xdr:from>
    <xdr:ext cx="527685"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0965" y="16583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113030</xdr:rowOff>
    </xdr:from>
    <xdr:to>
      <xdr:col>10</xdr:col>
      <xdr:colOff>114300</xdr:colOff>
      <xdr:row>94</xdr:row>
      <xdr:rowOff>129540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2293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154940</xdr:rowOff>
    </xdr:from>
    <xdr:to>
      <xdr:col>10</xdr:col>
      <xdr:colOff>165100</xdr:colOff>
      <xdr:row>97</xdr:row>
      <xdr:rowOff>85090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76200</xdr:rowOff>
    </xdr:from>
    <xdr:ext cx="527685" cy="25209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1965" y="167068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10795</xdr:rowOff>
    </xdr:from>
    <xdr:to>
      <xdr:col>6</xdr:col>
      <xdr:colOff>38100</xdr:colOff>
      <xdr:row>97</xdr:row>
      <xdr:rowOff>112395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103505</xdr:rowOff>
    </xdr:from>
    <xdr:ext cx="52768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2965" y="167341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93</xdr:row>
      <xdr:rowOff>54610</xdr:rowOff>
    </xdr:from>
    <xdr:to>
      <xdr:col>24</xdr:col>
      <xdr:colOff>114300</xdr:colOff>
      <xdr:row>93</xdr:row>
      <xdr:rowOff>156210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9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77470</xdr:rowOff>
    </xdr:from>
    <xdr:ext cx="598805" cy="25209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85087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71755</xdr:rowOff>
    </xdr:from>
    <xdr:to>
      <xdr:col>20</xdr:col>
      <xdr:colOff>38100</xdr:colOff>
      <xdr:row>94</xdr:row>
      <xdr:rowOff>1905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19050</xdr:rowOff>
    </xdr:from>
    <xdr:ext cx="591820" cy="25209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580" y="157924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39370</xdr:rowOff>
    </xdr:from>
    <xdr:to>
      <xdr:col>15</xdr:col>
      <xdr:colOff>101600</xdr:colOff>
      <xdr:row>93</xdr:row>
      <xdr:rowOff>140970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91</xdr:row>
      <xdr:rowOff>157480</xdr:rowOff>
    </xdr:from>
    <xdr:ext cx="591820" cy="25209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580" y="1575943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78740</xdr:rowOff>
    </xdr:from>
    <xdr:to>
      <xdr:col>10</xdr:col>
      <xdr:colOff>165100</xdr:colOff>
      <xdr:row>95</xdr:row>
      <xdr:rowOff>8890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25400</xdr:rowOff>
    </xdr:from>
    <xdr:ext cx="527685"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1965" y="159702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62230</xdr:rowOff>
    </xdr:from>
    <xdr:to>
      <xdr:col>6</xdr:col>
      <xdr:colOff>38100</xdr:colOff>
      <xdr:row>94</xdr:row>
      <xdr:rowOff>163830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8890</xdr:rowOff>
    </xdr:from>
    <xdr:ext cx="527685" cy="25209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2965" y="15953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91,644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8645" cy="25209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8645" cy="25209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8645" cy="25209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57150</xdr:rowOff>
    </xdr:from>
    <xdr:to>
      <xdr:col>54</xdr:col>
      <xdr:colOff>189865</xdr:colOff>
      <xdr:row>37</xdr:row>
      <xdr:rowOff>14605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00650"/>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18415</xdr:rowOff>
    </xdr:from>
    <xdr:ext cx="534670" cy="25209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620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64,865</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14605</xdr:rowOff>
    </xdr:from>
    <xdr:to>
      <xdr:col>55</xdr:col>
      <xdr:colOff>88900</xdr:colOff>
      <xdr:row>37</xdr:row>
      <xdr:rowOff>14605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3810</xdr:rowOff>
    </xdr:from>
    <xdr:ext cx="598805" cy="259080"/>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75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318,034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57150</xdr:rowOff>
    </xdr:from>
    <xdr:to>
      <xdr:col>55</xdr:col>
      <xdr:colOff>88900</xdr:colOff>
      <xdr:row>30</xdr:row>
      <xdr:rowOff>57150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0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40640</xdr:rowOff>
    </xdr:from>
    <xdr:to>
      <xdr:col>55</xdr:col>
      <xdr:colOff>0</xdr:colOff>
      <xdr:row>34</xdr:row>
      <xdr:rowOff>111125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86994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81915</xdr:rowOff>
    </xdr:from>
    <xdr:ext cx="598805" cy="259080"/>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1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103505</xdr:rowOff>
    </xdr:from>
    <xdr:to>
      <xdr:col>55</xdr:col>
      <xdr:colOff>50800</xdr:colOff>
      <xdr:row>35</xdr:row>
      <xdr:rowOff>33655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40640</xdr:rowOff>
    </xdr:from>
    <xdr:to>
      <xdr:col>50</xdr:col>
      <xdr:colOff>114300</xdr:colOff>
      <xdr:row>34</xdr:row>
      <xdr:rowOff>43180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69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107315</xdr:rowOff>
    </xdr:from>
    <xdr:to>
      <xdr:col>50</xdr:col>
      <xdr:colOff>165100</xdr:colOff>
      <xdr:row>35</xdr:row>
      <xdr:rowOff>37465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29210</xdr:rowOff>
    </xdr:from>
    <xdr:ext cx="591820" cy="25209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580" y="60299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29210</xdr:rowOff>
    </xdr:from>
    <xdr:to>
      <xdr:col>45</xdr:col>
      <xdr:colOff>177800</xdr:colOff>
      <xdr:row>34</xdr:row>
      <xdr:rowOff>43180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58585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130175</xdr:rowOff>
    </xdr:from>
    <xdr:to>
      <xdr:col>46</xdr:col>
      <xdr:colOff>38100</xdr:colOff>
      <xdr:row>35</xdr:row>
      <xdr:rowOff>60325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59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52070</xdr:rowOff>
    </xdr:from>
    <xdr:ext cx="591820" cy="25209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580" y="60528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29210</xdr:rowOff>
    </xdr:from>
    <xdr:to>
      <xdr:col>41</xdr:col>
      <xdr:colOff>50800</xdr:colOff>
      <xdr:row>34</xdr:row>
      <xdr:rowOff>48895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8585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151130</xdr:rowOff>
    </xdr:from>
    <xdr:to>
      <xdr:col>41</xdr:col>
      <xdr:colOff>101600</xdr:colOff>
      <xdr:row>35</xdr:row>
      <xdr:rowOff>81280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72390</xdr:rowOff>
    </xdr:from>
    <xdr:ext cx="59182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580" y="60731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29210</xdr:rowOff>
    </xdr:from>
    <xdr:to>
      <xdr:col>36</xdr:col>
      <xdr:colOff>165100</xdr:colOff>
      <xdr:row>35</xdr:row>
      <xdr:rowOff>130175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121285</xdr:rowOff>
    </xdr:from>
    <xdr:ext cx="591820" cy="25209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580" y="61220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60325</xdr:rowOff>
    </xdr:from>
    <xdr:to>
      <xdr:col>55</xdr:col>
      <xdr:colOff>50800</xdr:colOff>
      <xdr:row>34</xdr:row>
      <xdr:rowOff>161925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83185</xdr:rowOff>
    </xdr:from>
    <xdr:ext cx="598805" cy="259080"/>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41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161290</xdr:rowOff>
    </xdr:from>
    <xdr:to>
      <xdr:col>50</xdr:col>
      <xdr:colOff>165100</xdr:colOff>
      <xdr:row>34</xdr:row>
      <xdr:rowOff>91440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107950</xdr:rowOff>
    </xdr:from>
    <xdr:ext cx="59182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580" y="5594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171,708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163830</xdr:rowOff>
    </xdr:from>
    <xdr:to>
      <xdr:col>46</xdr:col>
      <xdr:colOff>38100</xdr:colOff>
      <xdr:row>34</xdr:row>
      <xdr:rowOff>93980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110490</xdr:rowOff>
    </xdr:from>
    <xdr:ext cx="591820" cy="25209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580" y="55968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171,061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149860</xdr:rowOff>
    </xdr:from>
    <xdr:to>
      <xdr:col>41</xdr:col>
      <xdr:colOff>101600</xdr:colOff>
      <xdr:row>34</xdr:row>
      <xdr:rowOff>80010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8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32</xdr:row>
      <xdr:rowOff>96520</xdr:rowOff>
    </xdr:from>
    <xdr:ext cx="59182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580" y="55829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169545</xdr:rowOff>
    </xdr:from>
    <xdr:to>
      <xdr:col>36</xdr:col>
      <xdr:colOff>165100</xdr:colOff>
      <xdr:row>34</xdr:row>
      <xdr:rowOff>99695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8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32</xdr:row>
      <xdr:rowOff>116840</xdr:rowOff>
    </xdr:from>
    <xdr:ext cx="59182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580" y="56032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169,795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935" cy="25908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8645" cy="25908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645" cy="25209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864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864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150495</xdr:rowOff>
    </xdr:from>
    <xdr:to>
      <xdr:col>54</xdr:col>
      <xdr:colOff>189865</xdr:colOff>
      <xdr:row>58</xdr:row>
      <xdr:rowOff>84455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51545"/>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88265</xdr:rowOff>
    </xdr:from>
    <xdr:ext cx="534670" cy="25209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3236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84455</xdr:rowOff>
    </xdr:from>
    <xdr:to>
      <xdr:col>55</xdr:col>
      <xdr:colOff>88900</xdr:colOff>
      <xdr:row>58</xdr:row>
      <xdr:rowOff>84455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2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97790</xdr:rowOff>
    </xdr:from>
    <xdr:ext cx="598805" cy="25209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273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422,158</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150495</xdr:rowOff>
    </xdr:from>
    <xdr:to>
      <xdr:col>55</xdr:col>
      <xdr:colOff>88900</xdr:colOff>
      <xdr:row>49</xdr:row>
      <xdr:rowOff>150495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5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109855</xdr:rowOff>
    </xdr:from>
    <xdr:to>
      <xdr:col>55</xdr:col>
      <xdr:colOff>0</xdr:colOff>
      <xdr:row>54</xdr:row>
      <xdr:rowOff>116205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025255"/>
          <a:ext cx="838200"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19685</xdr:rowOff>
    </xdr:from>
    <xdr:ext cx="598805" cy="25209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449435"/>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41275</xdr:rowOff>
    </xdr:from>
    <xdr:to>
      <xdr:col>55</xdr:col>
      <xdr:colOff>50800</xdr:colOff>
      <xdr:row>55</xdr:row>
      <xdr:rowOff>143510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109855</xdr:rowOff>
    </xdr:from>
    <xdr:to>
      <xdr:col>50</xdr:col>
      <xdr:colOff>114300</xdr:colOff>
      <xdr:row>52</xdr:row>
      <xdr:rowOff>142240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02525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78105</xdr:rowOff>
    </xdr:from>
    <xdr:to>
      <xdr:col>50</xdr:col>
      <xdr:colOff>165100</xdr:colOff>
      <xdr:row>55</xdr:row>
      <xdr:rowOff>8255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3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170815</xdr:rowOff>
    </xdr:from>
    <xdr:ext cx="591820" cy="2584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580" y="942911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142240</xdr:rowOff>
    </xdr:from>
    <xdr:to>
      <xdr:col>45</xdr:col>
      <xdr:colOff>177800</xdr:colOff>
      <xdr:row>54</xdr:row>
      <xdr:rowOff>635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057640"/>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36195</xdr:rowOff>
    </xdr:from>
    <xdr:to>
      <xdr:col>46</xdr:col>
      <xdr:colOff>38100</xdr:colOff>
      <xdr:row>55</xdr:row>
      <xdr:rowOff>137795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46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128905</xdr:rowOff>
    </xdr:from>
    <xdr:ext cx="591820"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580" y="95586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52</xdr:row>
      <xdr:rowOff>26035</xdr:rowOff>
    </xdr:from>
    <xdr:to>
      <xdr:col>41</xdr:col>
      <xdr:colOff>50800</xdr:colOff>
      <xdr:row>54</xdr:row>
      <xdr:rowOff>635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8941435"/>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61595</xdr:rowOff>
    </xdr:from>
    <xdr:to>
      <xdr:col>41</xdr:col>
      <xdr:colOff>101600</xdr:colOff>
      <xdr:row>55</xdr:row>
      <xdr:rowOff>163195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49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154940</xdr:rowOff>
    </xdr:from>
    <xdr:ext cx="591820" cy="25209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580" y="958469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10160</xdr:rowOff>
    </xdr:from>
    <xdr:to>
      <xdr:col>36</xdr:col>
      <xdr:colOff>165100</xdr:colOff>
      <xdr:row>55</xdr:row>
      <xdr:rowOff>111760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102870</xdr:rowOff>
    </xdr:from>
    <xdr:ext cx="59182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580" y="95326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65405</xdr:rowOff>
    </xdr:from>
    <xdr:to>
      <xdr:col>55</xdr:col>
      <xdr:colOff>50800</xdr:colOff>
      <xdr:row>54</xdr:row>
      <xdr:rowOff>167005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3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88265</xdr:rowOff>
    </xdr:from>
    <xdr:ext cx="598805" cy="25209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1751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206,214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59055</xdr:rowOff>
    </xdr:from>
    <xdr:to>
      <xdr:col>50</xdr:col>
      <xdr:colOff>165100</xdr:colOff>
      <xdr:row>52</xdr:row>
      <xdr:rowOff>160655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9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51</xdr:row>
      <xdr:rowOff>6350</xdr:rowOff>
    </xdr:from>
    <xdr:ext cx="591820" cy="25209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580" y="875030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91440</xdr:rowOff>
    </xdr:from>
    <xdr:to>
      <xdr:col>46</xdr:col>
      <xdr:colOff>38100</xdr:colOff>
      <xdr:row>53</xdr:row>
      <xdr:rowOff>21590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00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51</xdr:row>
      <xdr:rowOff>38100</xdr:rowOff>
    </xdr:from>
    <xdr:ext cx="59182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580" y="87820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121285</xdr:rowOff>
    </xdr:from>
    <xdr:to>
      <xdr:col>41</xdr:col>
      <xdr:colOff>101600</xdr:colOff>
      <xdr:row>54</xdr:row>
      <xdr:rowOff>52070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208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52</xdr:row>
      <xdr:rowOff>67945</xdr:rowOff>
    </xdr:from>
    <xdr:ext cx="591820"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580" y="89833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51</xdr:row>
      <xdr:rowOff>146685</xdr:rowOff>
    </xdr:from>
    <xdr:to>
      <xdr:col>36</xdr:col>
      <xdr:colOff>165100</xdr:colOff>
      <xdr:row>52</xdr:row>
      <xdr:rowOff>76835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88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50</xdr:row>
      <xdr:rowOff>93345</xdr:rowOff>
    </xdr:from>
    <xdr:ext cx="59182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580" y="86658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319,813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935" cy="25209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645" cy="25209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645" cy="25209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8645" cy="25209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106045</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754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209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52705</xdr:rowOff>
    </xdr:from>
    <xdr:ext cx="598805" cy="25209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275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307,338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106045</xdr:rowOff>
    </xdr:from>
    <xdr:to>
      <xdr:col>55</xdr:col>
      <xdr:colOff>88900</xdr:colOff>
      <xdr:row>70</xdr:row>
      <xdr:rowOff>106045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7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19685</xdr:rowOff>
    </xdr:from>
    <xdr:to>
      <xdr:col>55</xdr:col>
      <xdr:colOff>0</xdr:colOff>
      <xdr:row>77</xdr:row>
      <xdr:rowOff>162560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2878435"/>
          <a:ext cx="838200" cy="485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102235</xdr:rowOff>
    </xdr:from>
    <xdr:ext cx="534670" cy="2584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32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79375</xdr:rowOff>
    </xdr:from>
    <xdr:to>
      <xdr:col>55</xdr:col>
      <xdr:colOff>50800</xdr:colOff>
      <xdr:row>78</xdr:row>
      <xdr:rowOff>9525</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12065</xdr:rowOff>
    </xdr:from>
    <xdr:to>
      <xdr:col>50</xdr:col>
      <xdr:colOff>114300</xdr:colOff>
      <xdr:row>75</xdr:row>
      <xdr:rowOff>19685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69936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118110</xdr:rowOff>
    </xdr:from>
    <xdr:to>
      <xdr:col>50</xdr:col>
      <xdr:colOff>165100</xdr:colOff>
      <xdr:row>77</xdr:row>
      <xdr:rowOff>48260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39370</xdr:rowOff>
    </xdr:from>
    <xdr:ext cx="527685" cy="25908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1965" y="13241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12065</xdr:rowOff>
    </xdr:from>
    <xdr:to>
      <xdr:col>45</xdr:col>
      <xdr:colOff>177800</xdr:colOff>
      <xdr:row>77</xdr:row>
      <xdr:rowOff>94615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699365"/>
          <a:ext cx="889000" cy="596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9525</xdr:rowOff>
    </xdr:from>
    <xdr:to>
      <xdr:col>46</xdr:col>
      <xdr:colOff>38100</xdr:colOff>
      <xdr:row>77</xdr:row>
      <xdr:rowOff>111125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102235</xdr:rowOff>
    </xdr:from>
    <xdr:ext cx="527685" cy="2584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2965" y="133038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153035</xdr:rowOff>
    </xdr:from>
    <xdr:to>
      <xdr:col>41</xdr:col>
      <xdr:colOff>50800</xdr:colOff>
      <xdr:row>77</xdr:row>
      <xdr:rowOff>94615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011785"/>
          <a:ext cx="8890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109220</xdr:rowOff>
    </xdr:from>
    <xdr:to>
      <xdr:col>41</xdr:col>
      <xdr:colOff>101600</xdr:colOff>
      <xdr:row>77</xdr:row>
      <xdr:rowOff>39370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55880</xdr:rowOff>
    </xdr:from>
    <xdr:ext cx="527685"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3965" y="129146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95250</xdr:rowOff>
    </xdr:from>
    <xdr:to>
      <xdr:col>36</xdr:col>
      <xdr:colOff>165100</xdr:colOff>
      <xdr:row>77</xdr:row>
      <xdr:rowOff>25400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16510</xdr:rowOff>
    </xdr:from>
    <xdr:ext cx="527685"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4965" y="13218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111760</xdr:rowOff>
    </xdr:from>
    <xdr:to>
      <xdr:col>55</xdr:col>
      <xdr:colOff>50800</xdr:colOff>
      <xdr:row>78</xdr:row>
      <xdr:rowOff>41910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90170</xdr:rowOff>
    </xdr:from>
    <xdr:ext cx="534670" cy="259080"/>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91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140335</xdr:rowOff>
    </xdr:from>
    <xdr:to>
      <xdr:col>50</xdr:col>
      <xdr:colOff>165100</xdr:colOff>
      <xdr:row>75</xdr:row>
      <xdr:rowOff>70485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73</xdr:row>
      <xdr:rowOff>86995</xdr:rowOff>
    </xdr:from>
    <xdr:ext cx="591820" cy="25209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580" y="126028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132715</xdr:rowOff>
    </xdr:from>
    <xdr:to>
      <xdr:col>46</xdr:col>
      <xdr:colOff>38100</xdr:colOff>
      <xdr:row>74</xdr:row>
      <xdr:rowOff>63500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648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72</xdr:row>
      <xdr:rowOff>79375</xdr:rowOff>
    </xdr:from>
    <xdr:ext cx="591820" cy="2584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580" y="124237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43815</xdr:rowOff>
    </xdr:from>
    <xdr:to>
      <xdr:col>41</xdr:col>
      <xdr:colOff>101600</xdr:colOff>
      <xdr:row>77</xdr:row>
      <xdr:rowOff>145415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136525</xdr:rowOff>
    </xdr:from>
    <xdr:ext cx="527685" cy="2584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3965" y="1333817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102235</xdr:rowOff>
    </xdr:from>
    <xdr:to>
      <xdr:col>36</xdr:col>
      <xdr:colOff>165100</xdr:colOff>
      <xdr:row>76</xdr:row>
      <xdr:rowOff>32385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9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74</xdr:row>
      <xdr:rowOff>48895</xdr:rowOff>
    </xdr:from>
    <xdr:ext cx="59182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580" y="127361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935"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8645" cy="25908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370" y="1649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645" cy="25209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645"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645"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66040</xdr:rowOff>
    </xdr:from>
    <xdr:to>
      <xdr:col>54</xdr:col>
      <xdr:colOff>189865</xdr:colOff>
      <xdr:row>98</xdr:row>
      <xdr:rowOff>160020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6799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163830</xdr:rowOff>
    </xdr:from>
    <xdr:ext cx="534670" cy="259080"/>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6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160020</xdr:rowOff>
    </xdr:from>
    <xdr:to>
      <xdr:col>55</xdr:col>
      <xdr:colOff>88900</xdr:colOff>
      <xdr:row>98</xdr:row>
      <xdr:rowOff>160020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6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12700</xdr:rowOff>
    </xdr:from>
    <xdr:ext cx="598805" cy="259080"/>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354,297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66040</xdr:rowOff>
    </xdr:from>
    <xdr:to>
      <xdr:col>55</xdr:col>
      <xdr:colOff>88900</xdr:colOff>
      <xdr:row>91</xdr:row>
      <xdr:rowOff>66040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133350</xdr:rowOff>
    </xdr:from>
    <xdr:to>
      <xdr:col>55</xdr:col>
      <xdr:colOff>0</xdr:colOff>
      <xdr:row>96</xdr:row>
      <xdr:rowOff>52070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42110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110490</xdr:rowOff>
    </xdr:from>
    <xdr:ext cx="534670" cy="25209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6969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132080</xdr:rowOff>
    </xdr:from>
    <xdr:to>
      <xdr:col>55</xdr:col>
      <xdr:colOff>50800</xdr:colOff>
      <xdr:row>97</xdr:row>
      <xdr:rowOff>62230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52070</xdr:rowOff>
    </xdr:from>
    <xdr:to>
      <xdr:col>50</xdr:col>
      <xdr:colOff>114300</xdr:colOff>
      <xdr:row>97</xdr:row>
      <xdr:rowOff>43815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51127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133350</xdr:rowOff>
    </xdr:from>
    <xdr:to>
      <xdr:col>50</xdr:col>
      <xdr:colOff>165100</xdr:colOff>
      <xdr:row>97</xdr:row>
      <xdr:rowOff>63500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54610</xdr:rowOff>
    </xdr:from>
    <xdr:ext cx="527685" cy="25209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1965" y="166852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134620</xdr:rowOff>
    </xdr:from>
    <xdr:to>
      <xdr:col>45</xdr:col>
      <xdr:colOff>177800</xdr:colOff>
      <xdr:row>97</xdr:row>
      <xdr:rowOff>43815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422370"/>
          <a:ext cx="889000" cy="252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19050</xdr:rowOff>
    </xdr:from>
    <xdr:to>
      <xdr:col>46</xdr:col>
      <xdr:colOff>38100</xdr:colOff>
      <xdr:row>97</xdr:row>
      <xdr:rowOff>120650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111760</xdr:rowOff>
    </xdr:from>
    <xdr:ext cx="527685" cy="25209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2965" y="167424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10160</xdr:rowOff>
    </xdr:from>
    <xdr:to>
      <xdr:col>41</xdr:col>
      <xdr:colOff>50800</xdr:colOff>
      <xdr:row>95</xdr:row>
      <xdr:rowOff>134620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29791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80645</xdr:rowOff>
    </xdr:from>
    <xdr:to>
      <xdr:col>41</xdr:col>
      <xdr:colOff>101600</xdr:colOff>
      <xdr:row>98</xdr:row>
      <xdr:rowOff>10795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1905</xdr:rowOff>
    </xdr:from>
    <xdr:ext cx="52768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3965" y="168040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52070</xdr:rowOff>
    </xdr:from>
    <xdr:to>
      <xdr:col>36</xdr:col>
      <xdr:colOff>165100</xdr:colOff>
      <xdr:row>97</xdr:row>
      <xdr:rowOff>153670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144780</xdr:rowOff>
    </xdr:from>
    <xdr:ext cx="527685" cy="25209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4965" y="16775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82550</xdr:rowOff>
    </xdr:from>
    <xdr:to>
      <xdr:col>55</xdr:col>
      <xdr:colOff>50800</xdr:colOff>
      <xdr:row>96</xdr:row>
      <xdr:rowOff>12700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105410</xdr:rowOff>
    </xdr:from>
    <xdr:ext cx="598805" cy="259080"/>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221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156,658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635</xdr:rowOff>
    </xdr:from>
    <xdr:to>
      <xdr:col>50</xdr:col>
      <xdr:colOff>165100</xdr:colOff>
      <xdr:row>96</xdr:row>
      <xdr:rowOff>102235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94</xdr:row>
      <xdr:rowOff>118745</xdr:rowOff>
    </xdr:from>
    <xdr:ext cx="59182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580" y="162350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164465</xdr:rowOff>
    </xdr:from>
    <xdr:to>
      <xdr:col>46</xdr:col>
      <xdr:colOff>38100</xdr:colOff>
      <xdr:row>97</xdr:row>
      <xdr:rowOff>94615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111760</xdr:rowOff>
    </xdr:from>
    <xdr:ext cx="527685" cy="25209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2965" y="163995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83820</xdr:rowOff>
    </xdr:from>
    <xdr:to>
      <xdr:col>41</xdr:col>
      <xdr:colOff>101600</xdr:colOff>
      <xdr:row>96</xdr:row>
      <xdr:rowOff>13970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94</xdr:row>
      <xdr:rowOff>30480</xdr:rowOff>
    </xdr:from>
    <xdr:ext cx="591820" cy="25209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580" y="161467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130810</xdr:rowOff>
    </xdr:from>
    <xdr:to>
      <xdr:col>36</xdr:col>
      <xdr:colOff>165100</xdr:colOff>
      <xdr:row>95</xdr:row>
      <xdr:rowOff>60960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2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93</xdr:row>
      <xdr:rowOff>77470</xdr:rowOff>
    </xdr:from>
    <xdr:ext cx="591820" cy="25209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580" y="160223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1935" cy="25209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8645" cy="25209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370" y="6055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8645" cy="25209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370" y="5598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8645" cy="25209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6350</xdr:rowOff>
    </xdr:from>
    <xdr:to>
      <xdr:col>85</xdr:col>
      <xdr:colOff>126365</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1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158115</xdr:rowOff>
    </xdr:from>
    <xdr:ext cx="249555" cy="25209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7321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124460</xdr:rowOff>
    </xdr:from>
    <xdr:ext cx="598805" cy="259080"/>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6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583,377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6350</xdr:rowOff>
    </xdr:from>
    <xdr:to>
      <xdr:col>86</xdr:col>
      <xdr:colOff>25400</xdr:colOff>
      <xdr:row>31</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119380</xdr:rowOff>
    </xdr:from>
    <xdr:to>
      <xdr:col>85</xdr:col>
      <xdr:colOff>127000</xdr:colOff>
      <xdr:row>37</xdr:row>
      <xdr:rowOff>167640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4630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31115</xdr:rowOff>
    </xdr:from>
    <xdr:ext cx="534670" cy="25209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4621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52705</xdr:rowOff>
    </xdr:from>
    <xdr:to>
      <xdr:col>85</xdr:col>
      <xdr:colOff>177800</xdr:colOff>
      <xdr:row>38</xdr:row>
      <xdr:rowOff>154940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119380</xdr:rowOff>
    </xdr:from>
    <xdr:to>
      <xdr:col>81</xdr:col>
      <xdr:colOff>50800</xdr:colOff>
      <xdr:row>38</xdr:row>
      <xdr:rowOff>41275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46303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52705</xdr:rowOff>
    </xdr:from>
    <xdr:to>
      <xdr:col>81</xdr:col>
      <xdr:colOff>101600</xdr:colOff>
      <xdr:row>38</xdr:row>
      <xdr:rowOff>154940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145415</xdr:rowOff>
    </xdr:from>
    <xdr:ext cx="527685" cy="25209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3965" y="66605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15875</xdr:rowOff>
    </xdr:from>
    <xdr:to>
      <xdr:col>76</xdr:col>
      <xdr:colOff>114300</xdr:colOff>
      <xdr:row>38</xdr:row>
      <xdr:rowOff>41275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309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60325</xdr:rowOff>
    </xdr:from>
    <xdr:to>
      <xdr:col>76</xdr:col>
      <xdr:colOff>165100</xdr:colOff>
      <xdr:row>38</xdr:row>
      <xdr:rowOff>161925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153035</xdr:rowOff>
    </xdr:from>
    <xdr:ext cx="527685" cy="25908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4965" y="6668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15875</xdr:rowOff>
    </xdr:from>
    <xdr:to>
      <xdr:col>71</xdr:col>
      <xdr:colOff>177800</xdr:colOff>
      <xdr:row>38</xdr:row>
      <xdr:rowOff>17780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309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64135</xdr:rowOff>
    </xdr:from>
    <xdr:to>
      <xdr:col>72</xdr:col>
      <xdr:colOff>38100</xdr:colOff>
      <xdr:row>38</xdr:row>
      <xdr:rowOff>166370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156845</xdr:rowOff>
    </xdr:from>
    <xdr:ext cx="527685" cy="25209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5965" y="66719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74930</xdr:rowOff>
    </xdr:from>
    <xdr:to>
      <xdr:col>67</xdr:col>
      <xdr:colOff>101600</xdr:colOff>
      <xdr:row>39</xdr:row>
      <xdr:rowOff>4445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167005</xdr:rowOff>
    </xdr:from>
    <xdr:ext cx="462915" cy="25209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350" y="66821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139700</xdr:rowOff>
    </xdr:from>
    <xdr:ext cx="534670" cy="259080"/>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31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68580</xdr:rowOff>
    </xdr:from>
    <xdr:to>
      <xdr:col>81</xdr:col>
      <xdr:colOff>101600</xdr:colOff>
      <xdr:row>37</xdr:row>
      <xdr:rowOff>170180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15240</xdr:rowOff>
    </xdr:from>
    <xdr:ext cx="52768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3965" y="6187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161925</xdr:rowOff>
    </xdr:from>
    <xdr:to>
      <xdr:col>76</xdr:col>
      <xdr:colOff>165100</xdr:colOff>
      <xdr:row>38</xdr:row>
      <xdr:rowOff>92075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109220</xdr:rowOff>
    </xdr:from>
    <xdr:ext cx="527685" cy="25209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4965" y="6281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136525</xdr:rowOff>
    </xdr:from>
    <xdr:to>
      <xdr:col>72</xdr:col>
      <xdr:colOff>38100</xdr:colOff>
      <xdr:row>38</xdr:row>
      <xdr:rowOff>66675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83185</xdr:rowOff>
    </xdr:from>
    <xdr:ext cx="527685"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5965" y="6255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138430</xdr:rowOff>
    </xdr:from>
    <xdr:to>
      <xdr:col>67</xdr:col>
      <xdr:colOff>101600</xdr:colOff>
      <xdr:row>38</xdr:row>
      <xdr:rowOff>68580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85090</xdr:rowOff>
    </xdr:from>
    <xdr:ext cx="52768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6965" y="6257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1935" cy="25209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70205" cy="25209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810" y="94843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70205" cy="25209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810" y="90271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168910</xdr:rowOff>
    </xdr:from>
    <xdr:ext cx="370205" cy="25209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068810" y="85699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0205" cy="25209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068810" y="8112760"/>
          <a:ext cx="3702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80010</xdr:rowOff>
    </xdr:from>
    <xdr:to>
      <xdr:col>85</xdr:col>
      <xdr:colOff>126365</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251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6985</xdr:rowOff>
    </xdr:from>
    <xdr:ext cx="249555" cy="25209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2253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26670</xdr:rowOff>
    </xdr:from>
    <xdr:ext cx="378460" cy="25908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27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80010</xdr:rowOff>
    </xdr:from>
    <xdr:to>
      <xdr:col>86</xdr:col>
      <xdr:colOff>25400</xdr:colOff>
      <xdr:row>50</xdr:row>
      <xdr:rowOff>80010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95885</xdr:rowOff>
    </xdr:from>
    <xdr:ext cx="249555" cy="25908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6853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73025</xdr:rowOff>
    </xdr:from>
    <xdr:to>
      <xdr:col>85</xdr:col>
      <xdr:colOff>177800</xdr:colOff>
      <xdr:row>59</xdr:row>
      <xdr:rowOff>3175</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36195</xdr:rowOff>
    </xdr:from>
    <xdr:to>
      <xdr:col>81</xdr:col>
      <xdr:colOff>101600</xdr:colOff>
      <xdr:row>58</xdr:row>
      <xdr:rowOff>137795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56</xdr:row>
      <xdr:rowOff>154940</xdr:rowOff>
    </xdr:from>
    <xdr:ext cx="313690" cy="25209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24455" y="975614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47625</xdr:rowOff>
    </xdr:from>
    <xdr:to>
      <xdr:col>76</xdr:col>
      <xdr:colOff>165100</xdr:colOff>
      <xdr:row>58</xdr:row>
      <xdr:rowOff>149225</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166370</xdr:rowOff>
    </xdr:from>
    <xdr:ext cx="313690" cy="25209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35455" y="976757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38735</xdr:rowOff>
    </xdr:from>
    <xdr:to>
      <xdr:col>72</xdr:col>
      <xdr:colOff>38100</xdr:colOff>
      <xdr:row>58</xdr:row>
      <xdr:rowOff>140335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156845</xdr:rowOff>
    </xdr:from>
    <xdr:ext cx="313690" cy="25209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46455" y="975804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149860</xdr:rowOff>
    </xdr:from>
    <xdr:ext cx="31369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455" y="97510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52070</xdr:rowOff>
    </xdr:from>
    <xdr:ext cx="249555" cy="25209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99617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257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257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257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257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10125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161925</xdr:rowOff>
    </xdr:from>
    <xdr:to>
      <xdr:col>85</xdr:col>
      <xdr:colOff>126365</xdr:colOff>
      <xdr:row>78</xdr:row>
      <xdr:rowOff>134620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33487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138430</xdr:rowOff>
    </xdr:from>
    <xdr:ext cx="469900" cy="259080"/>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134620</xdr:rowOff>
    </xdr:from>
    <xdr:to>
      <xdr:col>86</xdr:col>
      <xdr:colOff>25400</xdr:colOff>
      <xdr:row>78</xdr:row>
      <xdr:rowOff>134620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109220</xdr:rowOff>
    </xdr:from>
    <xdr:ext cx="598805" cy="25209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1107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257,673</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161925</xdr:rowOff>
    </xdr:from>
    <xdr:to>
      <xdr:col>86</xdr:col>
      <xdr:colOff>25400</xdr:colOff>
      <xdr:row>71</xdr:row>
      <xdr:rowOff>161925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334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60325</xdr:rowOff>
    </xdr:from>
    <xdr:to>
      <xdr:col>85</xdr:col>
      <xdr:colOff>127000</xdr:colOff>
      <xdr:row>73</xdr:row>
      <xdr:rowOff>81915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57617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65405</xdr:rowOff>
    </xdr:from>
    <xdr:ext cx="598805" cy="25209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4155"/>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86360</xdr:rowOff>
    </xdr:from>
    <xdr:to>
      <xdr:col>85</xdr:col>
      <xdr:colOff>177800</xdr:colOff>
      <xdr:row>76</xdr:row>
      <xdr:rowOff>16510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81915</xdr:rowOff>
    </xdr:from>
    <xdr:to>
      <xdr:col>81</xdr:col>
      <xdr:colOff>50800</xdr:colOff>
      <xdr:row>73</xdr:row>
      <xdr:rowOff>121285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5977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105410</xdr:rowOff>
    </xdr:from>
    <xdr:to>
      <xdr:col>81</xdr:col>
      <xdr:colOff>101600</xdr:colOff>
      <xdr:row>76</xdr:row>
      <xdr:rowOff>35560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26670</xdr:rowOff>
    </xdr:from>
    <xdr:ext cx="591820"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580" y="130568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73</xdr:row>
      <xdr:rowOff>121285</xdr:rowOff>
    </xdr:from>
    <xdr:to>
      <xdr:col>76</xdr:col>
      <xdr:colOff>114300</xdr:colOff>
      <xdr:row>73</xdr:row>
      <xdr:rowOff>125730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637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125095</xdr:rowOff>
    </xdr:from>
    <xdr:to>
      <xdr:col>76</xdr:col>
      <xdr:colOff>165100</xdr:colOff>
      <xdr:row>76</xdr:row>
      <xdr:rowOff>55245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46355</xdr:rowOff>
    </xdr:from>
    <xdr:ext cx="591820"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580" y="130765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125730</xdr:rowOff>
    </xdr:from>
    <xdr:to>
      <xdr:col>71</xdr:col>
      <xdr:colOff>177800</xdr:colOff>
      <xdr:row>73</xdr:row>
      <xdr:rowOff>132715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6415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122555</xdr:rowOff>
    </xdr:from>
    <xdr:to>
      <xdr:col>72</xdr:col>
      <xdr:colOff>38100</xdr:colOff>
      <xdr:row>76</xdr:row>
      <xdr:rowOff>52705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43815</xdr:rowOff>
    </xdr:from>
    <xdr:ext cx="591820" cy="25209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580" y="130740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99695</xdr:rowOff>
    </xdr:from>
    <xdr:to>
      <xdr:col>67</xdr:col>
      <xdr:colOff>101600</xdr:colOff>
      <xdr:row>76</xdr:row>
      <xdr:rowOff>29845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5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20955</xdr:rowOff>
    </xdr:from>
    <xdr:ext cx="591820" cy="25209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580" y="1305115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73</xdr:row>
      <xdr:rowOff>9525</xdr:rowOff>
    </xdr:from>
    <xdr:to>
      <xdr:col>85</xdr:col>
      <xdr:colOff>177800</xdr:colOff>
      <xdr:row>73</xdr:row>
      <xdr:rowOff>111125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5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32385</xdr:rowOff>
    </xdr:from>
    <xdr:ext cx="598805" cy="25209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3767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31115</xdr:rowOff>
    </xdr:from>
    <xdr:to>
      <xdr:col>81</xdr:col>
      <xdr:colOff>101600</xdr:colOff>
      <xdr:row>73</xdr:row>
      <xdr:rowOff>132715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71</xdr:row>
      <xdr:rowOff>149225</xdr:rowOff>
    </xdr:from>
    <xdr:ext cx="59182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580" y="123221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70485</xdr:rowOff>
    </xdr:from>
    <xdr:to>
      <xdr:col>76</xdr:col>
      <xdr:colOff>165100</xdr:colOff>
      <xdr:row>74</xdr:row>
      <xdr:rowOff>635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5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17780</xdr:rowOff>
    </xdr:from>
    <xdr:ext cx="591820" cy="25209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580" y="123621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74930</xdr:rowOff>
    </xdr:from>
    <xdr:to>
      <xdr:col>72</xdr:col>
      <xdr:colOff>38100</xdr:colOff>
      <xdr:row>74</xdr:row>
      <xdr:rowOff>5080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5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21590</xdr:rowOff>
    </xdr:from>
    <xdr:ext cx="59182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580" y="123659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81915</xdr:rowOff>
    </xdr:from>
    <xdr:to>
      <xdr:col>67</xdr:col>
      <xdr:colOff>101600</xdr:colOff>
      <xdr:row>74</xdr:row>
      <xdr:rowOff>12065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72</xdr:row>
      <xdr:rowOff>29210</xdr:rowOff>
    </xdr:from>
    <xdr:ext cx="591820" cy="25209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580" y="123736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188,971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81280</xdr:rowOff>
    </xdr:from>
    <xdr:to>
      <xdr:col>85</xdr:col>
      <xdr:colOff>126365</xdr:colOff>
      <xdr:row>98</xdr:row>
      <xdr:rowOff>137795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83230"/>
          <a:ext cx="127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141605</xdr:rowOff>
    </xdr:from>
    <xdr:ext cx="378460" cy="259080"/>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137795</xdr:rowOff>
    </xdr:from>
    <xdr:to>
      <xdr:col>86</xdr:col>
      <xdr:colOff>25400</xdr:colOff>
      <xdr:row>98</xdr:row>
      <xdr:rowOff>137795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27940</xdr:rowOff>
    </xdr:from>
    <xdr:ext cx="598805" cy="259080"/>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58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275,214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81280</xdr:rowOff>
    </xdr:from>
    <xdr:to>
      <xdr:col>86</xdr:col>
      <xdr:colOff>25400</xdr:colOff>
      <xdr:row>91</xdr:row>
      <xdr:rowOff>81280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8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146685</xdr:rowOff>
    </xdr:from>
    <xdr:to>
      <xdr:col>85</xdr:col>
      <xdr:colOff>127000</xdr:colOff>
      <xdr:row>98</xdr:row>
      <xdr:rowOff>137795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77335"/>
          <a:ext cx="8382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68580</xdr:rowOff>
    </xdr:from>
    <xdr:ext cx="534670" cy="259080"/>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45720</xdr:rowOff>
    </xdr:from>
    <xdr:to>
      <xdr:col>85</xdr:col>
      <xdr:colOff>177800</xdr:colOff>
      <xdr:row>97</xdr:row>
      <xdr:rowOff>147320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146685</xdr:rowOff>
    </xdr:from>
    <xdr:to>
      <xdr:col>81</xdr:col>
      <xdr:colOff>50800</xdr:colOff>
      <xdr:row>98</xdr:row>
      <xdr:rowOff>39370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773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36830</xdr:rowOff>
    </xdr:from>
    <xdr:to>
      <xdr:col>81</xdr:col>
      <xdr:colOff>101600</xdr:colOff>
      <xdr:row>97</xdr:row>
      <xdr:rowOff>138430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154940</xdr:rowOff>
    </xdr:from>
    <xdr:ext cx="527685" cy="25209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3965" y="164426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100965</xdr:rowOff>
    </xdr:from>
    <xdr:to>
      <xdr:col>76</xdr:col>
      <xdr:colOff>114300</xdr:colOff>
      <xdr:row>98</xdr:row>
      <xdr:rowOff>39370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388715"/>
          <a:ext cx="889000" cy="452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29210</xdr:rowOff>
    </xdr:from>
    <xdr:to>
      <xdr:col>76</xdr:col>
      <xdr:colOff>165100</xdr:colOff>
      <xdr:row>97</xdr:row>
      <xdr:rowOff>130810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147320</xdr:rowOff>
    </xdr:from>
    <xdr:ext cx="52768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4965" y="16435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100965</xdr:rowOff>
    </xdr:from>
    <xdr:to>
      <xdr:col>71</xdr:col>
      <xdr:colOff>177800</xdr:colOff>
      <xdr:row>96</xdr:row>
      <xdr:rowOff>90170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38871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37465</xdr:rowOff>
    </xdr:from>
    <xdr:to>
      <xdr:col>72</xdr:col>
      <xdr:colOff>38100</xdr:colOff>
      <xdr:row>97</xdr:row>
      <xdr:rowOff>139065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130175</xdr:rowOff>
    </xdr:from>
    <xdr:ext cx="527685"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5965" y="16760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81915</xdr:rowOff>
    </xdr:from>
    <xdr:to>
      <xdr:col>67</xdr:col>
      <xdr:colOff>101600</xdr:colOff>
      <xdr:row>98</xdr:row>
      <xdr:rowOff>12065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3175</xdr:rowOff>
    </xdr:from>
    <xdr:ext cx="52768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6965" y="168052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86995</xdr:rowOff>
    </xdr:from>
    <xdr:to>
      <xdr:col>85</xdr:col>
      <xdr:colOff>177800</xdr:colOff>
      <xdr:row>99</xdr:row>
      <xdr:rowOff>17780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1905</xdr:rowOff>
    </xdr:from>
    <xdr:ext cx="378460" cy="259080"/>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4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95885</xdr:rowOff>
    </xdr:from>
    <xdr:to>
      <xdr:col>81</xdr:col>
      <xdr:colOff>101600</xdr:colOff>
      <xdr:row>98</xdr:row>
      <xdr:rowOff>26035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17780</xdr:rowOff>
    </xdr:from>
    <xdr:ext cx="527685" cy="25209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3965" y="168198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160020</xdr:rowOff>
    </xdr:from>
    <xdr:to>
      <xdr:col>76</xdr:col>
      <xdr:colOff>165100</xdr:colOff>
      <xdr:row>98</xdr:row>
      <xdr:rowOff>90170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81280</xdr:rowOff>
    </xdr:from>
    <xdr:ext cx="52768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4965" y="168833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50165</xdr:rowOff>
    </xdr:from>
    <xdr:to>
      <xdr:col>72</xdr:col>
      <xdr:colOff>38100</xdr:colOff>
      <xdr:row>95</xdr:row>
      <xdr:rowOff>151765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93</xdr:row>
      <xdr:rowOff>168275</xdr:rowOff>
    </xdr:from>
    <xdr:ext cx="591820" cy="25209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580" y="161131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39370</xdr:rowOff>
    </xdr:from>
    <xdr:to>
      <xdr:col>67</xdr:col>
      <xdr:colOff>101600</xdr:colOff>
      <xdr:row>96</xdr:row>
      <xdr:rowOff>140970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157480</xdr:rowOff>
    </xdr:from>
    <xdr:ext cx="527685" cy="25209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6965" y="162737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209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46990</xdr:rowOff>
    </xdr:from>
    <xdr:to>
      <xdr:col>116</xdr:col>
      <xdr:colOff>62865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165100</xdr:rowOff>
    </xdr:from>
    <xdr:ext cx="534670" cy="259080"/>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35,929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46990</xdr:rowOff>
    </xdr:from>
    <xdr:to>
      <xdr:col>116</xdr:col>
      <xdr:colOff>152400</xdr:colOff>
      <xdr:row>31</xdr:row>
      <xdr:rowOff>46990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74930</xdr:rowOff>
    </xdr:from>
    <xdr:to>
      <xdr:col>116</xdr:col>
      <xdr:colOff>63500</xdr:colOff>
      <xdr:row>38</xdr:row>
      <xdr:rowOff>80010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900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27940</xdr:rowOff>
    </xdr:from>
    <xdr:ext cx="469900" cy="259080"/>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43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48895</xdr:rowOff>
    </xdr:from>
    <xdr:to>
      <xdr:col>116</xdr:col>
      <xdr:colOff>114300</xdr:colOff>
      <xdr:row>38</xdr:row>
      <xdr:rowOff>150495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80010</xdr:rowOff>
    </xdr:from>
    <xdr:to>
      <xdr:col>111</xdr:col>
      <xdr:colOff>177800</xdr:colOff>
      <xdr:row>38</xdr:row>
      <xdr:rowOff>86995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951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38100</xdr:rowOff>
    </xdr:from>
    <xdr:to>
      <xdr:col>112</xdr:col>
      <xdr:colOff>38100</xdr:colOff>
      <xdr:row>38</xdr:row>
      <xdr:rowOff>139700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130810</xdr:rowOff>
    </xdr:from>
    <xdr:ext cx="46291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350" y="66459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86360</xdr:rowOff>
    </xdr:from>
    <xdr:to>
      <xdr:col>107</xdr:col>
      <xdr:colOff>50800</xdr:colOff>
      <xdr:row>38</xdr:row>
      <xdr:rowOff>86995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01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55245</xdr:rowOff>
    </xdr:from>
    <xdr:to>
      <xdr:col>107</xdr:col>
      <xdr:colOff>101600</xdr:colOff>
      <xdr:row>38</xdr:row>
      <xdr:rowOff>156845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147955</xdr:rowOff>
    </xdr:from>
    <xdr:ext cx="462915" cy="2584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350" y="666305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73660</xdr:rowOff>
    </xdr:from>
    <xdr:to>
      <xdr:col>102</xdr:col>
      <xdr:colOff>114300</xdr:colOff>
      <xdr:row>38</xdr:row>
      <xdr:rowOff>86360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58876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144780</xdr:rowOff>
    </xdr:from>
    <xdr:ext cx="462915" cy="25209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350" y="66598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167005</xdr:rowOff>
    </xdr:from>
    <xdr:to>
      <xdr:col>98</xdr:col>
      <xdr:colOff>38100</xdr:colOff>
      <xdr:row>38</xdr:row>
      <xdr:rowOff>97790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113665</xdr:rowOff>
    </xdr:from>
    <xdr:ext cx="462915" cy="2584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350" y="62858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46990</xdr:rowOff>
    </xdr:from>
    <xdr:ext cx="469900" cy="259080"/>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90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29210</xdr:rowOff>
    </xdr:from>
    <xdr:to>
      <xdr:col>112</xdr:col>
      <xdr:colOff>38100</xdr:colOff>
      <xdr:row>38</xdr:row>
      <xdr:rowOff>130810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147320</xdr:rowOff>
    </xdr:from>
    <xdr:ext cx="46291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350" y="63195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36195</xdr:rowOff>
    </xdr:from>
    <xdr:to>
      <xdr:col>107</xdr:col>
      <xdr:colOff>101600</xdr:colOff>
      <xdr:row>38</xdr:row>
      <xdr:rowOff>137795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154940</xdr:rowOff>
    </xdr:from>
    <xdr:ext cx="462915" cy="25209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350" y="63271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35560</xdr:rowOff>
    </xdr:from>
    <xdr:to>
      <xdr:col>102</xdr:col>
      <xdr:colOff>165100</xdr:colOff>
      <xdr:row>38</xdr:row>
      <xdr:rowOff>137160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153670</xdr:rowOff>
    </xdr:from>
    <xdr:ext cx="46291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350" y="63258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22860</xdr:rowOff>
    </xdr:from>
    <xdr:to>
      <xdr:col>98</xdr:col>
      <xdr:colOff>38100</xdr:colOff>
      <xdr:row>38</xdr:row>
      <xdr:rowOff>124460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115570</xdr:rowOff>
    </xdr:from>
    <xdr:ext cx="462915"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350" y="66306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193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209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9745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209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9093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88645" cy="2584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88645" cy="259080"/>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8645" cy="25209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137160</xdr:rowOff>
    </xdr:from>
    <xdr:to>
      <xdr:col>116</xdr:col>
      <xdr:colOff>62865</xdr:colOff>
      <xdr:row>59</xdr:row>
      <xdr:rowOff>99060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0966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83820</xdr:rowOff>
    </xdr:from>
    <xdr:ext cx="598805" cy="259080"/>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84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138,261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137160</xdr:rowOff>
    </xdr:from>
    <xdr:to>
      <xdr:col>116</xdr:col>
      <xdr:colOff>152400</xdr:colOff>
      <xdr:row>50</xdr:row>
      <xdr:rowOff>137160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38100</xdr:rowOff>
    </xdr:from>
    <xdr:to>
      <xdr:col>116</xdr:col>
      <xdr:colOff>63500</xdr:colOff>
      <xdr:row>58</xdr:row>
      <xdr:rowOff>48260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9822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126365</xdr:rowOff>
    </xdr:from>
    <xdr:ext cx="469900" cy="259080"/>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10070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147955</xdr:rowOff>
    </xdr:from>
    <xdr:to>
      <xdr:col>116</xdr:col>
      <xdr:colOff>114300</xdr:colOff>
      <xdr:row>59</xdr:row>
      <xdr:rowOff>78105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38100</xdr:rowOff>
    </xdr:from>
    <xdr:to>
      <xdr:col>111</xdr:col>
      <xdr:colOff>177800</xdr:colOff>
      <xdr:row>58</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822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160020</xdr:rowOff>
    </xdr:from>
    <xdr:to>
      <xdr:col>112</xdr:col>
      <xdr:colOff>38100</xdr:colOff>
      <xdr:row>59</xdr:row>
      <xdr:rowOff>90170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0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81280</xdr:rowOff>
    </xdr:from>
    <xdr:ext cx="462915" cy="25908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350" y="101968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44450</xdr:rowOff>
    </xdr:from>
    <xdr:to>
      <xdr:col>107</xdr:col>
      <xdr:colOff>50800</xdr:colOff>
      <xdr:row>58</xdr:row>
      <xdr:rowOff>49530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885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161290</xdr:rowOff>
    </xdr:from>
    <xdr:to>
      <xdr:col>107</xdr:col>
      <xdr:colOff>101600</xdr:colOff>
      <xdr:row>59</xdr:row>
      <xdr:rowOff>91440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82550</xdr:rowOff>
    </xdr:from>
    <xdr:ext cx="46291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350" y="101981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49530</xdr:rowOff>
    </xdr:from>
    <xdr:to>
      <xdr:col>102</xdr:col>
      <xdr:colOff>114300</xdr:colOff>
      <xdr:row>58</xdr:row>
      <xdr:rowOff>55245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936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160655</xdr:rowOff>
    </xdr:from>
    <xdr:to>
      <xdr:col>102</xdr:col>
      <xdr:colOff>165100</xdr:colOff>
      <xdr:row>59</xdr:row>
      <xdr:rowOff>90805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81915</xdr:rowOff>
    </xdr:from>
    <xdr:ext cx="46291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350" y="101974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154940</xdr:rowOff>
    </xdr:from>
    <xdr:to>
      <xdr:col>98</xdr:col>
      <xdr:colOff>38100</xdr:colOff>
      <xdr:row>59</xdr:row>
      <xdr:rowOff>85090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76200</xdr:rowOff>
    </xdr:from>
    <xdr:ext cx="462915" cy="25209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350" y="101917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168910</xdr:rowOff>
    </xdr:from>
    <xdr:to>
      <xdr:col>116</xdr:col>
      <xdr:colOff>114300</xdr:colOff>
      <xdr:row>58</xdr:row>
      <xdr:rowOff>99060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20320</xdr:rowOff>
    </xdr:from>
    <xdr:ext cx="534670" cy="25209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929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158750</xdr:rowOff>
    </xdr:from>
    <xdr:to>
      <xdr:col>112</xdr:col>
      <xdr:colOff>38100</xdr:colOff>
      <xdr:row>58</xdr:row>
      <xdr:rowOff>88900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56</xdr:row>
      <xdr:rowOff>105410</xdr:rowOff>
    </xdr:from>
    <xdr:ext cx="527685"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5965" y="97066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165100</xdr:rowOff>
    </xdr:from>
    <xdr:to>
      <xdr:col>107</xdr:col>
      <xdr:colOff>101600</xdr:colOff>
      <xdr:row>58</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56</xdr:row>
      <xdr:rowOff>111760</xdr:rowOff>
    </xdr:from>
    <xdr:ext cx="527685" cy="25209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6965" y="97129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170180</xdr:rowOff>
    </xdr:from>
    <xdr:to>
      <xdr:col>102</xdr:col>
      <xdr:colOff>165100</xdr:colOff>
      <xdr:row>58</xdr:row>
      <xdr:rowOff>100330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56</xdr:row>
      <xdr:rowOff>116840</xdr:rowOff>
    </xdr:from>
    <xdr:ext cx="527685"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7965" y="97180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4445</xdr:rowOff>
    </xdr:from>
    <xdr:to>
      <xdr:col>98</xdr:col>
      <xdr:colOff>38100</xdr:colOff>
      <xdr:row>58</xdr:row>
      <xdr:rowOff>106045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56</xdr:row>
      <xdr:rowOff>123190</xdr:rowOff>
    </xdr:from>
    <xdr:ext cx="527685" cy="25209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8965" y="97243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168910</xdr:rowOff>
    </xdr:from>
    <xdr:ext cx="241935" cy="25209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080" y="1354201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54610</xdr:rowOff>
    </xdr:from>
    <xdr:ext cx="531495" cy="25209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3256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111760</xdr:rowOff>
    </xdr:from>
    <xdr:ext cx="531495" cy="25209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29705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09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54610</xdr:rowOff>
    </xdr:from>
    <xdr:ext cx="588645" cy="25209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370" y="12399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70</xdr:row>
      <xdr:rowOff>111760</xdr:rowOff>
    </xdr:from>
    <xdr:ext cx="588645" cy="25209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370" y="12113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68</xdr:row>
      <xdr:rowOff>168910</xdr:rowOff>
    </xdr:from>
    <xdr:ext cx="588645" cy="25209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8275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79375</xdr:rowOff>
    </xdr:from>
    <xdr:to>
      <xdr:col>116</xdr:col>
      <xdr:colOff>62865</xdr:colOff>
      <xdr:row>78</xdr:row>
      <xdr:rowOff>132715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8087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136525</xdr:rowOff>
    </xdr:from>
    <xdr:ext cx="534670" cy="2584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09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18,706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132715</xdr:rowOff>
    </xdr:from>
    <xdr:to>
      <xdr:col>116</xdr:col>
      <xdr:colOff>152400</xdr:colOff>
      <xdr:row>78</xdr:row>
      <xdr:rowOff>132715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26035</xdr:rowOff>
    </xdr:from>
    <xdr:ext cx="598805"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6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168,322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79375</xdr:rowOff>
    </xdr:from>
    <xdr:to>
      <xdr:col>116</xdr:col>
      <xdr:colOff>152400</xdr:colOff>
      <xdr:row>70</xdr:row>
      <xdr:rowOff>79375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58420</xdr:rowOff>
    </xdr:from>
    <xdr:to>
      <xdr:col>116</xdr:col>
      <xdr:colOff>63500</xdr:colOff>
      <xdr:row>73</xdr:row>
      <xdr:rowOff>70485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57427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158115</xdr:rowOff>
    </xdr:from>
    <xdr:ext cx="534670" cy="25209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541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8255</xdr:rowOff>
    </xdr:from>
    <xdr:to>
      <xdr:col>116</xdr:col>
      <xdr:colOff>114300</xdr:colOff>
      <xdr:row>75</xdr:row>
      <xdr:rowOff>109855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58420</xdr:rowOff>
    </xdr:from>
    <xdr:to>
      <xdr:col>111</xdr:col>
      <xdr:colOff>177800</xdr:colOff>
      <xdr:row>73</xdr:row>
      <xdr:rowOff>111760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742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xdr:rowOff>
    </xdr:from>
    <xdr:to>
      <xdr:col>112</xdr:col>
      <xdr:colOff>38100</xdr:colOff>
      <xdr:row>75</xdr:row>
      <xdr:rowOff>109220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65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99695</xdr:rowOff>
    </xdr:from>
    <xdr:ext cx="527685" cy="25209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29584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111760</xdr:rowOff>
    </xdr:from>
    <xdr:to>
      <xdr:col>107</xdr:col>
      <xdr:colOff>50800</xdr:colOff>
      <xdr:row>73</xdr:row>
      <xdr:rowOff>154940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276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15240</xdr:rowOff>
    </xdr:from>
    <xdr:to>
      <xdr:col>107</xdr:col>
      <xdr:colOff>101600</xdr:colOff>
      <xdr:row>75</xdr:row>
      <xdr:rowOff>116840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107950</xdr:rowOff>
    </xdr:from>
    <xdr:ext cx="527685" cy="25908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29667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154940</xdr:rowOff>
    </xdr:from>
    <xdr:to>
      <xdr:col>102</xdr:col>
      <xdr:colOff>114300</xdr:colOff>
      <xdr:row>74</xdr:row>
      <xdr:rowOff>68580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67079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8255</xdr:rowOff>
    </xdr:from>
    <xdr:to>
      <xdr:col>102</xdr:col>
      <xdr:colOff>165100</xdr:colOff>
      <xdr:row>75</xdr:row>
      <xdr:rowOff>109855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100965</xdr:rowOff>
    </xdr:from>
    <xdr:ext cx="527685" cy="25209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29597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4445</xdr:rowOff>
    </xdr:from>
    <xdr:to>
      <xdr:col>98</xdr:col>
      <xdr:colOff>38100</xdr:colOff>
      <xdr:row>75</xdr:row>
      <xdr:rowOff>106045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97790</xdr:rowOff>
    </xdr:from>
    <xdr:ext cx="527685" cy="25209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9565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80,898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19685</xdr:rowOff>
    </xdr:from>
    <xdr:to>
      <xdr:col>116</xdr:col>
      <xdr:colOff>114300</xdr:colOff>
      <xdr:row>73</xdr:row>
      <xdr:rowOff>121285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5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42545</xdr:rowOff>
    </xdr:from>
    <xdr:ext cx="598805" cy="25209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8694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115,285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7620</xdr:rowOff>
    </xdr:from>
    <xdr:to>
      <xdr:col>112</xdr:col>
      <xdr:colOff>38100</xdr:colOff>
      <xdr:row>73</xdr:row>
      <xdr:rowOff>109220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71</xdr:row>
      <xdr:rowOff>125730</xdr:rowOff>
    </xdr:from>
    <xdr:ext cx="59182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580" y="122986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116,533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60960</xdr:rowOff>
    </xdr:from>
    <xdr:to>
      <xdr:col>107</xdr:col>
      <xdr:colOff>101600</xdr:colOff>
      <xdr:row>73</xdr:row>
      <xdr:rowOff>162560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72</xdr:row>
      <xdr:rowOff>7620</xdr:rowOff>
    </xdr:from>
    <xdr:ext cx="591820" cy="25209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580" y="123520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103505</xdr:rowOff>
    </xdr:from>
    <xdr:to>
      <xdr:col>102</xdr:col>
      <xdr:colOff>165100</xdr:colOff>
      <xdr:row>74</xdr:row>
      <xdr:rowOff>33655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72</xdr:row>
      <xdr:rowOff>50165</xdr:rowOff>
    </xdr:from>
    <xdr:ext cx="59182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580" y="123945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106,456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17780</xdr:rowOff>
    </xdr:from>
    <xdr:to>
      <xdr:col>98</xdr:col>
      <xdr:colOff>38100</xdr:colOff>
      <xdr:row>74</xdr:row>
      <xdr:rowOff>119380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135890</xdr:rowOff>
    </xdr:from>
    <xdr:ext cx="52768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2480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209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人件費では、合併以降、定員適正化計画のもとで着実に職員数の削減を行ってきたが、類似団体と比較して依然として高い状況である。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物件費では、システム化の進行に伴う保守委託料等の増大が見られる。また、消防非常備自治体であるが、高齢化による救急救命業務の需要の高まりから、平成</a:t>
          </a:r>
          <a:r>
            <a:rPr kumimoji="1" lang="en-US" altLang="ja-JP" sz="1300" baseline="0">
              <a:latin typeface="ＭＳ Ｐゴシック"/>
              <a:ea typeface="ＭＳ Ｐゴシック"/>
            </a:rPr>
            <a:t>27</a:t>
          </a:r>
          <a:r>
            <a:rPr kumimoji="1" lang="ja-JP" altLang="en-US" sz="1300" baseline="0">
              <a:latin typeface="ＭＳ Ｐゴシック"/>
              <a:ea typeface="ＭＳ Ｐゴシック"/>
            </a:rPr>
            <a:t>年度から当該業務を委託し、以後の業務エリアの拡大に伴い委託料が増加してきたことも物件費の増加の要因の一つである。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維持補修費では、道路維持管理や農林産物直売施設に係る修繕費の増加が要因となっている。</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扶助費では、少子高齢化の進行や生産年齢人口の流出が大きく影響しており、類似団体よりもコスト高の傾向は今後も続くと考えられる。</a:t>
          </a:r>
          <a:endParaRPr kumimoji="1" lang="en-US" altLang="ja-JP" sz="1300" baseline="0">
            <a:latin typeface="ＭＳ Ｐゴシック"/>
            <a:ea typeface="ＭＳ Ｐゴシック"/>
          </a:endParaRPr>
        </a:p>
        <a:p>
          <a:r>
            <a:rPr kumimoji="1" lang="ja-JP" altLang="en-US" sz="1300">
              <a:latin typeface="ＭＳ Ｐゴシック"/>
              <a:ea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宮崎県美郷町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5,458
5,446
448.84
7,590,640
7,328,761
149,964
4,607,322
8,637,499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09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209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0375" cy="25209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209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209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1270</xdr:rowOff>
    </xdr:from>
    <xdr:to>
      <xdr:col>24</xdr:col>
      <xdr:colOff>62865</xdr:colOff>
      <xdr:row>38</xdr:row>
      <xdr:rowOff>153670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622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157480</xdr:rowOff>
    </xdr:from>
    <xdr:ext cx="469900" cy="25209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5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119380</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17,138</a:t>
          </a:r>
          <a:endParaRPr kumimoji="1" lang="ja-JP" altLang="en-US" sz="1000" b="1">
            <a:latin typeface="ＭＳ Ｐゴシック"/>
          </a:endParaRPr>
        </a:p>
      </xdr:txBody>
    </xdr:sp>
    <xdr:clientData/>
  </xdr:oneCellAnchor>
  <xdr:twoCellAnchor>
    <xdr:from>
      <xdr:col>23</xdr:col>
      <xdr:colOff>165100</xdr:colOff>
      <xdr:row>31</xdr:row>
      <xdr:rowOff>1270</xdr:rowOff>
    </xdr:from>
    <xdr:to>
      <xdr:col>24</xdr:col>
      <xdr:colOff>152400</xdr:colOff>
      <xdr:row>31</xdr:row>
      <xdr:rowOff>1270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6350</xdr:rowOff>
    </xdr:from>
    <xdr:to>
      <xdr:col>24</xdr:col>
      <xdr:colOff>63500</xdr:colOff>
      <xdr:row>34</xdr:row>
      <xdr:rowOff>69215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3565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86360</xdr:rowOff>
    </xdr:from>
    <xdr:ext cx="534670" cy="25209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8711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6350</xdr:rowOff>
    </xdr:from>
    <xdr:to>
      <xdr:col>19</xdr:col>
      <xdr:colOff>177800</xdr:colOff>
      <xdr:row>34</xdr:row>
      <xdr:rowOff>45720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356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111760</xdr:rowOff>
    </xdr:from>
    <xdr:to>
      <xdr:col>20</xdr:col>
      <xdr:colOff>38100</xdr:colOff>
      <xdr:row>36</xdr:row>
      <xdr:rowOff>41910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33020</xdr:rowOff>
    </xdr:from>
    <xdr:ext cx="52768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29965" y="62052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132080</xdr:rowOff>
    </xdr:from>
    <xdr:to>
      <xdr:col>15</xdr:col>
      <xdr:colOff>50800</xdr:colOff>
      <xdr:row>34</xdr:row>
      <xdr:rowOff>45720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8993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62230</xdr:rowOff>
    </xdr:from>
    <xdr:ext cx="52768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0965" y="6234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132080</xdr:rowOff>
    </xdr:from>
    <xdr:to>
      <xdr:col>10</xdr:col>
      <xdr:colOff>114300</xdr:colOff>
      <xdr:row>34</xdr:row>
      <xdr:rowOff>78105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89930"/>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56515</xdr:rowOff>
    </xdr:from>
    <xdr:to>
      <xdr:col>10</xdr:col>
      <xdr:colOff>165100</xdr:colOff>
      <xdr:row>35</xdr:row>
      <xdr:rowOff>158115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149225</xdr:rowOff>
    </xdr:from>
    <xdr:ext cx="52768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1965" y="61499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44450</xdr:rowOff>
    </xdr:from>
    <xdr:to>
      <xdr:col>6</xdr:col>
      <xdr:colOff>38100</xdr:colOff>
      <xdr:row>35</xdr:row>
      <xdr:rowOff>146050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137160</xdr:rowOff>
    </xdr:from>
    <xdr:ext cx="52768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2965" y="61379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18415</xdr:rowOff>
    </xdr:from>
    <xdr:to>
      <xdr:col>24</xdr:col>
      <xdr:colOff>114300</xdr:colOff>
      <xdr:row>34</xdr:row>
      <xdr:rowOff>120650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7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41275</xdr:rowOff>
    </xdr:from>
    <xdr:ext cx="534670" cy="25209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91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127000</xdr:rowOff>
    </xdr:from>
    <xdr:to>
      <xdr:col>20</xdr:col>
      <xdr:colOff>38100</xdr:colOff>
      <xdr:row>34</xdr:row>
      <xdr:rowOff>57150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73660</xdr:rowOff>
    </xdr:from>
    <xdr:ext cx="52768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29965" y="55600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166370</xdr:rowOff>
    </xdr:from>
    <xdr:to>
      <xdr:col>15</xdr:col>
      <xdr:colOff>101600</xdr:colOff>
      <xdr:row>34</xdr:row>
      <xdr:rowOff>96520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113030</xdr:rowOff>
    </xdr:from>
    <xdr:ext cx="52768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0965" y="55994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81280</xdr:rowOff>
    </xdr:from>
    <xdr:to>
      <xdr:col>10</xdr:col>
      <xdr:colOff>165100</xdr:colOff>
      <xdr:row>34</xdr:row>
      <xdr:rowOff>11430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27940</xdr:rowOff>
    </xdr:from>
    <xdr:ext cx="52768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1965" y="55143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27305</xdr:rowOff>
    </xdr:from>
    <xdr:to>
      <xdr:col>6</xdr:col>
      <xdr:colOff>38100</xdr:colOff>
      <xdr:row>34</xdr:row>
      <xdr:rowOff>128905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145415</xdr:rowOff>
    </xdr:from>
    <xdr:ext cx="527685" cy="25209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2965" y="56318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95,315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193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8645" cy="25209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864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8645" cy="25209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864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864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39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86360</xdr:rowOff>
    </xdr:from>
    <xdr:to>
      <xdr:col>24</xdr:col>
      <xdr:colOff>62865</xdr:colOff>
      <xdr:row>58</xdr:row>
      <xdr:rowOff>63500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7410"/>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67310</xdr:rowOff>
    </xdr:from>
    <xdr:ext cx="534670"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63,283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63500</xdr:rowOff>
    </xdr:from>
    <xdr:to>
      <xdr:col>24</xdr:col>
      <xdr:colOff>152400</xdr:colOff>
      <xdr:row>58</xdr:row>
      <xdr:rowOff>63500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33020</xdr:rowOff>
    </xdr:from>
    <xdr:ext cx="59880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2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528,882</a:t>
          </a:r>
          <a:endParaRPr kumimoji="1" lang="ja-JP" altLang="en-US" sz="1000" b="1">
            <a:latin typeface="ＭＳ Ｐゴシック"/>
          </a:endParaRPr>
        </a:p>
      </xdr:txBody>
    </xdr:sp>
    <xdr:clientData/>
  </xdr:oneCellAnchor>
  <xdr:twoCellAnchor>
    <xdr:from>
      <xdr:col>23</xdr:col>
      <xdr:colOff>165100</xdr:colOff>
      <xdr:row>49</xdr:row>
      <xdr:rowOff>86360</xdr:rowOff>
    </xdr:from>
    <xdr:to>
      <xdr:col>24</xdr:col>
      <xdr:colOff>152400</xdr:colOff>
      <xdr:row>49</xdr:row>
      <xdr:rowOff>86360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127000</xdr:rowOff>
    </xdr:from>
    <xdr:to>
      <xdr:col>24</xdr:col>
      <xdr:colOff>63500</xdr:colOff>
      <xdr:row>56</xdr:row>
      <xdr:rowOff>38100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213850"/>
          <a:ext cx="8382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166370</xdr:rowOff>
    </xdr:from>
    <xdr:ext cx="598805" cy="25209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2467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143510</xdr:rowOff>
    </xdr:from>
    <xdr:to>
      <xdr:col>24</xdr:col>
      <xdr:colOff>114300</xdr:colOff>
      <xdr:row>56</xdr:row>
      <xdr:rowOff>73660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127000</xdr:rowOff>
    </xdr:from>
    <xdr:to>
      <xdr:col>19</xdr:col>
      <xdr:colOff>177800</xdr:colOff>
      <xdr:row>55</xdr:row>
      <xdr:rowOff>34290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21385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153670</xdr:rowOff>
    </xdr:from>
    <xdr:to>
      <xdr:col>20</xdr:col>
      <xdr:colOff>38100</xdr:colOff>
      <xdr:row>56</xdr:row>
      <xdr:rowOff>83820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74930</xdr:rowOff>
    </xdr:from>
    <xdr:ext cx="591820" cy="25209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67613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156845</xdr:rowOff>
    </xdr:from>
    <xdr:to>
      <xdr:col>15</xdr:col>
      <xdr:colOff>50800</xdr:colOff>
      <xdr:row>55</xdr:row>
      <xdr:rowOff>34290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243695"/>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2540</xdr:rowOff>
    </xdr:from>
    <xdr:to>
      <xdr:col>15</xdr:col>
      <xdr:colOff>101600</xdr:colOff>
      <xdr:row>56</xdr:row>
      <xdr:rowOff>104140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0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95250</xdr:rowOff>
    </xdr:from>
    <xdr:ext cx="591820"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6964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53</xdr:row>
      <xdr:rowOff>156845</xdr:rowOff>
    </xdr:from>
    <xdr:to>
      <xdr:col>10</xdr:col>
      <xdr:colOff>114300</xdr:colOff>
      <xdr:row>54</xdr:row>
      <xdr:rowOff>149225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43695"/>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18415</xdr:rowOff>
    </xdr:from>
    <xdr:to>
      <xdr:col>10</xdr:col>
      <xdr:colOff>165100</xdr:colOff>
      <xdr:row>56</xdr:row>
      <xdr:rowOff>120650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111125</xdr:rowOff>
    </xdr:from>
    <xdr:ext cx="591820" cy="25209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7123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62230</xdr:rowOff>
    </xdr:from>
    <xdr:to>
      <xdr:col>6</xdr:col>
      <xdr:colOff>38100</xdr:colOff>
      <xdr:row>56</xdr:row>
      <xdr:rowOff>163830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155575</xdr:rowOff>
    </xdr:from>
    <xdr:ext cx="591820" cy="25209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75677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158750</xdr:rowOff>
    </xdr:from>
    <xdr:to>
      <xdr:col>24</xdr:col>
      <xdr:colOff>114300</xdr:colOff>
      <xdr:row>56</xdr:row>
      <xdr:rowOff>88900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137160</xdr:rowOff>
    </xdr:from>
    <xdr:ext cx="598805" cy="25908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66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176,168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76200</xdr:rowOff>
    </xdr:from>
    <xdr:to>
      <xdr:col>20</xdr:col>
      <xdr:colOff>38100</xdr:colOff>
      <xdr:row>54</xdr:row>
      <xdr:rowOff>6350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22860</xdr:rowOff>
    </xdr:from>
    <xdr:ext cx="59182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580" y="89382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154940</xdr:rowOff>
    </xdr:from>
    <xdr:to>
      <xdr:col>15</xdr:col>
      <xdr:colOff>101600</xdr:colOff>
      <xdr:row>55</xdr:row>
      <xdr:rowOff>85090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101600</xdr:rowOff>
    </xdr:from>
    <xdr:ext cx="59182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580" y="91884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229,745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106045</xdr:rowOff>
    </xdr:from>
    <xdr:to>
      <xdr:col>10</xdr:col>
      <xdr:colOff>165100</xdr:colOff>
      <xdr:row>54</xdr:row>
      <xdr:rowOff>36195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52</xdr:row>
      <xdr:rowOff>52705</xdr:rowOff>
    </xdr:from>
    <xdr:ext cx="591820" cy="25209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580" y="896810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297,335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98425</xdr:rowOff>
    </xdr:from>
    <xdr:to>
      <xdr:col>6</xdr:col>
      <xdr:colOff>38100</xdr:colOff>
      <xdr:row>55</xdr:row>
      <xdr:rowOff>29210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56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45085</xdr:rowOff>
    </xdr:from>
    <xdr:ext cx="591820" cy="2584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580" y="913193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247,091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935" cy="25209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88645" cy="25209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256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8645" cy="25209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88645" cy="25209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13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10795</xdr:rowOff>
    </xdr:from>
    <xdr:to>
      <xdr:col>24</xdr:col>
      <xdr:colOff>62865</xdr:colOff>
      <xdr:row>77</xdr:row>
      <xdr:rowOff>164465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3745"/>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168275</xdr:rowOff>
    </xdr:from>
    <xdr:ext cx="598805" cy="25209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6992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105,690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164465</xdr:rowOff>
    </xdr:from>
    <xdr:to>
      <xdr:col>24</xdr:col>
      <xdr:colOff>152400</xdr:colOff>
      <xdr:row>77</xdr:row>
      <xdr:rowOff>164465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6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128905</xdr:rowOff>
    </xdr:from>
    <xdr:ext cx="598805" cy="259080"/>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58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312,605</a:t>
          </a:r>
          <a:endParaRPr kumimoji="1" lang="ja-JP" altLang="en-US" sz="1000" b="1">
            <a:latin typeface="ＭＳ Ｐゴシック"/>
          </a:endParaRPr>
        </a:p>
      </xdr:txBody>
    </xdr:sp>
    <xdr:clientData/>
  </xdr:oneCellAnchor>
  <xdr:twoCellAnchor>
    <xdr:from>
      <xdr:col>23</xdr:col>
      <xdr:colOff>165100</xdr:colOff>
      <xdr:row>71</xdr:row>
      <xdr:rowOff>10795</xdr:rowOff>
    </xdr:from>
    <xdr:to>
      <xdr:col>24</xdr:col>
      <xdr:colOff>152400</xdr:colOff>
      <xdr:row>71</xdr:row>
      <xdr:rowOff>10795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125730</xdr:rowOff>
    </xdr:from>
    <xdr:to>
      <xdr:col>24</xdr:col>
      <xdr:colOff>63500</xdr:colOff>
      <xdr:row>73</xdr:row>
      <xdr:rowOff>159385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4158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139700</xdr:rowOff>
    </xdr:from>
    <xdr:ext cx="598805" cy="259080"/>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27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161290</xdr:rowOff>
    </xdr:from>
    <xdr:to>
      <xdr:col>24</xdr:col>
      <xdr:colOff>114300</xdr:colOff>
      <xdr:row>75</xdr:row>
      <xdr:rowOff>91440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4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159385</xdr:rowOff>
    </xdr:from>
    <xdr:to>
      <xdr:col>19</xdr:col>
      <xdr:colOff>177800</xdr:colOff>
      <xdr:row>73</xdr:row>
      <xdr:rowOff>162560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752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139065</xdr:rowOff>
    </xdr:from>
    <xdr:to>
      <xdr:col>20</xdr:col>
      <xdr:colOff>38100</xdr:colOff>
      <xdr:row>75</xdr:row>
      <xdr:rowOff>69215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60325</xdr:rowOff>
    </xdr:from>
    <xdr:ext cx="591820" cy="25908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580" y="129190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162560</xdr:rowOff>
    </xdr:from>
    <xdr:to>
      <xdr:col>15</xdr:col>
      <xdr:colOff>50800</xdr:colOff>
      <xdr:row>74</xdr:row>
      <xdr:rowOff>60960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7841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13970</xdr:rowOff>
    </xdr:from>
    <xdr:to>
      <xdr:col>15</xdr:col>
      <xdr:colOff>101600</xdr:colOff>
      <xdr:row>75</xdr:row>
      <xdr:rowOff>115570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106680</xdr:rowOff>
    </xdr:from>
    <xdr:ext cx="59182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580" y="129654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60960</xdr:rowOff>
    </xdr:from>
    <xdr:to>
      <xdr:col>10</xdr:col>
      <xdr:colOff>114300</xdr:colOff>
      <xdr:row>74</xdr:row>
      <xdr:rowOff>99695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7482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6350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34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168275</xdr:rowOff>
    </xdr:from>
    <xdr:ext cx="591820" cy="25209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580" y="130270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73025</xdr:rowOff>
    </xdr:from>
    <xdr:to>
      <xdr:col>6</xdr:col>
      <xdr:colOff>38100</xdr:colOff>
      <xdr:row>76</xdr:row>
      <xdr:rowOff>3175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3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166370</xdr:rowOff>
    </xdr:from>
    <xdr:ext cx="591820" cy="25209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580" y="1302512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73</xdr:row>
      <xdr:rowOff>74930</xdr:rowOff>
    </xdr:from>
    <xdr:to>
      <xdr:col>24</xdr:col>
      <xdr:colOff>114300</xdr:colOff>
      <xdr:row>74</xdr:row>
      <xdr:rowOff>5080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97790</xdr:rowOff>
    </xdr:from>
    <xdr:ext cx="598805" cy="25209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4219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232,424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109220</xdr:rowOff>
    </xdr:from>
    <xdr:to>
      <xdr:col>20</xdr:col>
      <xdr:colOff>38100</xdr:colOff>
      <xdr:row>74</xdr:row>
      <xdr:rowOff>38735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25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55245</xdr:rowOff>
    </xdr:from>
    <xdr:ext cx="591820" cy="25209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580" y="123996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111760</xdr:rowOff>
    </xdr:from>
    <xdr:to>
      <xdr:col>15</xdr:col>
      <xdr:colOff>101600</xdr:colOff>
      <xdr:row>74</xdr:row>
      <xdr:rowOff>41910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58420</xdr:rowOff>
    </xdr:from>
    <xdr:ext cx="59182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580" y="124028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225,977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10160</xdr:rowOff>
    </xdr:from>
    <xdr:to>
      <xdr:col>10</xdr:col>
      <xdr:colOff>165100</xdr:colOff>
      <xdr:row>74</xdr:row>
      <xdr:rowOff>111760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128270</xdr:rowOff>
    </xdr:from>
    <xdr:ext cx="59182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580" y="124726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48895</xdr:rowOff>
    </xdr:from>
    <xdr:to>
      <xdr:col>6</xdr:col>
      <xdr:colOff>38100</xdr:colOff>
      <xdr:row>74</xdr:row>
      <xdr:rowOff>150495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7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167005</xdr:rowOff>
    </xdr:from>
    <xdr:ext cx="591820" cy="25209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580" y="1251140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1935"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5209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37465</xdr:rowOff>
    </xdr:from>
    <xdr:to>
      <xdr:col>24</xdr:col>
      <xdr:colOff>62865</xdr:colOff>
      <xdr:row>98</xdr:row>
      <xdr:rowOff>40640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67965"/>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43815</xdr:rowOff>
    </xdr:from>
    <xdr:ext cx="534670" cy="25209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59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23,061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40640</xdr:rowOff>
    </xdr:from>
    <xdr:to>
      <xdr:col>24</xdr:col>
      <xdr:colOff>152400</xdr:colOff>
      <xdr:row>98</xdr:row>
      <xdr:rowOff>40640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155575</xdr:rowOff>
    </xdr:from>
    <xdr:ext cx="598805" cy="25209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317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203,425</a:t>
          </a:r>
          <a:endParaRPr kumimoji="1" lang="ja-JP" altLang="en-US" sz="1000" b="1">
            <a:latin typeface="ＭＳ Ｐゴシック"/>
          </a:endParaRPr>
        </a:p>
      </xdr:txBody>
    </xdr:sp>
    <xdr:clientData/>
  </xdr:oneCellAnchor>
  <xdr:twoCellAnchor>
    <xdr:from>
      <xdr:col>23</xdr:col>
      <xdr:colOff>165100</xdr:colOff>
      <xdr:row>90</xdr:row>
      <xdr:rowOff>37465</xdr:rowOff>
    </xdr:from>
    <xdr:to>
      <xdr:col>24</xdr:col>
      <xdr:colOff>152400</xdr:colOff>
      <xdr:row>90</xdr:row>
      <xdr:rowOff>37465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6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52070</xdr:rowOff>
    </xdr:from>
    <xdr:to>
      <xdr:col>24</xdr:col>
      <xdr:colOff>63500</xdr:colOff>
      <xdr:row>93</xdr:row>
      <xdr:rowOff>76200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9969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26035</xdr:rowOff>
    </xdr:from>
    <xdr:ext cx="534670" cy="259080"/>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13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47625</xdr:rowOff>
    </xdr:from>
    <xdr:to>
      <xdr:col>24</xdr:col>
      <xdr:colOff>114300</xdr:colOff>
      <xdr:row>95</xdr:row>
      <xdr:rowOff>149225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52070</xdr:rowOff>
    </xdr:from>
    <xdr:to>
      <xdr:col>19</xdr:col>
      <xdr:colOff>177800</xdr:colOff>
      <xdr:row>93</xdr:row>
      <xdr:rowOff>79375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9969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23495</xdr:rowOff>
    </xdr:from>
    <xdr:to>
      <xdr:col>20</xdr:col>
      <xdr:colOff>38100</xdr:colOff>
      <xdr:row>95</xdr:row>
      <xdr:rowOff>125095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1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116205</xdr:rowOff>
    </xdr:from>
    <xdr:ext cx="527685" cy="259080"/>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29965" y="164039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79375</xdr:rowOff>
    </xdr:from>
    <xdr:to>
      <xdr:col>15</xdr:col>
      <xdr:colOff>50800</xdr:colOff>
      <xdr:row>93</xdr:row>
      <xdr:rowOff>112395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0242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58420</xdr:rowOff>
    </xdr:from>
    <xdr:to>
      <xdr:col>15</xdr:col>
      <xdr:colOff>101600</xdr:colOff>
      <xdr:row>95</xdr:row>
      <xdr:rowOff>160020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151130</xdr:rowOff>
    </xdr:from>
    <xdr:ext cx="52768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0965" y="16438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112395</xdr:rowOff>
    </xdr:from>
    <xdr:to>
      <xdr:col>10</xdr:col>
      <xdr:colOff>114300</xdr:colOff>
      <xdr:row>93</xdr:row>
      <xdr:rowOff>147320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0572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83185</xdr:rowOff>
    </xdr:from>
    <xdr:to>
      <xdr:col>10</xdr:col>
      <xdr:colOff>165100</xdr:colOff>
      <xdr:row>96</xdr:row>
      <xdr:rowOff>13335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4445</xdr:rowOff>
    </xdr:from>
    <xdr:ext cx="52768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1965" y="164636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58420</xdr:rowOff>
    </xdr:from>
    <xdr:to>
      <xdr:col>6</xdr:col>
      <xdr:colOff>38100</xdr:colOff>
      <xdr:row>95</xdr:row>
      <xdr:rowOff>160020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4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151130</xdr:rowOff>
    </xdr:from>
    <xdr:ext cx="527685"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2965" y="16438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93</xdr:row>
      <xdr:rowOff>25400</xdr:rowOff>
    </xdr:from>
    <xdr:to>
      <xdr:col>24</xdr:col>
      <xdr:colOff>114300</xdr:colOff>
      <xdr:row>93</xdr:row>
      <xdr:rowOff>127000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9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48260</xdr:rowOff>
    </xdr:from>
    <xdr:ext cx="598805" cy="259080"/>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821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130,815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635</xdr:rowOff>
    </xdr:from>
    <xdr:to>
      <xdr:col>20</xdr:col>
      <xdr:colOff>38100</xdr:colOff>
      <xdr:row>93</xdr:row>
      <xdr:rowOff>102235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94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118745</xdr:rowOff>
    </xdr:from>
    <xdr:ext cx="59182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580" y="1572069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134,111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29210</xdr:rowOff>
    </xdr:from>
    <xdr:to>
      <xdr:col>15</xdr:col>
      <xdr:colOff>101600</xdr:colOff>
      <xdr:row>93</xdr:row>
      <xdr:rowOff>130175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974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91</xdr:row>
      <xdr:rowOff>146685</xdr:rowOff>
    </xdr:from>
    <xdr:ext cx="591820" cy="25209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580" y="157486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61595</xdr:rowOff>
    </xdr:from>
    <xdr:to>
      <xdr:col>10</xdr:col>
      <xdr:colOff>165100</xdr:colOff>
      <xdr:row>93</xdr:row>
      <xdr:rowOff>163195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0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92</xdr:row>
      <xdr:rowOff>8255</xdr:rowOff>
    </xdr:from>
    <xdr:ext cx="591820" cy="25209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580" y="1578165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96520</xdr:rowOff>
    </xdr:from>
    <xdr:to>
      <xdr:col>6</xdr:col>
      <xdr:colOff>38100</xdr:colOff>
      <xdr:row>94</xdr:row>
      <xdr:rowOff>26670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43180</xdr:rowOff>
    </xdr:from>
    <xdr:ext cx="591820" cy="25209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580" y="158165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0375" cy="25209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60553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0375" cy="25209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5981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0375" cy="25209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51409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0375" cy="25209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149225</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27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09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95885</xdr:rowOff>
    </xdr:from>
    <xdr:ext cx="469900" cy="259080"/>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67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5,959</a:t>
          </a:r>
          <a:endParaRPr kumimoji="1" lang="ja-JP" altLang="en-US" sz="1000" b="1">
            <a:latin typeface="ＭＳ Ｐゴシック"/>
          </a:endParaRPr>
        </a:p>
      </xdr:txBody>
    </xdr:sp>
    <xdr:clientData/>
  </xdr:oneCellAnchor>
  <xdr:twoCellAnchor>
    <xdr:from>
      <xdr:col>54</xdr:col>
      <xdr:colOff>101600</xdr:colOff>
      <xdr:row>30</xdr:row>
      <xdr:rowOff>149225</xdr:rowOff>
    </xdr:from>
    <xdr:to>
      <xdr:col>55</xdr:col>
      <xdr:colOff>88900</xdr:colOff>
      <xdr:row>30</xdr:row>
      <xdr:rowOff>149225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163830</xdr:rowOff>
    </xdr:from>
    <xdr:ext cx="378460" cy="25908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603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140970</xdr:rowOff>
    </xdr:from>
    <xdr:to>
      <xdr:col>55</xdr:col>
      <xdr:colOff>50800</xdr:colOff>
      <xdr:row>38</xdr:row>
      <xdr:rowOff>71120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128270</xdr:rowOff>
    </xdr:from>
    <xdr:to>
      <xdr:col>50</xdr:col>
      <xdr:colOff>165100</xdr:colOff>
      <xdr:row>38</xdr:row>
      <xdr:rowOff>58420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74930</xdr:rowOff>
    </xdr:from>
    <xdr:ext cx="378460" cy="25209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24713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150495</xdr:rowOff>
    </xdr:from>
    <xdr:to>
      <xdr:col>46</xdr:col>
      <xdr:colOff>38100</xdr:colOff>
      <xdr:row>38</xdr:row>
      <xdr:rowOff>80645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97790</xdr:rowOff>
    </xdr:from>
    <xdr:ext cx="378460" cy="25209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70" y="626999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163830</xdr:rowOff>
    </xdr:from>
    <xdr:to>
      <xdr:col>41</xdr:col>
      <xdr:colOff>101600</xdr:colOff>
      <xdr:row>37</xdr:row>
      <xdr:rowOff>93980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3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110490</xdr:rowOff>
    </xdr:from>
    <xdr:ext cx="462915" cy="25209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350" y="611124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8255</xdr:rowOff>
    </xdr:from>
    <xdr:to>
      <xdr:col>36</xdr:col>
      <xdr:colOff>165100</xdr:colOff>
      <xdr:row>37</xdr:row>
      <xdr:rowOff>109855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126365</xdr:rowOff>
    </xdr:from>
    <xdr:ext cx="462915"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350" y="61271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257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257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257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257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935"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864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645" cy="25209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864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864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135255</xdr:rowOff>
    </xdr:from>
    <xdr:to>
      <xdr:col>54</xdr:col>
      <xdr:colOff>189865</xdr:colOff>
      <xdr:row>58</xdr:row>
      <xdr:rowOff>150495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36305"/>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154940</xdr:rowOff>
    </xdr:from>
    <xdr:ext cx="534670" cy="25209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90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150495</xdr:rowOff>
    </xdr:from>
    <xdr:to>
      <xdr:col>55</xdr:col>
      <xdr:colOff>88900</xdr:colOff>
      <xdr:row>58</xdr:row>
      <xdr:rowOff>150495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94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81915</xdr:rowOff>
    </xdr:from>
    <xdr:ext cx="598805" cy="25908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11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426,102</a:t>
          </a:r>
          <a:endParaRPr kumimoji="1" lang="ja-JP" altLang="en-US" sz="1000" b="1">
            <a:latin typeface="ＭＳ Ｐゴシック"/>
          </a:endParaRPr>
        </a:p>
      </xdr:txBody>
    </xdr:sp>
    <xdr:clientData/>
  </xdr:oneCellAnchor>
  <xdr:twoCellAnchor>
    <xdr:from>
      <xdr:col>54</xdr:col>
      <xdr:colOff>101600</xdr:colOff>
      <xdr:row>49</xdr:row>
      <xdr:rowOff>135255</xdr:rowOff>
    </xdr:from>
    <xdr:to>
      <xdr:col>55</xdr:col>
      <xdr:colOff>88900</xdr:colOff>
      <xdr:row>49</xdr:row>
      <xdr:rowOff>135255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3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15240</xdr:rowOff>
    </xdr:from>
    <xdr:to>
      <xdr:col>55</xdr:col>
      <xdr:colOff>0</xdr:colOff>
      <xdr:row>54</xdr:row>
      <xdr:rowOff>86360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27354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107315</xdr:rowOff>
    </xdr:from>
    <xdr:ext cx="534670" cy="25908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08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128905</xdr:rowOff>
    </xdr:from>
    <xdr:to>
      <xdr:col>55</xdr:col>
      <xdr:colOff>50800</xdr:colOff>
      <xdr:row>57</xdr:row>
      <xdr:rowOff>59055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15240</xdr:rowOff>
    </xdr:from>
    <xdr:to>
      <xdr:col>50</xdr:col>
      <xdr:colOff>114300</xdr:colOff>
      <xdr:row>54</xdr:row>
      <xdr:rowOff>32385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2735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43815</xdr:rowOff>
    </xdr:from>
    <xdr:to>
      <xdr:col>50</xdr:col>
      <xdr:colOff>165100</xdr:colOff>
      <xdr:row>56</xdr:row>
      <xdr:rowOff>145415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136525</xdr:rowOff>
    </xdr:from>
    <xdr:ext cx="591820" cy="2584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580" y="973772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32385</xdr:rowOff>
    </xdr:from>
    <xdr:to>
      <xdr:col>45</xdr:col>
      <xdr:colOff>177800</xdr:colOff>
      <xdr:row>54</xdr:row>
      <xdr:rowOff>78105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29068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133350</xdr:rowOff>
    </xdr:from>
    <xdr:to>
      <xdr:col>46</xdr:col>
      <xdr:colOff>38100</xdr:colOff>
      <xdr:row>57</xdr:row>
      <xdr:rowOff>63500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54610</xdr:rowOff>
    </xdr:from>
    <xdr:ext cx="527685" cy="25209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8272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170180</xdr:rowOff>
    </xdr:from>
    <xdr:to>
      <xdr:col>41</xdr:col>
      <xdr:colOff>50800</xdr:colOff>
      <xdr:row>54</xdr:row>
      <xdr:rowOff>78105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25703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170815</xdr:rowOff>
    </xdr:from>
    <xdr:to>
      <xdr:col>41</xdr:col>
      <xdr:colOff>101600</xdr:colOff>
      <xdr:row>57</xdr:row>
      <xdr:rowOff>100965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92075</xdr:rowOff>
    </xdr:from>
    <xdr:ext cx="52768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8647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163830</xdr:rowOff>
    </xdr:from>
    <xdr:to>
      <xdr:col>36</xdr:col>
      <xdr:colOff>165100</xdr:colOff>
      <xdr:row>57</xdr:row>
      <xdr:rowOff>93980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85090</xdr:rowOff>
    </xdr:from>
    <xdr:ext cx="52768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8577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34925</xdr:rowOff>
    </xdr:from>
    <xdr:to>
      <xdr:col>55</xdr:col>
      <xdr:colOff>50800</xdr:colOff>
      <xdr:row>54</xdr:row>
      <xdr:rowOff>136525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57785</xdr:rowOff>
    </xdr:from>
    <xdr:ext cx="598805" cy="25908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144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214,234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135890</xdr:rowOff>
    </xdr:from>
    <xdr:to>
      <xdr:col>50</xdr:col>
      <xdr:colOff>165100</xdr:colOff>
      <xdr:row>54</xdr:row>
      <xdr:rowOff>66040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2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52</xdr:row>
      <xdr:rowOff>82550</xdr:rowOff>
    </xdr:from>
    <xdr:ext cx="59182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580" y="89979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153035</xdr:rowOff>
    </xdr:from>
    <xdr:to>
      <xdr:col>46</xdr:col>
      <xdr:colOff>38100</xdr:colOff>
      <xdr:row>54</xdr:row>
      <xdr:rowOff>83185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2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52</xdr:row>
      <xdr:rowOff>99695</xdr:rowOff>
    </xdr:from>
    <xdr:ext cx="591820" cy="25209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580" y="901509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228,189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27305</xdr:rowOff>
    </xdr:from>
    <xdr:to>
      <xdr:col>41</xdr:col>
      <xdr:colOff>101600</xdr:colOff>
      <xdr:row>54</xdr:row>
      <xdr:rowOff>128905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52</xdr:row>
      <xdr:rowOff>145415</xdr:rowOff>
    </xdr:from>
    <xdr:ext cx="591820" cy="25209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580" y="90608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119380</xdr:rowOff>
    </xdr:from>
    <xdr:to>
      <xdr:col>36</xdr:col>
      <xdr:colOff>165100</xdr:colOff>
      <xdr:row>54</xdr:row>
      <xdr:rowOff>49530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2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52</xdr:row>
      <xdr:rowOff>66040</xdr:rowOff>
    </xdr:from>
    <xdr:ext cx="591820" cy="25209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580" y="898144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09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864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76835</xdr:rowOff>
    </xdr:from>
    <xdr:to>
      <xdr:col>54</xdr:col>
      <xdr:colOff>189865</xdr:colOff>
      <xdr:row>79</xdr:row>
      <xdr:rowOff>35560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4978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39370</xdr:rowOff>
    </xdr:from>
    <xdr:ext cx="378460" cy="259080"/>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39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35560</xdr:rowOff>
    </xdr:from>
    <xdr:to>
      <xdr:col>55</xdr:col>
      <xdr:colOff>88900</xdr:colOff>
      <xdr:row>79</xdr:row>
      <xdr:rowOff>35560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23495</xdr:rowOff>
    </xdr:from>
    <xdr:ext cx="598805" cy="259080"/>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24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105,454</a:t>
          </a:r>
          <a:endParaRPr kumimoji="1" lang="ja-JP" altLang="en-US" sz="1000" b="1">
            <a:latin typeface="ＭＳ Ｐゴシック"/>
          </a:endParaRPr>
        </a:p>
      </xdr:txBody>
    </xdr:sp>
    <xdr:clientData/>
  </xdr:oneCellAnchor>
  <xdr:twoCellAnchor>
    <xdr:from>
      <xdr:col>54</xdr:col>
      <xdr:colOff>101600</xdr:colOff>
      <xdr:row>71</xdr:row>
      <xdr:rowOff>76835</xdr:rowOff>
    </xdr:from>
    <xdr:to>
      <xdr:col>55</xdr:col>
      <xdr:colOff>88900</xdr:colOff>
      <xdr:row>71</xdr:row>
      <xdr:rowOff>76835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4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123190</xdr:rowOff>
    </xdr:from>
    <xdr:to>
      <xdr:col>55</xdr:col>
      <xdr:colOff>0</xdr:colOff>
      <xdr:row>75</xdr:row>
      <xdr:rowOff>129540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29819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135255</xdr:rowOff>
    </xdr:from>
    <xdr:ext cx="534670" cy="25209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654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156845</xdr:rowOff>
    </xdr:from>
    <xdr:to>
      <xdr:col>55</xdr:col>
      <xdr:colOff>50800</xdr:colOff>
      <xdr:row>77</xdr:row>
      <xdr:rowOff>86995</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123190</xdr:rowOff>
    </xdr:from>
    <xdr:to>
      <xdr:col>50</xdr:col>
      <xdr:colOff>114300</xdr:colOff>
      <xdr:row>76</xdr:row>
      <xdr:rowOff>1905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98194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157480</xdr:rowOff>
    </xdr:from>
    <xdr:to>
      <xdr:col>50</xdr:col>
      <xdr:colOff>165100</xdr:colOff>
      <xdr:row>77</xdr:row>
      <xdr:rowOff>87630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78740</xdr:rowOff>
    </xdr:from>
    <xdr:ext cx="527685" cy="259080"/>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1965" y="132803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78740</xdr:rowOff>
    </xdr:from>
    <xdr:to>
      <xdr:col>45</xdr:col>
      <xdr:colOff>177800</xdr:colOff>
      <xdr:row>76</xdr:row>
      <xdr:rowOff>1905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293749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149860</xdr:rowOff>
    </xdr:from>
    <xdr:to>
      <xdr:col>46</xdr:col>
      <xdr:colOff>38100</xdr:colOff>
      <xdr:row>77</xdr:row>
      <xdr:rowOff>80010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71120</xdr:rowOff>
    </xdr:from>
    <xdr:ext cx="527685"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2965" y="132727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78740</xdr:rowOff>
    </xdr:from>
    <xdr:to>
      <xdr:col>41</xdr:col>
      <xdr:colOff>50800</xdr:colOff>
      <xdr:row>76</xdr:row>
      <xdr:rowOff>46355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293749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163830</xdr:rowOff>
    </xdr:from>
    <xdr:to>
      <xdr:col>41</xdr:col>
      <xdr:colOff>101600</xdr:colOff>
      <xdr:row>77</xdr:row>
      <xdr:rowOff>93980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85090</xdr:rowOff>
    </xdr:from>
    <xdr:ext cx="527685"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3965" y="132867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10795</xdr:rowOff>
    </xdr:from>
    <xdr:to>
      <xdr:col>36</xdr:col>
      <xdr:colOff>165100</xdr:colOff>
      <xdr:row>77</xdr:row>
      <xdr:rowOff>112395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103505</xdr:rowOff>
    </xdr:from>
    <xdr:ext cx="52768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4965" y="133051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78740</xdr:rowOff>
    </xdr:from>
    <xdr:to>
      <xdr:col>55</xdr:col>
      <xdr:colOff>50800</xdr:colOff>
      <xdr:row>76</xdr:row>
      <xdr:rowOff>8890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101600</xdr:rowOff>
    </xdr:from>
    <xdr:ext cx="534670" cy="259080"/>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788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47,319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72390</xdr:rowOff>
    </xdr:from>
    <xdr:to>
      <xdr:col>50</xdr:col>
      <xdr:colOff>165100</xdr:colOff>
      <xdr:row>76</xdr:row>
      <xdr:rowOff>2540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19685</xdr:rowOff>
    </xdr:from>
    <xdr:ext cx="527685" cy="25209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1965" y="127069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122555</xdr:rowOff>
    </xdr:from>
    <xdr:to>
      <xdr:col>46</xdr:col>
      <xdr:colOff>38100</xdr:colOff>
      <xdr:row>76</xdr:row>
      <xdr:rowOff>52705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69215</xdr:rowOff>
    </xdr:from>
    <xdr:ext cx="527685"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2965" y="127565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27940</xdr:rowOff>
    </xdr:from>
    <xdr:to>
      <xdr:col>41</xdr:col>
      <xdr:colOff>101600</xdr:colOff>
      <xdr:row>75</xdr:row>
      <xdr:rowOff>129540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28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146685</xdr:rowOff>
    </xdr:from>
    <xdr:ext cx="527685" cy="25209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3965" y="126625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167005</xdr:rowOff>
    </xdr:from>
    <xdr:to>
      <xdr:col>36</xdr:col>
      <xdr:colOff>165100</xdr:colOff>
      <xdr:row>76</xdr:row>
      <xdr:rowOff>97790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25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113665</xdr:rowOff>
    </xdr:from>
    <xdr:ext cx="527685" cy="2584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4965" y="128009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1935" cy="25209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080" y="16685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645" cy="25209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370" y="1611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8645" cy="25209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5542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130175</xdr:rowOff>
    </xdr:from>
    <xdr:to>
      <xdr:col>54</xdr:col>
      <xdr:colOff>189865</xdr:colOff>
      <xdr:row>97</xdr:row>
      <xdr:rowOff>83820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6067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87630</xdr:rowOff>
    </xdr:from>
    <xdr:ext cx="534670" cy="25209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182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19,739</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83820</xdr:rowOff>
    </xdr:from>
    <xdr:to>
      <xdr:col>55</xdr:col>
      <xdr:colOff>88900</xdr:colOff>
      <xdr:row>97</xdr:row>
      <xdr:rowOff>83820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76835</xdr:rowOff>
    </xdr:from>
    <xdr:ext cx="598805" cy="25209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358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221,665</a:t>
          </a:r>
          <a:endParaRPr kumimoji="1" lang="ja-JP" altLang="en-US" sz="1000" b="1">
            <a:latin typeface="ＭＳ Ｐゴシック"/>
          </a:endParaRPr>
        </a:p>
      </xdr:txBody>
    </xdr:sp>
    <xdr:clientData/>
  </xdr:oneCellAnchor>
  <xdr:twoCellAnchor>
    <xdr:from>
      <xdr:col>54</xdr:col>
      <xdr:colOff>101600</xdr:colOff>
      <xdr:row>90</xdr:row>
      <xdr:rowOff>130175</xdr:rowOff>
    </xdr:from>
    <xdr:to>
      <xdr:col>55</xdr:col>
      <xdr:colOff>88900</xdr:colOff>
      <xdr:row>90</xdr:row>
      <xdr:rowOff>130175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60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13335</xdr:rowOff>
    </xdr:from>
    <xdr:to>
      <xdr:col>55</xdr:col>
      <xdr:colOff>0</xdr:colOff>
      <xdr:row>94</xdr:row>
      <xdr:rowOff>71755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129635"/>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90805</xdr:rowOff>
    </xdr:from>
    <xdr:ext cx="534670" cy="2584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207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112395</xdr:rowOff>
    </xdr:from>
    <xdr:to>
      <xdr:col>55</xdr:col>
      <xdr:colOff>50800</xdr:colOff>
      <xdr:row>95</xdr:row>
      <xdr:rowOff>42545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71755</xdr:rowOff>
    </xdr:from>
    <xdr:to>
      <xdr:col>50</xdr:col>
      <xdr:colOff>114300</xdr:colOff>
      <xdr:row>94</xdr:row>
      <xdr:rowOff>109220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1880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106045</xdr:rowOff>
    </xdr:from>
    <xdr:to>
      <xdr:col>50</xdr:col>
      <xdr:colOff>165100</xdr:colOff>
      <xdr:row>95</xdr:row>
      <xdr:rowOff>36195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2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27305</xdr:rowOff>
    </xdr:from>
    <xdr:ext cx="527685" cy="25908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1965" y="16315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68580</xdr:rowOff>
    </xdr:from>
    <xdr:to>
      <xdr:col>45</xdr:col>
      <xdr:colOff>177800</xdr:colOff>
      <xdr:row>94</xdr:row>
      <xdr:rowOff>109220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1848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133985</xdr:rowOff>
    </xdr:from>
    <xdr:to>
      <xdr:col>46</xdr:col>
      <xdr:colOff>38100</xdr:colOff>
      <xdr:row>95</xdr:row>
      <xdr:rowOff>64135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55245</xdr:rowOff>
    </xdr:from>
    <xdr:ext cx="527685" cy="25209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2965" y="163429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68580</xdr:rowOff>
    </xdr:from>
    <xdr:to>
      <xdr:col>41</xdr:col>
      <xdr:colOff>50800</xdr:colOff>
      <xdr:row>94</xdr:row>
      <xdr:rowOff>76835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1848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151765</xdr:rowOff>
    </xdr:from>
    <xdr:to>
      <xdr:col>41</xdr:col>
      <xdr:colOff>101600</xdr:colOff>
      <xdr:row>95</xdr:row>
      <xdr:rowOff>81915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2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73025</xdr:rowOff>
    </xdr:from>
    <xdr:ext cx="527685" cy="25908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3965" y="163607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94</xdr:row>
      <xdr:rowOff>119380</xdr:rowOff>
    </xdr:from>
    <xdr:to>
      <xdr:col>36</xdr:col>
      <xdr:colOff>165100</xdr:colOff>
      <xdr:row>95</xdr:row>
      <xdr:rowOff>49530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40640</xdr:rowOff>
    </xdr:from>
    <xdr:ext cx="527685" cy="25209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4965" y="163283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133985</xdr:rowOff>
    </xdr:from>
    <xdr:to>
      <xdr:col>55</xdr:col>
      <xdr:colOff>50800</xdr:colOff>
      <xdr:row>94</xdr:row>
      <xdr:rowOff>64135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0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156845</xdr:rowOff>
    </xdr:from>
    <xdr:ext cx="598805" cy="25209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593024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122,105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20955</xdr:rowOff>
    </xdr:from>
    <xdr:to>
      <xdr:col>50</xdr:col>
      <xdr:colOff>165100</xdr:colOff>
      <xdr:row>94</xdr:row>
      <xdr:rowOff>122555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1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92</xdr:row>
      <xdr:rowOff>139065</xdr:rowOff>
    </xdr:from>
    <xdr:ext cx="59182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580" y="159124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57785</xdr:rowOff>
    </xdr:from>
    <xdr:to>
      <xdr:col>46</xdr:col>
      <xdr:colOff>38100</xdr:colOff>
      <xdr:row>94</xdr:row>
      <xdr:rowOff>159385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1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93</xdr:row>
      <xdr:rowOff>5080</xdr:rowOff>
    </xdr:from>
    <xdr:ext cx="59182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580" y="159499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105,390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17780</xdr:rowOff>
    </xdr:from>
    <xdr:to>
      <xdr:col>41</xdr:col>
      <xdr:colOff>101600</xdr:colOff>
      <xdr:row>94</xdr:row>
      <xdr:rowOff>119380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1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92</xdr:row>
      <xdr:rowOff>135890</xdr:rowOff>
    </xdr:from>
    <xdr:ext cx="59182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580" y="159092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112,443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26035</xdr:rowOff>
    </xdr:from>
    <xdr:to>
      <xdr:col>36</xdr:col>
      <xdr:colOff>165100</xdr:colOff>
      <xdr:row>94</xdr:row>
      <xdr:rowOff>127635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1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92</xdr:row>
      <xdr:rowOff>144145</xdr:rowOff>
    </xdr:from>
    <xdr:ext cx="591820" cy="25209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580" y="159175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209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505" y="63163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209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56642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88645" cy="2584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370" y="5337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864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370" y="5010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27305</xdr:rowOff>
    </xdr:from>
    <xdr:to>
      <xdr:col>85</xdr:col>
      <xdr:colOff>126365</xdr:colOff>
      <xdr:row>39</xdr:row>
      <xdr:rowOff>111760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342255"/>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115570</xdr:rowOff>
    </xdr:from>
    <xdr:ext cx="534670" cy="259080"/>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80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19,226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111760</xdr:rowOff>
    </xdr:from>
    <xdr:to>
      <xdr:col>86</xdr:col>
      <xdr:colOff>25400</xdr:colOff>
      <xdr:row>39</xdr:row>
      <xdr:rowOff>111760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9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145415</xdr:rowOff>
    </xdr:from>
    <xdr:ext cx="598805" cy="25209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11746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108,396</a:t>
          </a:r>
          <a:endParaRPr kumimoji="1" lang="ja-JP" altLang="en-US" sz="1000" b="1">
            <a:latin typeface="ＭＳ Ｐゴシック"/>
          </a:endParaRPr>
        </a:p>
      </xdr:txBody>
    </xdr:sp>
    <xdr:clientData/>
  </xdr:oneCellAnchor>
  <xdr:twoCellAnchor>
    <xdr:from>
      <xdr:col>85</xdr:col>
      <xdr:colOff>38100</xdr:colOff>
      <xdr:row>31</xdr:row>
      <xdr:rowOff>27305</xdr:rowOff>
    </xdr:from>
    <xdr:to>
      <xdr:col>86</xdr:col>
      <xdr:colOff>25400</xdr:colOff>
      <xdr:row>31</xdr:row>
      <xdr:rowOff>27305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34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43180</xdr:rowOff>
    </xdr:from>
    <xdr:to>
      <xdr:col>85</xdr:col>
      <xdr:colOff>127000</xdr:colOff>
      <xdr:row>37</xdr:row>
      <xdr:rowOff>128905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86830"/>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16510</xdr:rowOff>
    </xdr:from>
    <xdr:ext cx="534670" cy="259080"/>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36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38100</xdr:rowOff>
    </xdr:from>
    <xdr:to>
      <xdr:col>85</xdr:col>
      <xdr:colOff>177800</xdr:colOff>
      <xdr:row>37</xdr:row>
      <xdr:rowOff>139700</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15240</xdr:rowOff>
    </xdr:from>
    <xdr:to>
      <xdr:col>81</xdr:col>
      <xdr:colOff>50800</xdr:colOff>
      <xdr:row>37</xdr:row>
      <xdr:rowOff>128905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5673090"/>
          <a:ext cx="889000" cy="799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46990</xdr:rowOff>
    </xdr:from>
    <xdr:to>
      <xdr:col>81</xdr:col>
      <xdr:colOff>101600</xdr:colOff>
      <xdr:row>37</xdr:row>
      <xdr:rowOff>148590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165100</xdr:rowOff>
    </xdr:from>
    <xdr:ext cx="52768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3965" y="6165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15240</xdr:rowOff>
    </xdr:from>
    <xdr:to>
      <xdr:col>76</xdr:col>
      <xdr:colOff>114300</xdr:colOff>
      <xdr:row>35</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5673090"/>
          <a:ext cx="889000"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xdr:rowOff>
    </xdr:from>
    <xdr:to>
      <xdr:col>76</xdr:col>
      <xdr:colOff>165100</xdr:colOff>
      <xdr:row>37</xdr:row>
      <xdr:rowOff>109855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100965</xdr:rowOff>
    </xdr:from>
    <xdr:ext cx="527685" cy="25209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4965" y="64446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82550</xdr:rowOff>
    </xdr:from>
    <xdr:to>
      <xdr:col>71</xdr:col>
      <xdr:colOff>177800</xdr:colOff>
      <xdr:row>39</xdr:row>
      <xdr:rowOff>14605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083300"/>
          <a:ext cx="889000" cy="617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60960</xdr:rowOff>
    </xdr:from>
    <xdr:ext cx="52768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5965" y="64046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114300</xdr:rowOff>
    </xdr:from>
    <xdr:to>
      <xdr:col>67</xdr:col>
      <xdr:colOff>101600</xdr:colOff>
      <xdr:row>37</xdr:row>
      <xdr:rowOff>44450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60960</xdr:rowOff>
    </xdr:from>
    <xdr:ext cx="527685"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6965" y="60617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47,460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163830</xdr:rowOff>
    </xdr:from>
    <xdr:to>
      <xdr:col>85</xdr:col>
      <xdr:colOff>177800</xdr:colOff>
      <xdr:row>37</xdr:row>
      <xdr:rowOff>93980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15240</xdr:rowOff>
    </xdr:from>
    <xdr:ext cx="534670" cy="259080"/>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87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78105</xdr:rowOff>
    </xdr:from>
    <xdr:to>
      <xdr:col>81</xdr:col>
      <xdr:colOff>101600</xdr:colOff>
      <xdr:row>38</xdr:row>
      <xdr:rowOff>8255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170815</xdr:rowOff>
    </xdr:from>
    <xdr:ext cx="527685" cy="2584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3965" y="65144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39,163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32</xdr:row>
      <xdr:rowOff>135890</xdr:rowOff>
    </xdr:from>
    <xdr:to>
      <xdr:col>76</xdr:col>
      <xdr:colOff>165100</xdr:colOff>
      <xdr:row>33</xdr:row>
      <xdr:rowOff>66040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31</xdr:row>
      <xdr:rowOff>82550</xdr:rowOff>
    </xdr:from>
    <xdr:ext cx="52768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4965" y="53975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31750</xdr:rowOff>
    </xdr:from>
    <xdr:to>
      <xdr:col>72</xdr:col>
      <xdr:colOff>38100</xdr:colOff>
      <xdr:row>35</xdr:row>
      <xdr:rowOff>133350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149860</xdr:rowOff>
    </xdr:from>
    <xdr:ext cx="527685"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5965" y="58077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135255</xdr:rowOff>
    </xdr:from>
    <xdr:to>
      <xdr:col>67</xdr:col>
      <xdr:colOff>101600</xdr:colOff>
      <xdr:row>39</xdr:row>
      <xdr:rowOff>65405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56515</xdr:rowOff>
    </xdr:from>
    <xdr:ext cx="527685" cy="2584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6965" y="674306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1935"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8864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8645" cy="25209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64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64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128270</xdr:rowOff>
    </xdr:from>
    <xdr:to>
      <xdr:col>85</xdr:col>
      <xdr:colOff>126365</xdr:colOff>
      <xdr:row>58</xdr:row>
      <xdr:rowOff>94615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007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98425</xdr:rowOff>
    </xdr:from>
    <xdr:ext cx="534670" cy="25209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425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31,843</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94615</xdr:rowOff>
    </xdr:from>
    <xdr:to>
      <xdr:col>86</xdr:col>
      <xdr:colOff>25400</xdr:colOff>
      <xdr:row>58</xdr:row>
      <xdr:rowOff>94615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74930</xdr:rowOff>
    </xdr:from>
    <xdr:ext cx="598805" cy="25209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7598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383,067</a:t>
          </a:r>
          <a:endParaRPr kumimoji="1" lang="ja-JP" altLang="en-US" sz="1000" b="1">
            <a:latin typeface="ＭＳ Ｐゴシック"/>
          </a:endParaRPr>
        </a:p>
      </xdr:txBody>
    </xdr:sp>
    <xdr:clientData/>
  </xdr:oneCellAnchor>
  <xdr:twoCellAnchor>
    <xdr:from>
      <xdr:col>85</xdr:col>
      <xdr:colOff>38100</xdr:colOff>
      <xdr:row>50</xdr:row>
      <xdr:rowOff>128270</xdr:rowOff>
    </xdr:from>
    <xdr:to>
      <xdr:col>86</xdr:col>
      <xdr:colOff>25400</xdr:colOff>
      <xdr:row>50</xdr:row>
      <xdr:rowOff>128270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0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24765</xdr:rowOff>
    </xdr:from>
    <xdr:to>
      <xdr:col>85</xdr:col>
      <xdr:colOff>127000</xdr:colOff>
      <xdr:row>57</xdr:row>
      <xdr:rowOff>68580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9741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127635</xdr:rowOff>
    </xdr:from>
    <xdr:ext cx="534670" cy="259080"/>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288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149225</xdr:rowOff>
    </xdr:from>
    <xdr:to>
      <xdr:col>85</xdr:col>
      <xdr:colOff>177800</xdr:colOff>
      <xdr:row>57</xdr:row>
      <xdr:rowOff>79375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37465</xdr:rowOff>
    </xdr:from>
    <xdr:to>
      <xdr:col>81</xdr:col>
      <xdr:colOff>50800</xdr:colOff>
      <xdr:row>57</xdr:row>
      <xdr:rowOff>68580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101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139065</xdr:rowOff>
    </xdr:from>
    <xdr:to>
      <xdr:col>81</xdr:col>
      <xdr:colOff>101600</xdr:colOff>
      <xdr:row>57</xdr:row>
      <xdr:rowOff>69215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86360</xdr:rowOff>
    </xdr:from>
    <xdr:ext cx="527685" cy="25209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3965" y="95161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37465</xdr:rowOff>
    </xdr:from>
    <xdr:to>
      <xdr:col>76</xdr:col>
      <xdr:colOff>114300</xdr:colOff>
      <xdr:row>57</xdr:row>
      <xdr:rowOff>69215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1011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153035</xdr:rowOff>
    </xdr:from>
    <xdr:to>
      <xdr:col>76</xdr:col>
      <xdr:colOff>165100</xdr:colOff>
      <xdr:row>57</xdr:row>
      <xdr:rowOff>83185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99695</xdr:rowOff>
    </xdr:from>
    <xdr:ext cx="527685" cy="25209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4965" y="95294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99060</xdr:rowOff>
    </xdr:from>
    <xdr:to>
      <xdr:col>71</xdr:col>
      <xdr:colOff>177800</xdr:colOff>
      <xdr:row>57</xdr:row>
      <xdr:rowOff>69215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357360"/>
          <a:ext cx="8890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154940</xdr:rowOff>
    </xdr:from>
    <xdr:to>
      <xdr:col>72</xdr:col>
      <xdr:colOff>38100</xdr:colOff>
      <xdr:row>57</xdr:row>
      <xdr:rowOff>84455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100965</xdr:rowOff>
    </xdr:from>
    <xdr:ext cx="527685" cy="25209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5965" y="95307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151765</xdr:rowOff>
    </xdr:from>
    <xdr:to>
      <xdr:col>67</xdr:col>
      <xdr:colOff>101600</xdr:colOff>
      <xdr:row>57</xdr:row>
      <xdr:rowOff>81915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73025</xdr:rowOff>
    </xdr:from>
    <xdr:ext cx="527685"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6965" y="98456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145415</xdr:rowOff>
    </xdr:from>
    <xdr:to>
      <xdr:col>85</xdr:col>
      <xdr:colOff>177800</xdr:colOff>
      <xdr:row>57</xdr:row>
      <xdr:rowOff>75565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168275</xdr:rowOff>
    </xdr:from>
    <xdr:ext cx="534670" cy="25209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980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95,220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17780</xdr:rowOff>
    </xdr:from>
    <xdr:to>
      <xdr:col>81</xdr:col>
      <xdr:colOff>101600</xdr:colOff>
      <xdr:row>57</xdr:row>
      <xdr:rowOff>119380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110490</xdr:rowOff>
    </xdr:from>
    <xdr:ext cx="527685" cy="25209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3965" y="98831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158115</xdr:rowOff>
    </xdr:from>
    <xdr:to>
      <xdr:col>76</xdr:col>
      <xdr:colOff>165100</xdr:colOff>
      <xdr:row>57</xdr:row>
      <xdr:rowOff>88265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79375</xdr:rowOff>
    </xdr:from>
    <xdr:ext cx="527685" cy="2584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4965" y="985202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18415</xdr:rowOff>
    </xdr:from>
    <xdr:to>
      <xdr:col>72</xdr:col>
      <xdr:colOff>38100</xdr:colOff>
      <xdr:row>57</xdr:row>
      <xdr:rowOff>120650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111125</xdr:rowOff>
    </xdr:from>
    <xdr:ext cx="527685" cy="25209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5965" y="98837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48260</xdr:rowOff>
    </xdr:from>
    <xdr:to>
      <xdr:col>67</xdr:col>
      <xdr:colOff>101600</xdr:colOff>
      <xdr:row>54</xdr:row>
      <xdr:rowOff>149860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3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52</xdr:row>
      <xdr:rowOff>166370</xdr:rowOff>
    </xdr:from>
    <xdr:ext cx="591820" cy="25209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580" y="90817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210,707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1935" cy="25209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5209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8645" cy="25209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6350</xdr:rowOff>
    </xdr:from>
    <xdr:to>
      <xdr:col>85</xdr:col>
      <xdr:colOff>126365</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793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158115</xdr:rowOff>
    </xdr:from>
    <xdr:ext cx="249555" cy="25209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3121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124460</xdr:rowOff>
    </xdr:from>
    <xdr:ext cx="598805" cy="259080"/>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4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583,377</a:t>
          </a:r>
          <a:endParaRPr kumimoji="1" lang="ja-JP" altLang="en-US" sz="1000" b="1">
            <a:latin typeface="ＭＳ Ｐゴシック"/>
          </a:endParaRPr>
        </a:p>
      </xdr:txBody>
    </xdr:sp>
    <xdr:clientData/>
  </xdr:oneCellAnchor>
  <xdr:twoCellAnchor>
    <xdr:from>
      <xdr:col>85</xdr:col>
      <xdr:colOff>38100</xdr:colOff>
      <xdr:row>71</xdr:row>
      <xdr:rowOff>6350</xdr:rowOff>
    </xdr:from>
    <xdr:to>
      <xdr:col>86</xdr:col>
      <xdr:colOff>25400</xdr:colOff>
      <xdr:row>71</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119380</xdr:rowOff>
    </xdr:from>
    <xdr:to>
      <xdr:col>85</xdr:col>
      <xdr:colOff>127000</xdr:colOff>
      <xdr:row>77</xdr:row>
      <xdr:rowOff>167640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210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31115</xdr:rowOff>
    </xdr:from>
    <xdr:ext cx="534670" cy="25209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40421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52705</xdr:rowOff>
    </xdr:from>
    <xdr:to>
      <xdr:col>85</xdr:col>
      <xdr:colOff>177800</xdr:colOff>
      <xdr:row>78</xdr:row>
      <xdr:rowOff>154940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119380</xdr:rowOff>
    </xdr:from>
    <xdr:to>
      <xdr:col>81</xdr:col>
      <xdr:colOff>50800</xdr:colOff>
      <xdr:row>78</xdr:row>
      <xdr:rowOff>41275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2103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52705</xdr:rowOff>
    </xdr:from>
    <xdr:to>
      <xdr:col>81</xdr:col>
      <xdr:colOff>101600</xdr:colOff>
      <xdr:row>78</xdr:row>
      <xdr:rowOff>154940</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145415</xdr:rowOff>
    </xdr:from>
    <xdr:ext cx="527685" cy="25209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3965" y="135185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15875</xdr:rowOff>
    </xdr:from>
    <xdr:to>
      <xdr:col>76</xdr:col>
      <xdr:colOff>114300</xdr:colOff>
      <xdr:row>78</xdr:row>
      <xdr:rowOff>41275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8897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60325</xdr:rowOff>
    </xdr:from>
    <xdr:to>
      <xdr:col>76</xdr:col>
      <xdr:colOff>165100</xdr:colOff>
      <xdr:row>78</xdr:row>
      <xdr:rowOff>161925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153035</xdr:rowOff>
    </xdr:from>
    <xdr:ext cx="52768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4965" y="13526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15875</xdr:rowOff>
    </xdr:from>
    <xdr:to>
      <xdr:col>71</xdr:col>
      <xdr:colOff>177800</xdr:colOff>
      <xdr:row>78</xdr:row>
      <xdr:rowOff>17780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889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64135</xdr:rowOff>
    </xdr:from>
    <xdr:to>
      <xdr:col>72</xdr:col>
      <xdr:colOff>38100</xdr:colOff>
      <xdr:row>78</xdr:row>
      <xdr:rowOff>166370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156845</xdr:rowOff>
    </xdr:from>
    <xdr:ext cx="527685" cy="25209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5965" y="135299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74930</xdr:rowOff>
    </xdr:from>
    <xdr:to>
      <xdr:col>67</xdr:col>
      <xdr:colOff>101600</xdr:colOff>
      <xdr:row>79</xdr:row>
      <xdr:rowOff>4445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167005</xdr:rowOff>
    </xdr:from>
    <xdr:ext cx="462915" cy="25209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350" y="135401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116840</xdr:rowOff>
    </xdr:from>
    <xdr:to>
      <xdr:col>85</xdr:col>
      <xdr:colOff>177800</xdr:colOff>
      <xdr:row>78</xdr:row>
      <xdr:rowOff>46990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139700</xdr:rowOff>
    </xdr:from>
    <xdr:ext cx="534670" cy="259080"/>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69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68580</xdr:rowOff>
    </xdr:from>
    <xdr:to>
      <xdr:col>81</xdr:col>
      <xdr:colOff>101600</xdr:colOff>
      <xdr:row>77</xdr:row>
      <xdr:rowOff>170180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15240</xdr:rowOff>
    </xdr:from>
    <xdr:ext cx="527685"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3965" y="130454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161925</xdr:rowOff>
    </xdr:from>
    <xdr:to>
      <xdr:col>76</xdr:col>
      <xdr:colOff>165100</xdr:colOff>
      <xdr:row>78</xdr:row>
      <xdr:rowOff>92075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109220</xdr:rowOff>
    </xdr:from>
    <xdr:ext cx="527685" cy="25209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4965" y="13139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136525</xdr:rowOff>
    </xdr:from>
    <xdr:to>
      <xdr:col>72</xdr:col>
      <xdr:colOff>38100</xdr:colOff>
      <xdr:row>78</xdr:row>
      <xdr:rowOff>66675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83185</xdr:rowOff>
    </xdr:from>
    <xdr:ext cx="527685"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5965" y="13113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138430</xdr:rowOff>
    </xdr:from>
    <xdr:to>
      <xdr:col>67</xdr:col>
      <xdr:colOff>101600</xdr:colOff>
      <xdr:row>78</xdr:row>
      <xdr:rowOff>68580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85090</xdr:rowOff>
    </xdr:from>
    <xdr:ext cx="527685"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6965" y="131152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159385</xdr:rowOff>
    </xdr:from>
    <xdr:to>
      <xdr:col>85</xdr:col>
      <xdr:colOff>126365</xdr:colOff>
      <xdr:row>98</xdr:row>
      <xdr:rowOff>134620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761335"/>
          <a:ext cx="127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138430</xdr:rowOff>
    </xdr:from>
    <xdr:ext cx="469900" cy="259080"/>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940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134620</xdr:rowOff>
    </xdr:from>
    <xdr:to>
      <xdr:col>86</xdr:col>
      <xdr:colOff>25400</xdr:colOff>
      <xdr:row>98</xdr:row>
      <xdr:rowOff>134620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93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106045</xdr:rowOff>
    </xdr:from>
    <xdr:ext cx="598805" cy="259080"/>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536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258,255</a:t>
          </a:r>
          <a:endParaRPr kumimoji="1" lang="ja-JP" altLang="en-US" sz="1000" b="1">
            <a:latin typeface="ＭＳ Ｐゴシック"/>
          </a:endParaRPr>
        </a:p>
      </xdr:txBody>
    </xdr:sp>
    <xdr:clientData/>
  </xdr:oneCellAnchor>
  <xdr:twoCellAnchor>
    <xdr:from>
      <xdr:col>85</xdr:col>
      <xdr:colOff>38100</xdr:colOff>
      <xdr:row>91</xdr:row>
      <xdr:rowOff>159385</xdr:rowOff>
    </xdr:from>
    <xdr:to>
      <xdr:col>86</xdr:col>
      <xdr:colOff>25400</xdr:colOff>
      <xdr:row>91</xdr:row>
      <xdr:rowOff>159385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76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60325</xdr:rowOff>
    </xdr:from>
    <xdr:to>
      <xdr:col>85</xdr:col>
      <xdr:colOff>127000</xdr:colOff>
      <xdr:row>93</xdr:row>
      <xdr:rowOff>81915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00517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64770</xdr:rowOff>
    </xdr:from>
    <xdr:ext cx="598805" cy="25209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52520"/>
          <a:ext cx="59880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86360</xdr:rowOff>
    </xdr:from>
    <xdr:to>
      <xdr:col>85</xdr:col>
      <xdr:colOff>177800</xdr:colOff>
      <xdr:row>96</xdr:row>
      <xdr:rowOff>16510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81915</xdr:rowOff>
    </xdr:from>
    <xdr:to>
      <xdr:col>81</xdr:col>
      <xdr:colOff>50800</xdr:colOff>
      <xdr:row>93</xdr:row>
      <xdr:rowOff>121285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02676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105410</xdr:rowOff>
    </xdr:from>
    <xdr:to>
      <xdr:col>81</xdr:col>
      <xdr:colOff>101600</xdr:colOff>
      <xdr:row>96</xdr:row>
      <xdr:rowOff>35560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26670</xdr:rowOff>
    </xdr:from>
    <xdr:ext cx="591820"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181580" y="164858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93</xdr:row>
      <xdr:rowOff>121285</xdr:rowOff>
    </xdr:from>
    <xdr:to>
      <xdr:col>76</xdr:col>
      <xdr:colOff>114300</xdr:colOff>
      <xdr:row>93</xdr:row>
      <xdr:rowOff>125730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066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125095</xdr:rowOff>
    </xdr:from>
    <xdr:to>
      <xdr:col>76</xdr:col>
      <xdr:colOff>165100</xdr:colOff>
      <xdr:row>96</xdr:row>
      <xdr:rowOff>55245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46355</xdr:rowOff>
    </xdr:from>
    <xdr:ext cx="591820"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292580" y="165055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125730</xdr:rowOff>
    </xdr:from>
    <xdr:to>
      <xdr:col>71</xdr:col>
      <xdr:colOff>177800</xdr:colOff>
      <xdr:row>93</xdr:row>
      <xdr:rowOff>132715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2814300" y="160705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122555</xdr:rowOff>
    </xdr:from>
    <xdr:to>
      <xdr:col>72</xdr:col>
      <xdr:colOff>38100</xdr:colOff>
      <xdr:row>96</xdr:row>
      <xdr:rowOff>52705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43815</xdr:rowOff>
    </xdr:from>
    <xdr:ext cx="591820" cy="25209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580" y="1650301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99695</xdr:rowOff>
    </xdr:from>
    <xdr:to>
      <xdr:col>67</xdr:col>
      <xdr:colOff>101600</xdr:colOff>
      <xdr:row>96</xdr:row>
      <xdr:rowOff>29845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20955</xdr:rowOff>
    </xdr:from>
    <xdr:ext cx="591820" cy="25209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580" y="1648015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93</xdr:row>
      <xdr:rowOff>9525</xdr:rowOff>
    </xdr:from>
    <xdr:to>
      <xdr:col>85</xdr:col>
      <xdr:colOff>177800</xdr:colOff>
      <xdr:row>93</xdr:row>
      <xdr:rowOff>111125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59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32385</xdr:rowOff>
    </xdr:from>
    <xdr:ext cx="598805" cy="25209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58057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204,837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31115</xdr:rowOff>
    </xdr:from>
    <xdr:to>
      <xdr:col>81</xdr:col>
      <xdr:colOff>101600</xdr:colOff>
      <xdr:row>93</xdr:row>
      <xdr:rowOff>132715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59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91</xdr:row>
      <xdr:rowOff>149225</xdr:rowOff>
    </xdr:from>
    <xdr:ext cx="59182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181580" y="1575117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70485</xdr:rowOff>
    </xdr:from>
    <xdr:to>
      <xdr:col>76</xdr:col>
      <xdr:colOff>165100</xdr:colOff>
      <xdr:row>94</xdr:row>
      <xdr:rowOff>635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0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17780</xdr:rowOff>
    </xdr:from>
    <xdr:ext cx="591820" cy="25209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580" y="157911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191,465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74930</xdr:rowOff>
    </xdr:from>
    <xdr:to>
      <xdr:col>72</xdr:col>
      <xdr:colOff>38100</xdr:colOff>
      <xdr:row>94</xdr:row>
      <xdr:rowOff>5080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01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21590</xdr:rowOff>
    </xdr:from>
    <xdr:ext cx="59182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580" y="157949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81915</xdr:rowOff>
    </xdr:from>
    <xdr:to>
      <xdr:col>67</xdr:col>
      <xdr:colOff>101600</xdr:colOff>
      <xdr:row>94</xdr:row>
      <xdr:rowOff>12065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0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92</xdr:row>
      <xdr:rowOff>29210</xdr:rowOff>
    </xdr:from>
    <xdr:ext cx="591820" cy="25209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580" y="158026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188,971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193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080" y="6643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0375" cy="25209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640" y="6316345"/>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037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640" y="59899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0375" cy="25209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566420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0375" cy="2584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33717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9525</xdr:rowOff>
    </xdr:from>
    <xdr:to>
      <xdr:col>116</xdr:col>
      <xdr:colOff>62865</xdr:colOff>
      <xdr:row>39</xdr:row>
      <xdr:rowOff>99060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244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111760</xdr:rowOff>
    </xdr:from>
    <xdr:ext cx="249555" cy="25209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983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127635</xdr:rowOff>
    </xdr:from>
    <xdr:ext cx="469900" cy="259080"/>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99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8,948</a:t>
          </a:r>
          <a:endParaRPr kumimoji="1" lang="ja-JP" altLang="en-US" sz="1000" b="1">
            <a:latin typeface="ＭＳ Ｐゴシック"/>
          </a:endParaRPr>
        </a:p>
      </xdr:txBody>
    </xdr:sp>
    <xdr:clientData/>
  </xdr:oneCellAnchor>
  <xdr:twoCellAnchor>
    <xdr:from>
      <xdr:col>115</xdr:col>
      <xdr:colOff>165100</xdr:colOff>
      <xdr:row>31</xdr:row>
      <xdr:rowOff>9525</xdr:rowOff>
    </xdr:from>
    <xdr:to>
      <xdr:col>116</xdr:col>
      <xdr:colOff>152400</xdr:colOff>
      <xdr:row>31</xdr:row>
      <xdr:rowOff>9525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29210</xdr:rowOff>
    </xdr:from>
    <xdr:ext cx="378460" cy="25209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4431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29210</xdr:rowOff>
    </xdr:from>
    <xdr:to>
      <xdr:col>112</xdr:col>
      <xdr:colOff>38100</xdr:colOff>
      <xdr:row>39</xdr:row>
      <xdr:rowOff>130810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147320</xdr:rowOff>
    </xdr:from>
    <xdr:ext cx="378460" cy="259080"/>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70" y="6490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154940</xdr:rowOff>
    </xdr:from>
    <xdr:ext cx="313690" cy="25209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77455" y="649859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35560</xdr:rowOff>
    </xdr:from>
    <xdr:to>
      <xdr:col>102</xdr:col>
      <xdr:colOff>165100</xdr:colOff>
      <xdr:row>39</xdr:row>
      <xdr:rowOff>137160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153670</xdr:rowOff>
    </xdr:from>
    <xdr:ext cx="31369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88455" y="64973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24130</xdr:rowOff>
    </xdr:from>
    <xdr:to>
      <xdr:col>98</xdr:col>
      <xdr:colOff>38100</xdr:colOff>
      <xdr:row>39</xdr:row>
      <xdr:rowOff>125730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71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142240</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70" y="6485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156210</xdr:rowOff>
    </xdr:from>
    <xdr:ext cx="249555" cy="25209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713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257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257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257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257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840" y="682752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209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5908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59080"/>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257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257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257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257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全体的に一人当たりのコストが高いのは、少子高齢化の進行や生産年齢人口の流出による人口減少が大きな要因の一つである。</a:t>
          </a:r>
          <a:endParaRPr kumimoji="1" lang="en-US" altLang="ja-JP" sz="1400">
            <a:latin typeface="ＭＳ Ｐゴシック"/>
            <a:ea typeface="ＭＳ Ｐゴシック"/>
          </a:endParaRPr>
        </a:p>
        <a:p>
          <a:r>
            <a:rPr kumimoji="1" lang="ja-JP" altLang="en-US" sz="1400">
              <a:latin typeface="ＭＳ Ｐゴシック"/>
              <a:ea typeface="ＭＳ Ｐゴシック"/>
            </a:rPr>
            <a:t>　総務費の減少は、庁舎建設事業、移住定住促進施設整備費の反動減によるものである。</a:t>
          </a:r>
        </a:p>
        <a:p>
          <a:r>
            <a:rPr kumimoji="1" lang="ja-JP" altLang="en-US" sz="1400">
              <a:latin typeface="ＭＳ Ｐゴシック"/>
              <a:ea typeface="ＭＳ Ｐゴシック"/>
            </a:rPr>
            <a:t>　民生費の値が年々緩やかに増加しているのは高齢化の影響と考えられる。</a:t>
          </a:r>
        </a:p>
        <a:p>
          <a:r>
            <a:rPr kumimoji="1" lang="ja-JP" altLang="en-US" sz="1400">
              <a:latin typeface="ＭＳ Ｐゴシック"/>
              <a:ea typeface="ＭＳ Ｐゴシック"/>
            </a:rPr>
            <a:t>　消防費の増加は、救急業務にかかる費用の増によるものである。</a:t>
          </a:r>
        </a:p>
        <a:p>
          <a:r>
            <a:rPr kumimoji="1" lang="ja-JP" altLang="en-US" sz="1400">
              <a:latin typeface="ＭＳ Ｐゴシック"/>
              <a:ea typeface="ＭＳ Ｐゴシック"/>
            </a:rPr>
            <a:t>　教育費の増加は、教職員住宅新築工事、公民館跡地整備工事、学校施設長寿命化計画策定業務費の増によるものである。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latin typeface="ＭＳ ゴシック"/>
              <a:ea typeface="ＭＳ ゴシック"/>
            </a:rPr>
            <a:t>普通交付税の合併算定替が終了し段階的削減期間に入った影響で、前年度と比較して地方交付税が減額されたことにより、平成29年度は財政調整基金を取り崩し、標準財政規模に占める割合も減となったが、平成30年度は地方交付税の減額はあったものの、財政調整基金残高は、決算剰余金等の積立を行い取り崩しを回避したことにより増となった。</a:t>
          </a:r>
        </a:p>
        <a:p>
          <a:r>
            <a:rPr lang="ja-JP" altLang="en-US" sz="1300"/>
            <a:t>　</a:t>
          </a:r>
          <a:r>
            <a:rPr kumimoji="1" lang="ja-JP" altLang="en-US" sz="1300">
              <a:latin typeface="ＭＳ ゴシック"/>
              <a:ea typeface="ＭＳ ゴシック"/>
            </a:rPr>
            <a:t>今後も、事務事業の見直しや統廃合を行い、財政の健全化に努める。</a:t>
          </a:r>
        </a:p>
        <a:p>
          <a:r>
            <a:rPr lang="ja-JP" altLang="en-US" sz="1300"/>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宮崎県美郷町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全ての会計が黒字となっているが、国民健康保険病院事業会計及び各特別会計とも、近年、一般会計からの繰出金が増加傾向にある。</a:t>
          </a:r>
          <a:endParaRPr kumimoji="1" lang="en-US" altLang="ja-JP" sz="1400">
            <a:latin typeface="ＭＳ ゴシック"/>
            <a:ea typeface="ＭＳ ゴシック"/>
          </a:endParaRPr>
        </a:p>
        <a:p>
          <a:r>
            <a:rPr kumimoji="1" lang="ja-JP" altLang="en-US" sz="1400">
              <a:latin typeface="ＭＳ ゴシック"/>
              <a:ea typeface="ＭＳ ゴシック"/>
            </a:rPr>
            <a:t>　旧3自治体の医療機関を引継いだので、小規模自治体にもかかわらず3つの医療機関があり、現形態での維持は将来的に町の財政に大きな影響を与えるおそれがある。そのため、平成30年度に地域医療提供体制あり方委員会を発足し、病院機構の見直しや病院事業経営の改革に総合的に取り組むための体制を協議することとした。</a:t>
          </a:r>
          <a:endParaRPr kumimoji="1" lang="en-US" altLang="ja-JP" sz="1400">
            <a:latin typeface="ＭＳ ゴシック"/>
            <a:ea typeface="ＭＳ ゴシック"/>
          </a:endParaRPr>
        </a:p>
        <a:p>
          <a:r>
            <a:rPr kumimoji="1" lang="ja-JP" altLang="en-US" sz="1400">
              <a:latin typeface="ＭＳ ゴシック"/>
              <a:ea typeface="ＭＳ ゴシック"/>
            </a:rPr>
            <a:t>　その他の特別会計においても保険税率や使用料の適正化と徴収率の向上に努め、一般会計の負担軽減を図る。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48" t="s">
        <v>52</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3.4" x14ac:dyDescent="0.2">
      <c r="B2" s="3" t="s">
        <v>133</v>
      </c>
      <c r="C2" s="3"/>
      <c r="D2" s="12"/>
    </row>
    <row r="3" spans="1:119" ht="18.75" customHeight="1" x14ac:dyDescent="0.2">
      <c r="A3" s="2"/>
      <c r="B3" s="487" t="s">
        <v>134</v>
      </c>
      <c r="C3" s="488"/>
      <c r="D3" s="488"/>
      <c r="E3" s="489"/>
      <c r="F3" s="489"/>
      <c r="G3" s="489"/>
      <c r="H3" s="489"/>
      <c r="I3" s="489"/>
      <c r="J3" s="489"/>
      <c r="K3" s="489"/>
      <c r="L3" s="489" t="s">
        <v>137</v>
      </c>
      <c r="M3" s="489"/>
      <c r="N3" s="489"/>
      <c r="O3" s="489"/>
      <c r="P3" s="489"/>
      <c r="Q3" s="489"/>
      <c r="R3" s="496"/>
      <c r="S3" s="496"/>
      <c r="T3" s="496"/>
      <c r="U3" s="496"/>
      <c r="V3" s="497"/>
      <c r="W3" s="352" t="s">
        <v>139</v>
      </c>
      <c r="X3" s="353"/>
      <c r="Y3" s="353"/>
      <c r="Z3" s="353"/>
      <c r="AA3" s="353"/>
      <c r="AB3" s="488"/>
      <c r="AC3" s="496" t="s">
        <v>140</v>
      </c>
      <c r="AD3" s="353"/>
      <c r="AE3" s="353"/>
      <c r="AF3" s="353"/>
      <c r="AG3" s="353"/>
      <c r="AH3" s="353"/>
      <c r="AI3" s="353"/>
      <c r="AJ3" s="353"/>
      <c r="AK3" s="353"/>
      <c r="AL3" s="354"/>
      <c r="AM3" s="352" t="s">
        <v>141</v>
      </c>
      <c r="AN3" s="353"/>
      <c r="AO3" s="353"/>
      <c r="AP3" s="353"/>
      <c r="AQ3" s="353"/>
      <c r="AR3" s="353"/>
      <c r="AS3" s="353"/>
      <c r="AT3" s="353"/>
      <c r="AU3" s="353"/>
      <c r="AV3" s="353"/>
      <c r="AW3" s="353"/>
      <c r="AX3" s="354"/>
      <c r="AY3" s="349" t="s">
        <v>5</v>
      </c>
      <c r="AZ3" s="350"/>
      <c r="BA3" s="350"/>
      <c r="BB3" s="350"/>
      <c r="BC3" s="350"/>
      <c r="BD3" s="350"/>
      <c r="BE3" s="350"/>
      <c r="BF3" s="350"/>
      <c r="BG3" s="350"/>
      <c r="BH3" s="350"/>
      <c r="BI3" s="350"/>
      <c r="BJ3" s="350"/>
      <c r="BK3" s="350"/>
      <c r="BL3" s="350"/>
      <c r="BM3" s="351"/>
      <c r="BN3" s="352" t="s">
        <v>145</v>
      </c>
      <c r="BO3" s="353"/>
      <c r="BP3" s="353"/>
      <c r="BQ3" s="353"/>
      <c r="BR3" s="353"/>
      <c r="BS3" s="353"/>
      <c r="BT3" s="353"/>
      <c r="BU3" s="354"/>
      <c r="BV3" s="352" t="s">
        <v>147</v>
      </c>
      <c r="BW3" s="353"/>
      <c r="BX3" s="353"/>
      <c r="BY3" s="353"/>
      <c r="BZ3" s="353"/>
      <c r="CA3" s="353"/>
      <c r="CB3" s="353"/>
      <c r="CC3" s="354"/>
      <c r="CD3" s="349" t="s">
        <v>5</v>
      </c>
      <c r="CE3" s="350"/>
      <c r="CF3" s="350"/>
      <c r="CG3" s="350"/>
      <c r="CH3" s="350"/>
      <c r="CI3" s="350"/>
      <c r="CJ3" s="350"/>
      <c r="CK3" s="350"/>
      <c r="CL3" s="350"/>
      <c r="CM3" s="350"/>
      <c r="CN3" s="350"/>
      <c r="CO3" s="350"/>
      <c r="CP3" s="350"/>
      <c r="CQ3" s="350"/>
      <c r="CR3" s="350"/>
      <c r="CS3" s="351"/>
      <c r="CT3" s="352" t="s">
        <v>151</v>
      </c>
      <c r="CU3" s="353"/>
      <c r="CV3" s="353"/>
      <c r="CW3" s="353"/>
      <c r="CX3" s="353"/>
      <c r="CY3" s="353"/>
      <c r="CZ3" s="353"/>
      <c r="DA3" s="354"/>
      <c r="DB3" s="352" t="s">
        <v>152</v>
      </c>
      <c r="DC3" s="353"/>
      <c r="DD3" s="353"/>
      <c r="DE3" s="353"/>
      <c r="DF3" s="353"/>
      <c r="DG3" s="353"/>
      <c r="DH3" s="353"/>
      <c r="DI3" s="354"/>
    </row>
    <row r="4" spans="1:119" ht="18.75" customHeight="1" x14ac:dyDescent="0.2">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153</v>
      </c>
      <c r="AZ4" s="356"/>
      <c r="BA4" s="356"/>
      <c r="BB4" s="356"/>
      <c r="BC4" s="356"/>
      <c r="BD4" s="356"/>
      <c r="BE4" s="356"/>
      <c r="BF4" s="356"/>
      <c r="BG4" s="356"/>
      <c r="BH4" s="356"/>
      <c r="BI4" s="356"/>
      <c r="BJ4" s="356"/>
      <c r="BK4" s="356"/>
      <c r="BL4" s="356"/>
      <c r="BM4" s="357"/>
      <c r="BN4" s="358">
        <v>7590640</v>
      </c>
      <c r="BO4" s="359"/>
      <c r="BP4" s="359"/>
      <c r="BQ4" s="359"/>
      <c r="BR4" s="359"/>
      <c r="BS4" s="359"/>
      <c r="BT4" s="359"/>
      <c r="BU4" s="360"/>
      <c r="BV4" s="358">
        <v>8628007</v>
      </c>
      <c r="BW4" s="359"/>
      <c r="BX4" s="359"/>
      <c r="BY4" s="359"/>
      <c r="BZ4" s="359"/>
      <c r="CA4" s="359"/>
      <c r="CB4" s="359"/>
      <c r="CC4" s="360"/>
      <c r="CD4" s="361" t="s">
        <v>155</v>
      </c>
      <c r="CE4" s="362"/>
      <c r="CF4" s="362"/>
      <c r="CG4" s="362"/>
      <c r="CH4" s="362"/>
      <c r="CI4" s="362"/>
      <c r="CJ4" s="362"/>
      <c r="CK4" s="362"/>
      <c r="CL4" s="362"/>
      <c r="CM4" s="362"/>
      <c r="CN4" s="362"/>
      <c r="CO4" s="362"/>
      <c r="CP4" s="362"/>
      <c r="CQ4" s="362"/>
      <c r="CR4" s="362"/>
      <c r="CS4" s="363"/>
      <c r="CT4" s="364">
        <v>3.3</v>
      </c>
      <c r="CU4" s="365"/>
      <c r="CV4" s="365"/>
      <c r="CW4" s="365"/>
      <c r="CX4" s="365"/>
      <c r="CY4" s="365"/>
      <c r="CZ4" s="365"/>
      <c r="DA4" s="366"/>
      <c r="DB4" s="364">
        <v>2.9</v>
      </c>
      <c r="DC4" s="365"/>
      <c r="DD4" s="365"/>
      <c r="DE4" s="365"/>
      <c r="DF4" s="365"/>
      <c r="DG4" s="365"/>
      <c r="DH4" s="365"/>
      <c r="DI4" s="366"/>
    </row>
    <row r="5" spans="1:119" ht="18.75" customHeight="1" x14ac:dyDescent="0.2">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156</v>
      </c>
      <c r="AN5" s="368"/>
      <c r="AO5" s="368"/>
      <c r="AP5" s="368"/>
      <c r="AQ5" s="368"/>
      <c r="AR5" s="368"/>
      <c r="AS5" s="368"/>
      <c r="AT5" s="369"/>
      <c r="AU5" s="370" t="s">
        <v>67</v>
      </c>
      <c r="AV5" s="371"/>
      <c r="AW5" s="371"/>
      <c r="AX5" s="371"/>
      <c r="AY5" s="372" t="s">
        <v>142</v>
      </c>
      <c r="AZ5" s="373"/>
      <c r="BA5" s="373"/>
      <c r="BB5" s="373"/>
      <c r="BC5" s="373"/>
      <c r="BD5" s="373"/>
      <c r="BE5" s="373"/>
      <c r="BF5" s="373"/>
      <c r="BG5" s="373"/>
      <c r="BH5" s="373"/>
      <c r="BI5" s="373"/>
      <c r="BJ5" s="373"/>
      <c r="BK5" s="373"/>
      <c r="BL5" s="373"/>
      <c r="BM5" s="374"/>
      <c r="BN5" s="375">
        <v>7328761</v>
      </c>
      <c r="BO5" s="376"/>
      <c r="BP5" s="376"/>
      <c r="BQ5" s="376"/>
      <c r="BR5" s="376"/>
      <c r="BS5" s="376"/>
      <c r="BT5" s="376"/>
      <c r="BU5" s="377"/>
      <c r="BV5" s="375">
        <v>8352904</v>
      </c>
      <c r="BW5" s="376"/>
      <c r="BX5" s="376"/>
      <c r="BY5" s="376"/>
      <c r="BZ5" s="376"/>
      <c r="CA5" s="376"/>
      <c r="CB5" s="376"/>
      <c r="CC5" s="377"/>
      <c r="CD5" s="378" t="s">
        <v>158</v>
      </c>
      <c r="CE5" s="379"/>
      <c r="CF5" s="379"/>
      <c r="CG5" s="379"/>
      <c r="CH5" s="379"/>
      <c r="CI5" s="379"/>
      <c r="CJ5" s="379"/>
      <c r="CK5" s="379"/>
      <c r="CL5" s="379"/>
      <c r="CM5" s="379"/>
      <c r="CN5" s="379"/>
      <c r="CO5" s="379"/>
      <c r="CP5" s="379"/>
      <c r="CQ5" s="379"/>
      <c r="CR5" s="379"/>
      <c r="CS5" s="380"/>
      <c r="CT5" s="381">
        <v>94</v>
      </c>
      <c r="CU5" s="382"/>
      <c r="CV5" s="382"/>
      <c r="CW5" s="382"/>
      <c r="CX5" s="382"/>
      <c r="CY5" s="382"/>
      <c r="CZ5" s="382"/>
      <c r="DA5" s="383"/>
      <c r="DB5" s="381">
        <v>90.6</v>
      </c>
      <c r="DC5" s="382"/>
      <c r="DD5" s="382"/>
      <c r="DE5" s="382"/>
      <c r="DF5" s="382"/>
      <c r="DG5" s="382"/>
      <c r="DH5" s="382"/>
      <c r="DI5" s="383"/>
    </row>
    <row r="6" spans="1:119" ht="18.75" customHeight="1" x14ac:dyDescent="0.2">
      <c r="A6" s="2"/>
      <c r="B6" s="507" t="s">
        <v>159</v>
      </c>
      <c r="C6" s="508"/>
      <c r="D6" s="508"/>
      <c r="E6" s="509"/>
      <c r="F6" s="509"/>
      <c r="G6" s="509"/>
      <c r="H6" s="509"/>
      <c r="I6" s="509"/>
      <c r="J6" s="509"/>
      <c r="K6" s="509"/>
      <c r="L6" s="509" t="s">
        <v>162</v>
      </c>
      <c r="M6" s="509"/>
      <c r="N6" s="509"/>
      <c r="O6" s="509"/>
      <c r="P6" s="509"/>
      <c r="Q6" s="509"/>
      <c r="R6" s="513"/>
      <c r="S6" s="513"/>
      <c r="T6" s="513"/>
      <c r="U6" s="513"/>
      <c r="V6" s="514"/>
      <c r="W6" s="517" t="s">
        <v>164</v>
      </c>
      <c r="X6" s="518"/>
      <c r="Y6" s="518"/>
      <c r="Z6" s="518"/>
      <c r="AA6" s="518"/>
      <c r="AB6" s="508"/>
      <c r="AC6" s="521" t="s">
        <v>168</v>
      </c>
      <c r="AD6" s="522"/>
      <c r="AE6" s="522"/>
      <c r="AF6" s="522"/>
      <c r="AG6" s="522"/>
      <c r="AH6" s="522"/>
      <c r="AI6" s="522"/>
      <c r="AJ6" s="522"/>
      <c r="AK6" s="522"/>
      <c r="AL6" s="523"/>
      <c r="AM6" s="367" t="s">
        <v>73</v>
      </c>
      <c r="AN6" s="368"/>
      <c r="AO6" s="368"/>
      <c r="AP6" s="368"/>
      <c r="AQ6" s="368"/>
      <c r="AR6" s="368"/>
      <c r="AS6" s="368"/>
      <c r="AT6" s="369"/>
      <c r="AU6" s="370" t="s">
        <v>67</v>
      </c>
      <c r="AV6" s="371"/>
      <c r="AW6" s="371"/>
      <c r="AX6" s="371"/>
      <c r="AY6" s="372" t="s">
        <v>172</v>
      </c>
      <c r="AZ6" s="373"/>
      <c r="BA6" s="373"/>
      <c r="BB6" s="373"/>
      <c r="BC6" s="373"/>
      <c r="BD6" s="373"/>
      <c r="BE6" s="373"/>
      <c r="BF6" s="373"/>
      <c r="BG6" s="373"/>
      <c r="BH6" s="373"/>
      <c r="BI6" s="373"/>
      <c r="BJ6" s="373"/>
      <c r="BK6" s="373"/>
      <c r="BL6" s="373"/>
      <c r="BM6" s="374"/>
      <c r="BN6" s="375">
        <v>261879</v>
      </c>
      <c r="BO6" s="376"/>
      <c r="BP6" s="376"/>
      <c r="BQ6" s="376"/>
      <c r="BR6" s="376"/>
      <c r="BS6" s="376"/>
      <c r="BT6" s="376"/>
      <c r="BU6" s="377"/>
      <c r="BV6" s="375">
        <v>275103</v>
      </c>
      <c r="BW6" s="376"/>
      <c r="BX6" s="376"/>
      <c r="BY6" s="376"/>
      <c r="BZ6" s="376"/>
      <c r="CA6" s="376"/>
      <c r="CB6" s="376"/>
      <c r="CC6" s="377"/>
      <c r="CD6" s="378" t="s">
        <v>173</v>
      </c>
      <c r="CE6" s="379"/>
      <c r="CF6" s="379"/>
      <c r="CG6" s="379"/>
      <c r="CH6" s="379"/>
      <c r="CI6" s="379"/>
      <c r="CJ6" s="379"/>
      <c r="CK6" s="379"/>
      <c r="CL6" s="379"/>
      <c r="CM6" s="379"/>
      <c r="CN6" s="379"/>
      <c r="CO6" s="379"/>
      <c r="CP6" s="379"/>
      <c r="CQ6" s="379"/>
      <c r="CR6" s="379"/>
      <c r="CS6" s="380"/>
      <c r="CT6" s="384">
        <v>97.3</v>
      </c>
      <c r="CU6" s="385"/>
      <c r="CV6" s="385"/>
      <c r="CW6" s="385"/>
      <c r="CX6" s="385"/>
      <c r="CY6" s="385"/>
      <c r="CZ6" s="385"/>
      <c r="DA6" s="386"/>
      <c r="DB6" s="384">
        <v>93.9</v>
      </c>
      <c r="DC6" s="385"/>
      <c r="DD6" s="385"/>
      <c r="DE6" s="385"/>
      <c r="DF6" s="385"/>
      <c r="DG6" s="385"/>
      <c r="DH6" s="385"/>
      <c r="DI6" s="386"/>
    </row>
    <row r="7" spans="1:119" ht="18.75" customHeight="1" x14ac:dyDescent="0.2">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174</v>
      </c>
      <c r="AN7" s="368"/>
      <c r="AO7" s="368"/>
      <c r="AP7" s="368"/>
      <c r="AQ7" s="368"/>
      <c r="AR7" s="368"/>
      <c r="AS7" s="368"/>
      <c r="AT7" s="369"/>
      <c r="AU7" s="370" t="s">
        <v>67</v>
      </c>
      <c r="AV7" s="371"/>
      <c r="AW7" s="371"/>
      <c r="AX7" s="371"/>
      <c r="AY7" s="372" t="s">
        <v>175</v>
      </c>
      <c r="AZ7" s="373"/>
      <c r="BA7" s="373"/>
      <c r="BB7" s="373"/>
      <c r="BC7" s="373"/>
      <c r="BD7" s="373"/>
      <c r="BE7" s="373"/>
      <c r="BF7" s="373"/>
      <c r="BG7" s="373"/>
      <c r="BH7" s="373"/>
      <c r="BI7" s="373"/>
      <c r="BJ7" s="373"/>
      <c r="BK7" s="373"/>
      <c r="BL7" s="373"/>
      <c r="BM7" s="374"/>
      <c r="BN7" s="375">
        <v>111915</v>
      </c>
      <c r="BO7" s="376"/>
      <c r="BP7" s="376"/>
      <c r="BQ7" s="376"/>
      <c r="BR7" s="376"/>
      <c r="BS7" s="376"/>
      <c r="BT7" s="376"/>
      <c r="BU7" s="377"/>
      <c r="BV7" s="375">
        <v>136672</v>
      </c>
      <c r="BW7" s="376"/>
      <c r="BX7" s="376"/>
      <c r="BY7" s="376"/>
      <c r="BZ7" s="376"/>
      <c r="CA7" s="376"/>
      <c r="CB7" s="376"/>
      <c r="CC7" s="377"/>
      <c r="CD7" s="378" t="s">
        <v>176</v>
      </c>
      <c r="CE7" s="379"/>
      <c r="CF7" s="379"/>
      <c r="CG7" s="379"/>
      <c r="CH7" s="379"/>
      <c r="CI7" s="379"/>
      <c r="CJ7" s="379"/>
      <c r="CK7" s="379"/>
      <c r="CL7" s="379"/>
      <c r="CM7" s="379"/>
      <c r="CN7" s="379"/>
      <c r="CO7" s="379"/>
      <c r="CP7" s="379"/>
      <c r="CQ7" s="379"/>
      <c r="CR7" s="379"/>
      <c r="CS7" s="380"/>
      <c r="CT7" s="375">
        <v>4607322</v>
      </c>
      <c r="CU7" s="376"/>
      <c r="CV7" s="376"/>
      <c r="CW7" s="376"/>
      <c r="CX7" s="376"/>
      <c r="CY7" s="376"/>
      <c r="CZ7" s="376"/>
      <c r="DA7" s="377"/>
      <c r="DB7" s="375">
        <v>4790940</v>
      </c>
      <c r="DC7" s="376"/>
      <c r="DD7" s="376"/>
      <c r="DE7" s="376"/>
      <c r="DF7" s="376"/>
      <c r="DG7" s="376"/>
      <c r="DH7" s="376"/>
      <c r="DI7" s="377"/>
    </row>
    <row r="8" spans="1:119" ht="18.75" customHeight="1" x14ac:dyDescent="0.2">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177</v>
      </c>
      <c r="AN8" s="368"/>
      <c r="AO8" s="368"/>
      <c r="AP8" s="368"/>
      <c r="AQ8" s="368"/>
      <c r="AR8" s="368"/>
      <c r="AS8" s="368"/>
      <c r="AT8" s="369"/>
      <c r="AU8" s="370" t="s">
        <v>67</v>
      </c>
      <c r="AV8" s="371"/>
      <c r="AW8" s="371"/>
      <c r="AX8" s="371"/>
      <c r="AY8" s="372" t="s">
        <v>180</v>
      </c>
      <c r="AZ8" s="373"/>
      <c r="BA8" s="373"/>
      <c r="BB8" s="373"/>
      <c r="BC8" s="373"/>
      <c r="BD8" s="373"/>
      <c r="BE8" s="373"/>
      <c r="BF8" s="373"/>
      <c r="BG8" s="373"/>
      <c r="BH8" s="373"/>
      <c r="BI8" s="373"/>
      <c r="BJ8" s="373"/>
      <c r="BK8" s="373"/>
      <c r="BL8" s="373"/>
      <c r="BM8" s="374"/>
      <c r="BN8" s="375">
        <v>149964</v>
      </c>
      <c r="BO8" s="376"/>
      <c r="BP8" s="376"/>
      <c r="BQ8" s="376"/>
      <c r="BR8" s="376"/>
      <c r="BS8" s="376"/>
      <c r="BT8" s="376"/>
      <c r="BU8" s="377"/>
      <c r="BV8" s="375">
        <v>138431</v>
      </c>
      <c r="BW8" s="376"/>
      <c r="BX8" s="376"/>
      <c r="BY8" s="376"/>
      <c r="BZ8" s="376"/>
      <c r="CA8" s="376"/>
      <c r="CB8" s="376"/>
      <c r="CC8" s="377"/>
      <c r="CD8" s="378" t="s">
        <v>181</v>
      </c>
      <c r="CE8" s="379"/>
      <c r="CF8" s="379"/>
      <c r="CG8" s="379"/>
      <c r="CH8" s="379"/>
      <c r="CI8" s="379"/>
      <c r="CJ8" s="379"/>
      <c r="CK8" s="379"/>
      <c r="CL8" s="379"/>
      <c r="CM8" s="379"/>
      <c r="CN8" s="379"/>
      <c r="CO8" s="379"/>
      <c r="CP8" s="379"/>
      <c r="CQ8" s="379"/>
      <c r="CR8" s="379"/>
      <c r="CS8" s="380"/>
      <c r="CT8" s="387">
        <v>0.15</v>
      </c>
      <c r="CU8" s="388"/>
      <c r="CV8" s="388"/>
      <c r="CW8" s="388"/>
      <c r="CX8" s="388"/>
      <c r="CY8" s="388"/>
      <c r="CZ8" s="388"/>
      <c r="DA8" s="389"/>
      <c r="DB8" s="387">
        <v>0.14000000000000001</v>
      </c>
      <c r="DC8" s="388"/>
      <c r="DD8" s="388"/>
      <c r="DE8" s="388"/>
      <c r="DF8" s="388"/>
      <c r="DG8" s="388"/>
      <c r="DH8" s="388"/>
      <c r="DI8" s="389"/>
    </row>
    <row r="9" spans="1:119" ht="18.75" customHeight="1" x14ac:dyDescent="0.2">
      <c r="A9" s="2"/>
      <c r="B9" s="349" t="s">
        <v>17</v>
      </c>
      <c r="C9" s="350"/>
      <c r="D9" s="350"/>
      <c r="E9" s="350"/>
      <c r="F9" s="350"/>
      <c r="G9" s="350"/>
      <c r="H9" s="350"/>
      <c r="I9" s="350"/>
      <c r="J9" s="350"/>
      <c r="K9" s="444"/>
      <c r="L9" s="390" t="s">
        <v>182</v>
      </c>
      <c r="M9" s="391"/>
      <c r="N9" s="391"/>
      <c r="O9" s="391"/>
      <c r="P9" s="391"/>
      <c r="Q9" s="392"/>
      <c r="R9" s="393">
        <v>5480</v>
      </c>
      <c r="S9" s="394"/>
      <c r="T9" s="394"/>
      <c r="U9" s="394"/>
      <c r="V9" s="395"/>
      <c r="W9" s="352" t="s">
        <v>184</v>
      </c>
      <c r="X9" s="353"/>
      <c r="Y9" s="353"/>
      <c r="Z9" s="353"/>
      <c r="AA9" s="353"/>
      <c r="AB9" s="353"/>
      <c r="AC9" s="353"/>
      <c r="AD9" s="353"/>
      <c r="AE9" s="353"/>
      <c r="AF9" s="353"/>
      <c r="AG9" s="353"/>
      <c r="AH9" s="353"/>
      <c r="AI9" s="353"/>
      <c r="AJ9" s="353"/>
      <c r="AK9" s="353"/>
      <c r="AL9" s="354"/>
      <c r="AM9" s="367" t="s">
        <v>185</v>
      </c>
      <c r="AN9" s="368"/>
      <c r="AO9" s="368"/>
      <c r="AP9" s="368"/>
      <c r="AQ9" s="368"/>
      <c r="AR9" s="368"/>
      <c r="AS9" s="368"/>
      <c r="AT9" s="369"/>
      <c r="AU9" s="370" t="s">
        <v>67</v>
      </c>
      <c r="AV9" s="371"/>
      <c r="AW9" s="371"/>
      <c r="AX9" s="371"/>
      <c r="AY9" s="372" t="s">
        <v>70</v>
      </c>
      <c r="AZ9" s="373"/>
      <c r="BA9" s="373"/>
      <c r="BB9" s="373"/>
      <c r="BC9" s="373"/>
      <c r="BD9" s="373"/>
      <c r="BE9" s="373"/>
      <c r="BF9" s="373"/>
      <c r="BG9" s="373"/>
      <c r="BH9" s="373"/>
      <c r="BI9" s="373"/>
      <c r="BJ9" s="373"/>
      <c r="BK9" s="373"/>
      <c r="BL9" s="373"/>
      <c r="BM9" s="374"/>
      <c r="BN9" s="375">
        <v>11533</v>
      </c>
      <c r="BO9" s="376"/>
      <c r="BP9" s="376"/>
      <c r="BQ9" s="376"/>
      <c r="BR9" s="376"/>
      <c r="BS9" s="376"/>
      <c r="BT9" s="376"/>
      <c r="BU9" s="377"/>
      <c r="BV9" s="375">
        <v>-47784</v>
      </c>
      <c r="BW9" s="376"/>
      <c r="BX9" s="376"/>
      <c r="BY9" s="376"/>
      <c r="BZ9" s="376"/>
      <c r="CA9" s="376"/>
      <c r="CB9" s="376"/>
      <c r="CC9" s="377"/>
      <c r="CD9" s="378" t="s">
        <v>68</v>
      </c>
      <c r="CE9" s="379"/>
      <c r="CF9" s="379"/>
      <c r="CG9" s="379"/>
      <c r="CH9" s="379"/>
      <c r="CI9" s="379"/>
      <c r="CJ9" s="379"/>
      <c r="CK9" s="379"/>
      <c r="CL9" s="379"/>
      <c r="CM9" s="379"/>
      <c r="CN9" s="379"/>
      <c r="CO9" s="379"/>
      <c r="CP9" s="379"/>
      <c r="CQ9" s="379"/>
      <c r="CR9" s="379"/>
      <c r="CS9" s="380"/>
      <c r="CT9" s="381">
        <v>19.899999999999999</v>
      </c>
      <c r="CU9" s="382"/>
      <c r="CV9" s="382"/>
      <c r="CW9" s="382"/>
      <c r="CX9" s="382"/>
      <c r="CY9" s="382"/>
      <c r="CZ9" s="382"/>
      <c r="DA9" s="383"/>
      <c r="DB9" s="381">
        <v>18.7</v>
      </c>
      <c r="DC9" s="382"/>
      <c r="DD9" s="382"/>
      <c r="DE9" s="382"/>
      <c r="DF9" s="382"/>
      <c r="DG9" s="382"/>
      <c r="DH9" s="382"/>
      <c r="DI9" s="383"/>
    </row>
    <row r="10" spans="1:119" ht="18.75" customHeight="1" x14ac:dyDescent="0.2">
      <c r="A10" s="2"/>
      <c r="B10" s="349"/>
      <c r="C10" s="350"/>
      <c r="D10" s="350"/>
      <c r="E10" s="350"/>
      <c r="F10" s="350"/>
      <c r="G10" s="350"/>
      <c r="H10" s="350"/>
      <c r="I10" s="350"/>
      <c r="J10" s="350"/>
      <c r="K10" s="444"/>
      <c r="L10" s="396" t="s">
        <v>187</v>
      </c>
      <c r="M10" s="368"/>
      <c r="N10" s="368"/>
      <c r="O10" s="368"/>
      <c r="P10" s="368"/>
      <c r="Q10" s="369"/>
      <c r="R10" s="397">
        <v>6248</v>
      </c>
      <c r="S10" s="398"/>
      <c r="T10" s="398"/>
      <c r="U10" s="398"/>
      <c r="V10" s="399"/>
      <c r="W10" s="502"/>
      <c r="X10" s="482"/>
      <c r="Y10" s="482"/>
      <c r="Z10" s="482"/>
      <c r="AA10" s="482"/>
      <c r="AB10" s="482"/>
      <c r="AC10" s="482"/>
      <c r="AD10" s="482"/>
      <c r="AE10" s="482"/>
      <c r="AF10" s="482"/>
      <c r="AG10" s="482"/>
      <c r="AH10" s="482"/>
      <c r="AI10" s="482"/>
      <c r="AJ10" s="482"/>
      <c r="AK10" s="482"/>
      <c r="AL10" s="505"/>
      <c r="AM10" s="367" t="s">
        <v>189</v>
      </c>
      <c r="AN10" s="368"/>
      <c r="AO10" s="368"/>
      <c r="AP10" s="368"/>
      <c r="AQ10" s="368"/>
      <c r="AR10" s="368"/>
      <c r="AS10" s="368"/>
      <c r="AT10" s="369"/>
      <c r="AU10" s="370" t="s">
        <v>192</v>
      </c>
      <c r="AV10" s="371"/>
      <c r="AW10" s="371"/>
      <c r="AX10" s="371"/>
      <c r="AY10" s="372" t="s">
        <v>193</v>
      </c>
      <c r="AZ10" s="373"/>
      <c r="BA10" s="373"/>
      <c r="BB10" s="373"/>
      <c r="BC10" s="373"/>
      <c r="BD10" s="373"/>
      <c r="BE10" s="373"/>
      <c r="BF10" s="373"/>
      <c r="BG10" s="373"/>
      <c r="BH10" s="373"/>
      <c r="BI10" s="373"/>
      <c r="BJ10" s="373"/>
      <c r="BK10" s="373"/>
      <c r="BL10" s="373"/>
      <c r="BM10" s="374"/>
      <c r="BN10" s="375">
        <v>1263</v>
      </c>
      <c r="BO10" s="376"/>
      <c r="BP10" s="376"/>
      <c r="BQ10" s="376"/>
      <c r="BR10" s="376"/>
      <c r="BS10" s="376"/>
      <c r="BT10" s="376"/>
      <c r="BU10" s="377"/>
      <c r="BV10" s="375">
        <v>1500</v>
      </c>
      <c r="BW10" s="376"/>
      <c r="BX10" s="376"/>
      <c r="BY10" s="376"/>
      <c r="BZ10" s="376"/>
      <c r="CA10" s="376"/>
      <c r="CB10" s="376"/>
      <c r="CC10" s="377"/>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349"/>
      <c r="C11" s="350"/>
      <c r="D11" s="350"/>
      <c r="E11" s="350"/>
      <c r="F11" s="350"/>
      <c r="G11" s="350"/>
      <c r="H11" s="350"/>
      <c r="I11" s="350"/>
      <c r="J11" s="350"/>
      <c r="K11" s="444"/>
      <c r="L11" s="400" t="s">
        <v>197</v>
      </c>
      <c r="M11" s="401"/>
      <c r="N11" s="401"/>
      <c r="O11" s="401"/>
      <c r="P11" s="401"/>
      <c r="Q11" s="402"/>
      <c r="R11" s="403" t="s">
        <v>198</v>
      </c>
      <c r="S11" s="404"/>
      <c r="T11" s="404"/>
      <c r="U11" s="404"/>
      <c r="V11" s="405"/>
      <c r="W11" s="502"/>
      <c r="X11" s="482"/>
      <c r="Y11" s="482"/>
      <c r="Z11" s="482"/>
      <c r="AA11" s="482"/>
      <c r="AB11" s="482"/>
      <c r="AC11" s="482"/>
      <c r="AD11" s="482"/>
      <c r="AE11" s="482"/>
      <c r="AF11" s="482"/>
      <c r="AG11" s="482"/>
      <c r="AH11" s="482"/>
      <c r="AI11" s="482"/>
      <c r="AJ11" s="482"/>
      <c r="AK11" s="482"/>
      <c r="AL11" s="505"/>
      <c r="AM11" s="367" t="s">
        <v>199</v>
      </c>
      <c r="AN11" s="368"/>
      <c r="AO11" s="368"/>
      <c r="AP11" s="368"/>
      <c r="AQ11" s="368"/>
      <c r="AR11" s="368"/>
      <c r="AS11" s="368"/>
      <c r="AT11" s="369"/>
      <c r="AU11" s="370" t="s">
        <v>192</v>
      </c>
      <c r="AV11" s="371"/>
      <c r="AW11" s="371"/>
      <c r="AX11" s="371"/>
      <c r="AY11" s="372" t="s">
        <v>200</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204</v>
      </c>
      <c r="CE11" s="379"/>
      <c r="CF11" s="379"/>
      <c r="CG11" s="379"/>
      <c r="CH11" s="379"/>
      <c r="CI11" s="379"/>
      <c r="CJ11" s="379"/>
      <c r="CK11" s="379"/>
      <c r="CL11" s="379"/>
      <c r="CM11" s="379"/>
      <c r="CN11" s="379"/>
      <c r="CO11" s="379"/>
      <c r="CP11" s="379"/>
      <c r="CQ11" s="379"/>
      <c r="CR11" s="379"/>
      <c r="CS11" s="380"/>
      <c r="CT11" s="387" t="s">
        <v>205</v>
      </c>
      <c r="CU11" s="388"/>
      <c r="CV11" s="388"/>
      <c r="CW11" s="388"/>
      <c r="CX11" s="388"/>
      <c r="CY11" s="388"/>
      <c r="CZ11" s="388"/>
      <c r="DA11" s="389"/>
      <c r="DB11" s="387" t="s">
        <v>205</v>
      </c>
      <c r="DC11" s="388"/>
      <c r="DD11" s="388"/>
      <c r="DE11" s="388"/>
      <c r="DF11" s="388"/>
      <c r="DG11" s="388"/>
      <c r="DH11" s="388"/>
      <c r="DI11" s="389"/>
    </row>
    <row r="12" spans="1:119" ht="18.75" customHeight="1" x14ac:dyDescent="0.2">
      <c r="A12" s="2"/>
      <c r="B12" s="529" t="s">
        <v>207</v>
      </c>
      <c r="C12" s="530"/>
      <c r="D12" s="530"/>
      <c r="E12" s="530"/>
      <c r="F12" s="530"/>
      <c r="G12" s="530"/>
      <c r="H12" s="530"/>
      <c r="I12" s="530"/>
      <c r="J12" s="530"/>
      <c r="K12" s="531"/>
      <c r="L12" s="406" t="s">
        <v>208</v>
      </c>
      <c r="M12" s="407"/>
      <c r="N12" s="407"/>
      <c r="O12" s="407"/>
      <c r="P12" s="407"/>
      <c r="Q12" s="408"/>
      <c r="R12" s="409">
        <v>5458</v>
      </c>
      <c r="S12" s="410"/>
      <c r="T12" s="410"/>
      <c r="U12" s="410"/>
      <c r="V12" s="411"/>
      <c r="W12" s="412" t="s">
        <v>5</v>
      </c>
      <c r="X12" s="371"/>
      <c r="Y12" s="371"/>
      <c r="Z12" s="371"/>
      <c r="AA12" s="371"/>
      <c r="AB12" s="413"/>
      <c r="AC12" s="370" t="s">
        <v>20</v>
      </c>
      <c r="AD12" s="371"/>
      <c r="AE12" s="371"/>
      <c r="AF12" s="371"/>
      <c r="AG12" s="413"/>
      <c r="AH12" s="370" t="s">
        <v>209</v>
      </c>
      <c r="AI12" s="371"/>
      <c r="AJ12" s="371"/>
      <c r="AK12" s="371"/>
      <c r="AL12" s="414"/>
      <c r="AM12" s="367" t="s">
        <v>210</v>
      </c>
      <c r="AN12" s="368"/>
      <c r="AO12" s="368"/>
      <c r="AP12" s="368"/>
      <c r="AQ12" s="368"/>
      <c r="AR12" s="368"/>
      <c r="AS12" s="368"/>
      <c r="AT12" s="369"/>
      <c r="AU12" s="370" t="s">
        <v>67</v>
      </c>
      <c r="AV12" s="371"/>
      <c r="AW12" s="371"/>
      <c r="AX12" s="371"/>
      <c r="AY12" s="372" t="s">
        <v>213</v>
      </c>
      <c r="AZ12" s="373"/>
      <c r="BA12" s="373"/>
      <c r="BB12" s="373"/>
      <c r="BC12" s="373"/>
      <c r="BD12" s="373"/>
      <c r="BE12" s="373"/>
      <c r="BF12" s="373"/>
      <c r="BG12" s="373"/>
      <c r="BH12" s="373"/>
      <c r="BI12" s="373"/>
      <c r="BJ12" s="373"/>
      <c r="BK12" s="373"/>
      <c r="BL12" s="373"/>
      <c r="BM12" s="374"/>
      <c r="BN12" s="375">
        <v>0</v>
      </c>
      <c r="BO12" s="376"/>
      <c r="BP12" s="376"/>
      <c r="BQ12" s="376"/>
      <c r="BR12" s="376"/>
      <c r="BS12" s="376"/>
      <c r="BT12" s="376"/>
      <c r="BU12" s="377"/>
      <c r="BV12" s="375">
        <v>200000</v>
      </c>
      <c r="BW12" s="376"/>
      <c r="BX12" s="376"/>
      <c r="BY12" s="376"/>
      <c r="BZ12" s="376"/>
      <c r="CA12" s="376"/>
      <c r="CB12" s="376"/>
      <c r="CC12" s="377"/>
      <c r="CD12" s="378" t="s">
        <v>214</v>
      </c>
      <c r="CE12" s="379"/>
      <c r="CF12" s="379"/>
      <c r="CG12" s="379"/>
      <c r="CH12" s="379"/>
      <c r="CI12" s="379"/>
      <c r="CJ12" s="379"/>
      <c r="CK12" s="379"/>
      <c r="CL12" s="379"/>
      <c r="CM12" s="379"/>
      <c r="CN12" s="379"/>
      <c r="CO12" s="379"/>
      <c r="CP12" s="379"/>
      <c r="CQ12" s="379"/>
      <c r="CR12" s="379"/>
      <c r="CS12" s="380"/>
      <c r="CT12" s="387" t="s">
        <v>205</v>
      </c>
      <c r="CU12" s="388"/>
      <c r="CV12" s="388"/>
      <c r="CW12" s="388"/>
      <c r="CX12" s="388"/>
      <c r="CY12" s="388"/>
      <c r="CZ12" s="388"/>
      <c r="DA12" s="389"/>
      <c r="DB12" s="387" t="s">
        <v>205</v>
      </c>
      <c r="DC12" s="388"/>
      <c r="DD12" s="388"/>
      <c r="DE12" s="388"/>
      <c r="DF12" s="388"/>
      <c r="DG12" s="388"/>
      <c r="DH12" s="388"/>
      <c r="DI12" s="389"/>
    </row>
    <row r="13" spans="1:119" ht="18.75" customHeight="1" x14ac:dyDescent="0.2">
      <c r="A13" s="2"/>
      <c r="B13" s="532"/>
      <c r="C13" s="533"/>
      <c r="D13" s="533"/>
      <c r="E13" s="533"/>
      <c r="F13" s="533"/>
      <c r="G13" s="533"/>
      <c r="H13" s="533"/>
      <c r="I13" s="533"/>
      <c r="J13" s="533"/>
      <c r="K13" s="534"/>
      <c r="L13" s="16"/>
      <c r="M13" s="415" t="s">
        <v>216</v>
      </c>
      <c r="N13" s="416"/>
      <c r="O13" s="416"/>
      <c r="P13" s="416"/>
      <c r="Q13" s="417"/>
      <c r="R13" s="418">
        <v>5446</v>
      </c>
      <c r="S13" s="419"/>
      <c r="T13" s="419"/>
      <c r="U13" s="419"/>
      <c r="V13" s="420"/>
      <c r="W13" s="517" t="s">
        <v>217</v>
      </c>
      <c r="X13" s="518"/>
      <c r="Y13" s="518"/>
      <c r="Z13" s="518"/>
      <c r="AA13" s="518"/>
      <c r="AB13" s="508"/>
      <c r="AC13" s="397">
        <v>865</v>
      </c>
      <c r="AD13" s="398"/>
      <c r="AE13" s="398"/>
      <c r="AF13" s="398"/>
      <c r="AG13" s="421"/>
      <c r="AH13" s="397">
        <v>1025</v>
      </c>
      <c r="AI13" s="398"/>
      <c r="AJ13" s="398"/>
      <c r="AK13" s="398"/>
      <c r="AL13" s="399"/>
      <c r="AM13" s="367" t="s">
        <v>219</v>
      </c>
      <c r="AN13" s="368"/>
      <c r="AO13" s="368"/>
      <c r="AP13" s="368"/>
      <c r="AQ13" s="368"/>
      <c r="AR13" s="368"/>
      <c r="AS13" s="368"/>
      <c r="AT13" s="369"/>
      <c r="AU13" s="370" t="s">
        <v>192</v>
      </c>
      <c r="AV13" s="371"/>
      <c r="AW13" s="371"/>
      <c r="AX13" s="371"/>
      <c r="AY13" s="372" t="s">
        <v>221</v>
      </c>
      <c r="AZ13" s="373"/>
      <c r="BA13" s="373"/>
      <c r="BB13" s="373"/>
      <c r="BC13" s="373"/>
      <c r="BD13" s="373"/>
      <c r="BE13" s="373"/>
      <c r="BF13" s="373"/>
      <c r="BG13" s="373"/>
      <c r="BH13" s="373"/>
      <c r="BI13" s="373"/>
      <c r="BJ13" s="373"/>
      <c r="BK13" s="373"/>
      <c r="BL13" s="373"/>
      <c r="BM13" s="374"/>
      <c r="BN13" s="375">
        <v>12796</v>
      </c>
      <c r="BO13" s="376"/>
      <c r="BP13" s="376"/>
      <c r="BQ13" s="376"/>
      <c r="BR13" s="376"/>
      <c r="BS13" s="376"/>
      <c r="BT13" s="376"/>
      <c r="BU13" s="377"/>
      <c r="BV13" s="375">
        <v>-246284</v>
      </c>
      <c r="BW13" s="376"/>
      <c r="BX13" s="376"/>
      <c r="BY13" s="376"/>
      <c r="BZ13" s="376"/>
      <c r="CA13" s="376"/>
      <c r="CB13" s="376"/>
      <c r="CC13" s="377"/>
      <c r="CD13" s="378" t="s">
        <v>222</v>
      </c>
      <c r="CE13" s="379"/>
      <c r="CF13" s="379"/>
      <c r="CG13" s="379"/>
      <c r="CH13" s="379"/>
      <c r="CI13" s="379"/>
      <c r="CJ13" s="379"/>
      <c r="CK13" s="379"/>
      <c r="CL13" s="379"/>
      <c r="CM13" s="379"/>
      <c r="CN13" s="379"/>
      <c r="CO13" s="379"/>
      <c r="CP13" s="379"/>
      <c r="CQ13" s="379"/>
      <c r="CR13" s="379"/>
      <c r="CS13" s="380"/>
      <c r="CT13" s="381">
        <v>7.6</v>
      </c>
      <c r="CU13" s="382"/>
      <c r="CV13" s="382"/>
      <c r="CW13" s="382"/>
      <c r="CX13" s="382"/>
      <c r="CY13" s="382"/>
      <c r="CZ13" s="382"/>
      <c r="DA13" s="383"/>
      <c r="DB13" s="381">
        <v>7.5</v>
      </c>
      <c r="DC13" s="382"/>
      <c r="DD13" s="382"/>
      <c r="DE13" s="382"/>
      <c r="DF13" s="382"/>
      <c r="DG13" s="382"/>
      <c r="DH13" s="382"/>
      <c r="DI13" s="383"/>
    </row>
    <row r="14" spans="1:119" ht="18.75" customHeight="1" x14ac:dyDescent="0.2">
      <c r="A14" s="2"/>
      <c r="B14" s="532"/>
      <c r="C14" s="533"/>
      <c r="D14" s="533"/>
      <c r="E14" s="533"/>
      <c r="F14" s="533"/>
      <c r="G14" s="533"/>
      <c r="H14" s="533"/>
      <c r="I14" s="533"/>
      <c r="J14" s="533"/>
      <c r="K14" s="534"/>
      <c r="L14" s="422" t="s">
        <v>223</v>
      </c>
      <c r="M14" s="423"/>
      <c r="N14" s="423"/>
      <c r="O14" s="423"/>
      <c r="P14" s="423"/>
      <c r="Q14" s="424"/>
      <c r="R14" s="418">
        <v>5646</v>
      </c>
      <c r="S14" s="419"/>
      <c r="T14" s="419"/>
      <c r="U14" s="419"/>
      <c r="V14" s="420"/>
      <c r="W14" s="503"/>
      <c r="X14" s="504"/>
      <c r="Y14" s="504"/>
      <c r="Z14" s="504"/>
      <c r="AA14" s="504"/>
      <c r="AB14" s="494"/>
      <c r="AC14" s="425">
        <v>33.1</v>
      </c>
      <c r="AD14" s="426"/>
      <c r="AE14" s="426"/>
      <c r="AF14" s="426"/>
      <c r="AG14" s="427"/>
      <c r="AH14" s="425">
        <v>35.1</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228</v>
      </c>
      <c r="CE14" s="430"/>
      <c r="CF14" s="430"/>
      <c r="CG14" s="430"/>
      <c r="CH14" s="430"/>
      <c r="CI14" s="430"/>
      <c r="CJ14" s="430"/>
      <c r="CK14" s="430"/>
      <c r="CL14" s="430"/>
      <c r="CM14" s="430"/>
      <c r="CN14" s="430"/>
      <c r="CO14" s="430"/>
      <c r="CP14" s="430"/>
      <c r="CQ14" s="430"/>
      <c r="CR14" s="430"/>
      <c r="CS14" s="431"/>
      <c r="CT14" s="432" t="s">
        <v>205</v>
      </c>
      <c r="CU14" s="433"/>
      <c r="CV14" s="433"/>
      <c r="CW14" s="433"/>
      <c r="CX14" s="433"/>
      <c r="CY14" s="433"/>
      <c r="CZ14" s="433"/>
      <c r="DA14" s="434"/>
      <c r="DB14" s="432" t="s">
        <v>205</v>
      </c>
      <c r="DC14" s="433"/>
      <c r="DD14" s="433"/>
      <c r="DE14" s="433"/>
      <c r="DF14" s="433"/>
      <c r="DG14" s="433"/>
      <c r="DH14" s="433"/>
      <c r="DI14" s="434"/>
    </row>
    <row r="15" spans="1:119" ht="18.75" customHeight="1" x14ac:dyDescent="0.2">
      <c r="A15" s="2"/>
      <c r="B15" s="532"/>
      <c r="C15" s="533"/>
      <c r="D15" s="533"/>
      <c r="E15" s="533"/>
      <c r="F15" s="533"/>
      <c r="G15" s="533"/>
      <c r="H15" s="533"/>
      <c r="I15" s="533"/>
      <c r="J15" s="533"/>
      <c r="K15" s="534"/>
      <c r="L15" s="16"/>
      <c r="M15" s="415" t="s">
        <v>216</v>
      </c>
      <c r="N15" s="416"/>
      <c r="O15" s="416"/>
      <c r="P15" s="416"/>
      <c r="Q15" s="417"/>
      <c r="R15" s="418">
        <v>5634</v>
      </c>
      <c r="S15" s="419"/>
      <c r="T15" s="419"/>
      <c r="U15" s="419"/>
      <c r="V15" s="420"/>
      <c r="W15" s="517" t="s">
        <v>7</v>
      </c>
      <c r="X15" s="518"/>
      <c r="Y15" s="518"/>
      <c r="Z15" s="518"/>
      <c r="AA15" s="518"/>
      <c r="AB15" s="508"/>
      <c r="AC15" s="397">
        <v>420</v>
      </c>
      <c r="AD15" s="398"/>
      <c r="AE15" s="398"/>
      <c r="AF15" s="398"/>
      <c r="AG15" s="421"/>
      <c r="AH15" s="397">
        <v>505</v>
      </c>
      <c r="AI15" s="398"/>
      <c r="AJ15" s="398"/>
      <c r="AK15" s="398"/>
      <c r="AL15" s="399"/>
      <c r="AM15" s="367"/>
      <c r="AN15" s="368"/>
      <c r="AO15" s="368"/>
      <c r="AP15" s="368"/>
      <c r="AQ15" s="368"/>
      <c r="AR15" s="368"/>
      <c r="AS15" s="368"/>
      <c r="AT15" s="369"/>
      <c r="AU15" s="370"/>
      <c r="AV15" s="371"/>
      <c r="AW15" s="371"/>
      <c r="AX15" s="371"/>
      <c r="AY15" s="355" t="s">
        <v>229</v>
      </c>
      <c r="AZ15" s="356"/>
      <c r="BA15" s="356"/>
      <c r="BB15" s="356"/>
      <c r="BC15" s="356"/>
      <c r="BD15" s="356"/>
      <c r="BE15" s="356"/>
      <c r="BF15" s="356"/>
      <c r="BG15" s="356"/>
      <c r="BH15" s="356"/>
      <c r="BI15" s="356"/>
      <c r="BJ15" s="356"/>
      <c r="BK15" s="356"/>
      <c r="BL15" s="356"/>
      <c r="BM15" s="357"/>
      <c r="BN15" s="358">
        <v>682550</v>
      </c>
      <c r="BO15" s="359"/>
      <c r="BP15" s="359"/>
      <c r="BQ15" s="359"/>
      <c r="BR15" s="359"/>
      <c r="BS15" s="359"/>
      <c r="BT15" s="359"/>
      <c r="BU15" s="360"/>
      <c r="BV15" s="358">
        <v>665849</v>
      </c>
      <c r="BW15" s="359"/>
      <c r="BX15" s="359"/>
      <c r="BY15" s="359"/>
      <c r="BZ15" s="359"/>
      <c r="CA15" s="359"/>
      <c r="CB15" s="359"/>
      <c r="CC15" s="360"/>
      <c r="CD15" s="361" t="s">
        <v>215</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2">
      <c r="A16" s="2"/>
      <c r="B16" s="532"/>
      <c r="C16" s="533"/>
      <c r="D16" s="533"/>
      <c r="E16" s="533"/>
      <c r="F16" s="533"/>
      <c r="G16" s="533"/>
      <c r="H16" s="533"/>
      <c r="I16" s="533"/>
      <c r="J16" s="533"/>
      <c r="K16" s="534"/>
      <c r="L16" s="422" t="s">
        <v>48</v>
      </c>
      <c r="M16" s="435"/>
      <c r="N16" s="435"/>
      <c r="O16" s="435"/>
      <c r="P16" s="435"/>
      <c r="Q16" s="436"/>
      <c r="R16" s="437" t="s">
        <v>167</v>
      </c>
      <c r="S16" s="438"/>
      <c r="T16" s="438"/>
      <c r="U16" s="438"/>
      <c r="V16" s="439"/>
      <c r="W16" s="503"/>
      <c r="X16" s="504"/>
      <c r="Y16" s="504"/>
      <c r="Z16" s="504"/>
      <c r="AA16" s="504"/>
      <c r="AB16" s="494"/>
      <c r="AC16" s="425">
        <v>16.100000000000001</v>
      </c>
      <c r="AD16" s="426"/>
      <c r="AE16" s="426"/>
      <c r="AF16" s="426"/>
      <c r="AG16" s="427"/>
      <c r="AH16" s="425">
        <v>17.3</v>
      </c>
      <c r="AI16" s="426"/>
      <c r="AJ16" s="426"/>
      <c r="AK16" s="426"/>
      <c r="AL16" s="428"/>
      <c r="AM16" s="367"/>
      <c r="AN16" s="368"/>
      <c r="AO16" s="368"/>
      <c r="AP16" s="368"/>
      <c r="AQ16" s="368"/>
      <c r="AR16" s="368"/>
      <c r="AS16" s="368"/>
      <c r="AT16" s="369"/>
      <c r="AU16" s="370"/>
      <c r="AV16" s="371"/>
      <c r="AW16" s="371"/>
      <c r="AX16" s="371"/>
      <c r="AY16" s="372" t="s">
        <v>110</v>
      </c>
      <c r="AZ16" s="373"/>
      <c r="BA16" s="373"/>
      <c r="BB16" s="373"/>
      <c r="BC16" s="373"/>
      <c r="BD16" s="373"/>
      <c r="BE16" s="373"/>
      <c r="BF16" s="373"/>
      <c r="BG16" s="373"/>
      <c r="BH16" s="373"/>
      <c r="BI16" s="373"/>
      <c r="BJ16" s="373"/>
      <c r="BK16" s="373"/>
      <c r="BL16" s="373"/>
      <c r="BM16" s="374"/>
      <c r="BN16" s="375">
        <v>4225322</v>
      </c>
      <c r="BO16" s="376"/>
      <c r="BP16" s="376"/>
      <c r="BQ16" s="376"/>
      <c r="BR16" s="376"/>
      <c r="BS16" s="376"/>
      <c r="BT16" s="376"/>
      <c r="BU16" s="377"/>
      <c r="BV16" s="375">
        <v>4320444</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2">
      <c r="A17" s="2"/>
      <c r="B17" s="535"/>
      <c r="C17" s="536"/>
      <c r="D17" s="536"/>
      <c r="E17" s="536"/>
      <c r="F17" s="536"/>
      <c r="G17" s="536"/>
      <c r="H17" s="536"/>
      <c r="I17" s="536"/>
      <c r="J17" s="536"/>
      <c r="K17" s="537"/>
      <c r="L17" s="17"/>
      <c r="M17" s="440" t="s">
        <v>105</v>
      </c>
      <c r="N17" s="441"/>
      <c r="O17" s="441"/>
      <c r="P17" s="441"/>
      <c r="Q17" s="442"/>
      <c r="R17" s="437" t="s">
        <v>167</v>
      </c>
      <c r="S17" s="438"/>
      <c r="T17" s="438"/>
      <c r="U17" s="438"/>
      <c r="V17" s="439"/>
      <c r="W17" s="517" t="s">
        <v>98</v>
      </c>
      <c r="X17" s="518"/>
      <c r="Y17" s="518"/>
      <c r="Z17" s="518"/>
      <c r="AA17" s="518"/>
      <c r="AB17" s="508"/>
      <c r="AC17" s="397">
        <v>1328</v>
      </c>
      <c r="AD17" s="398"/>
      <c r="AE17" s="398"/>
      <c r="AF17" s="398"/>
      <c r="AG17" s="421"/>
      <c r="AH17" s="397">
        <v>1391</v>
      </c>
      <c r="AI17" s="398"/>
      <c r="AJ17" s="398"/>
      <c r="AK17" s="398"/>
      <c r="AL17" s="399"/>
      <c r="AM17" s="367"/>
      <c r="AN17" s="368"/>
      <c r="AO17" s="368"/>
      <c r="AP17" s="368"/>
      <c r="AQ17" s="368"/>
      <c r="AR17" s="368"/>
      <c r="AS17" s="368"/>
      <c r="AT17" s="369"/>
      <c r="AU17" s="370"/>
      <c r="AV17" s="371"/>
      <c r="AW17" s="371"/>
      <c r="AX17" s="371"/>
      <c r="AY17" s="372" t="s">
        <v>230</v>
      </c>
      <c r="AZ17" s="373"/>
      <c r="BA17" s="373"/>
      <c r="BB17" s="373"/>
      <c r="BC17" s="373"/>
      <c r="BD17" s="373"/>
      <c r="BE17" s="373"/>
      <c r="BF17" s="373"/>
      <c r="BG17" s="373"/>
      <c r="BH17" s="373"/>
      <c r="BI17" s="373"/>
      <c r="BJ17" s="373"/>
      <c r="BK17" s="373"/>
      <c r="BL17" s="373"/>
      <c r="BM17" s="374"/>
      <c r="BN17" s="375">
        <v>842225</v>
      </c>
      <c r="BO17" s="376"/>
      <c r="BP17" s="376"/>
      <c r="BQ17" s="376"/>
      <c r="BR17" s="376"/>
      <c r="BS17" s="376"/>
      <c r="BT17" s="376"/>
      <c r="BU17" s="377"/>
      <c r="BV17" s="375">
        <v>822113</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2">
      <c r="A18" s="2"/>
      <c r="B18" s="443" t="s">
        <v>231</v>
      </c>
      <c r="C18" s="444"/>
      <c r="D18" s="444"/>
      <c r="E18" s="445"/>
      <c r="F18" s="445"/>
      <c r="G18" s="445"/>
      <c r="H18" s="445"/>
      <c r="I18" s="445"/>
      <c r="J18" s="445"/>
      <c r="K18" s="445"/>
      <c r="L18" s="446">
        <v>448.84</v>
      </c>
      <c r="M18" s="446"/>
      <c r="N18" s="446"/>
      <c r="O18" s="446"/>
      <c r="P18" s="446"/>
      <c r="Q18" s="446"/>
      <c r="R18" s="447"/>
      <c r="S18" s="447"/>
      <c r="T18" s="447"/>
      <c r="U18" s="447"/>
      <c r="V18" s="448"/>
      <c r="W18" s="519"/>
      <c r="X18" s="520"/>
      <c r="Y18" s="520"/>
      <c r="Z18" s="520"/>
      <c r="AA18" s="520"/>
      <c r="AB18" s="511"/>
      <c r="AC18" s="449">
        <v>50.8</v>
      </c>
      <c r="AD18" s="450"/>
      <c r="AE18" s="450"/>
      <c r="AF18" s="450"/>
      <c r="AG18" s="451"/>
      <c r="AH18" s="449">
        <v>47.6</v>
      </c>
      <c r="AI18" s="450"/>
      <c r="AJ18" s="450"/>
      <c r="AK18" s="450"/>
      <c r="AL18" s="452"/>
      <c r="AM18" s="367"/>
      <c r="AN18" s="368"/>
      <c r="AO18" s="368"/>
      <c r="AP18" s="368"/>
      <c r="AQ18" s="368"/>
      <c r="AR18" s="368"/>
      <c r="AS18" s="368"/>
      <c r="AT18" s="369"/>
      <c r="AU18" s="370"/>
      <c r="AV18" s="371"/>
      <c r="AW18" s="371"/>
      <c r="AX18" s="371"/>
      <c r="AY18" s="372" t="s">
        <v>233</v>
      </c>
      <c r="AZ18" s="373"/>
      <c r="BA18" s="373"/>
      <c r="BB18" s="373"/>
      <c r="BC18" s="373"/>
      <c r="BD18" s="373"/>
      <c r="BE18" s="373"/>
      <c r="BF18" s="373"/>
      <c r="BG18" s="373"/>
      <c r="BH18" s="373"/>
      <c r="BI18" s="373"/>
      <c r="BJ18" s="373"/>
      <c r="BK18" s="373"/>
      <c r="BL18" s="373"/>
      <c r="BM18" s="374"/>
      <c r="BN18" s="375">
        <v>4444128</v>
      </c>
      <c r="BO18" s="376"/>
      <c r="BP18" s="376"/>
      <c r="BQ18" s="376"/>
      <c r="BR18" s="376"/>
      <c r="BS18" s="376"/>
      <c r="BT18" s="376"/>
      <c r="BU18" s="377"/>
      <c r="BV18" s="375">
        <v>4467003</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2">
      <c r="A19" s="2"/>
      <c r="B19" s="443" t="s">
        <v>64</v>
      </c>
      <c r="C19" s="444"/>
      <c r="D19" s="444"/>
      <c r="E19" s="445"/>
      <c r="F19" s="445"/>
      <c r="G19" s="445"/>
      <c r="H19" s="445"/>
      <c r="I19" s="445"/>
      <c r="J19" s="445"/>
      <c r="K19" s="445"/>
      <c r="L19" s="453">
        <v>12</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235</v>
      </c>
      <c r="AZ19" s="373"/>
      <c r="BA19" s="373"/>
      <c r="BB19" s="373"/>
      <c r="BC19" s="373"/>
      <c r="BD19" s="373"/>
      <c r="BE19" s="373"/>
      <c r="BF19" s="373"/>
      <c r="BG19" s="373"/>
      <c r="BH19" s="373"/>
      <c r="BI19" s="373"/>
      <c r="BJ19" s="373"/>
      <c r="BK19" s="373"/>
      <c r="BL19" s="373"/>
      <c r="BM19" s="374"/>
      <c r="BN19" s="375">
        <v>5582704</v>
      </c>
      <c r="BO19" s="376"/>
      <c r="BP19" s="376"/>
      <c r="BQ19" s="376"/>
      <c r="BR19" s="376"/>
      <c r="BS19" s="376"/>
      <c r="BT19" s="376"/>
      <c r="BU19" s="377"/>
      <c r="BV19" s="375">
        <v>5995500</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2">
      <c r="A20" s="2"/>
      <c r="B20" s="443" t="s">
        <v>239</v>
      </c>
      <c r="C20" s="444"/>
      <c r="D20" s="444"/>
      <c r="E20" s="445"/>
      <c r="F20" s="445"/>
      <c r="G20" s="445"/>
      <c r="H20" s="445"/>
      <c r="I20" s="445"/>
      <c r="J20" s="445"/>
      <c r="K20" s="445"/>
      <c r="L20" s="453">
        <v>2332</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2">
      <c r="A21" s="2"/>
      <c r="B21" s="464" t="s">
        <v>241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2">
      <c r="A22" s="2"/>
      <c r="B22" s="563" t="s">
        <v>242</v>
      </c>
      <c r="C22" s="564"/>
      <c r="D22" s="565"/>
      <c r="E22" s="513" t="s">
        <v>5</v>
      </c>
      <c r="F22" s="518"/>
      <c r="G22" s="518"/>
      <c r="H22" s="518"/>
      <c r="I22" s="518"/>
      <c r="J22" s="518"/>
      <c r="K22" s="508"/>
      <c r="L22" s="513" t="s">
        <v>244</v>
      </c>
      <c r="M22" s="518"/>
      <c r="N22" s="518"/>
      <c r="O22" s="518"/>
      <c r="P22" s="508"/>
      <c r="Q22" s="540" t="s">
        <v>246</v>
      </c>
      <c r="R22" s="541"/>
      <c r="S22" s="541"/>
      <c r="T22" s="541"/>
      <c r="U22" s="541"/>
      <c r="V22" s="542"/>
      <c r="W22" s="572" t="s">
        <v>247</v>
      </c>
      <c r="X22" s="564"/>
      <c r="Y22" s="565"/>
      <c r="Z22" s="513" t="s">
        <v>5</v>
      </c>
      <c r="AA22" s="518"/>
      <c r="AB22" s="518"/>
      <c r="AC22" s="518"/>
      <c r="AD22" s="518"/>
      <c r="AE22" s="518"/>
      <c r="AF22" s="518"/>
      <c r="AG22" s="508"/>
      <c r="AH22" s="546" t="s">
        <v>186</v>
      </c>
      <c r="AI22" s="518"/>
      <c r="AJ22" s="518"/>
      <c r="AK22" s="518"/>
      <c r="AL22" s="508"/>
      <c r="AM22" s="546" t="s">
        <v>248</v>
      </c>
      <c r="AN22" s="547"/>
      <c r="AO22" s="547"/>
      <c r="AP22" s="547"/>
      <c r="AQ22" s="547"/>
      <c r="AR22" s="548"/>
      <c r="AS22" s="540" t="s">
        <v>246</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2">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250</v>
      </c>
      <c r="AZ23" s="356"/>
      <c r="BA23" s="356"/>
      <c r="BB23" s="356"/>
      <c r="BC23" s="356"/>
      <c r="BD23" s="356"/>
      <c r="BE23" s="356"/>
      <c r="BF23" s="356"/>
      <c r="BG23" s="356"/>
      <c r="BH23" s="356"/>
      <c r="BI23" s="356"/>
      <c r="BJ23" s="356"/>
      <c r="BK23" s="356"/>
      <c r="BL23" s="356"/>
      <c r="BM23" s="357"/>
      <c r="BN23" s="375">
        <v>8637499</v>
      </c>
      <c r="BO23" s="376"/>
      <c r="BP23" s="376"/>
      <c r="BQ23" s="376"/>
      <c r="BR23" s="376"/>
      <c r="BS23" s="376"/>
      <c r="BT23" s="376"/>
      <c r="BU23" s="377"/>
      <c r="BV23" s="375">
        <v>9071391</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2">
      <c r="A24" s="2"/>
      <c r="B24" s="566"/>
      <c r="C24" s="567"/>
      <c r="D24" s="568"/>
      <c r="E24" s="396" t="s">
        <v>253</v>
      </c>
      <c r="F24" s="368"/>
      <c r="G24" s="368"/>
      <c r="H24" s="368"/>
      <c r="I24" s="368"/>
      <c r="J24" s="368"/>
      <c r="K24" s="369"/>
      <c r="L24" s="397">
        <v>1</v>
      </c>
      <c r="M24" s="398"/>
      <c r="N24" s="398"/>
      <c r="O24" s="398"/>
      <c r="P24" s="421"/>
      <c r="Q24" s="397">
        <v>6870</v>
      </c>
      <c r="R24" s="398"/>
      <c r="S24" s="398"/>
      <c r="T24" s="398"/>
      <c r="U24" s="398"/>
      <c r="V24" s="421"/>
      <c r="W24" s="573"/>
      <c r="X24" s="567"/>
      <c r="Y24" s="568"/>
      <c r="Z24" s="396" t="s">
        <v>254</v>
      </c>
      <c r="AA24" s="368"/>
      <c r="AB24" s="368"/>
      <c r="AC24" s="368"/>
      <c r="AD24" s="368"/>
      <c r="AE24" s="368"/>
      <c r="AF24" s="368"/>
      <c r="AG24" s="369"/>
      <c r="AH24" s="397">
        <v>119</v>
      </c>
      <c r="AI24" s="398"/>
      <c r="AJ24" s="398"/>
      <c r="AK24" s="398"/>
      <c r="AL24" s="421"/>
      <c r="AM24" s="397">
        <v>393652</v>
      </c>
      <c r="AN24" s="398"/>
      <c r="AO24" s="398"/>
      <c r="AP24" s="398"/>
      <c r="AQ24" s="398"/>
      <c r="AR24" s="421"/>
      <c r="AS24" s="397">
        <v>3308</v>
      </c>
      <c r="AT24" s="398"/>
      <c r="AU24" s="398"/>
      <c r="AV24" s="398"/>
      <c r="AW24" s="398"/>
      <c r="AX24" s="399"/>
      <c r="AY24" s="467" t="s">
        <v>255</v>
      </c>
      <c r="AZ24" s="468"/>
      <c r="BA24" s="468"/>
      <c r="BB24" s="468"/>
      <c r="BC24" s="468"/>
      <c r="BD24" s="468"/>
      <c r="BE24" s="468"/>
      <c r="BF24" s="468"/>
      <c r="BG24" s="468"/>
      <c r="BH24" s="468"/>
      <c r="BI24" s="468"/>
      <c r="BJ24" s="468"/>
      <c r="BK24" s="468"/>
      <c r="BL24" s="468"/>
      <c r="BM24" s="469"/>
      <c r="BN24" s="375">
        <v>6542731</v>
      </c>
      <c r="BO24" s="376"/>
      <c r="BP24" s="376"/>
      <c r="BQ24" s="376"/>
      <c r="BR24" s="376"/>
      <c r="BS24" s="376"/>
      <c r="BT24" s="376"/>
      <c r="BU24" s="377"/>
      <c r="BV24" s="375">
        <v>6847884</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2">
      <c r="A25" s="2"/>
      <c r="B25" s="566"/>
      <c r="C25" s="567"/>
      <c r="D25" s="568"/>
      <c r="E25" s="396" t="s">
        <v>258</v>
      </c>
      <c r="F25" s="368"/>
      <c r="G25" s="368"/>
      <c r="H25" s="368"/>
      <c r="I25" s="368"/>
      <c r="J25" s="368"/>
      <c r="K25" s="369"/>
      <c r="L25" s="397">
        <v>1</v>
      </c>
      <c r="M25" s="398"/>
      <c r="N25" s="398"/>
      <c r="O25" s="398"/>
      <c r="P25" s="421"/>
      <c r="Q25" s="397">
        <v>5900</v>
      </c>
      <c r="R25" s="398"/>
      <c r="S25" s="398"/>
      <c r="T25" s="398"/>
      <c r="U25" s="398"/>
      <c r="V25" s="421"/>
      <c r="W25" s="573"/>
      <c r="X25" s="567"/>
      <c r="Y25" s="568"/>
      <c r="Z25" s="396" t="s">
        <v>259</v>
      </c>
      <c r="AA25" s="368"/>
      <c r="AB25" s="368"/>
      <c r="AC25" s="368"/>
      <c r="AD25" s="368"/>
      <c r="AE25" s="368"/>
      <c r="AF25" s="368"/>
      <c r="AG25" s="369"/>
      <c r="AH25" s="397" t="s">
        <v>205</v>
      </c>
      <c r="AI25" s="398"/>
      <c r="AJ25" s="398"/>
      <c r="AK25" s="398"/>
      <c r="AL25" s="421"/>
      <c r="AM25" s="397" t="s">
        <v>205</v>
      </c>
      <c r="AN25" s="398"/>
      <c r="AO25" s="398"/>
      <c r="AP25" s="398"/>
      <c r="AQ25" s="398"/>
      <c r="AR25" s="421"/>
      <c r="AS25" s="397" t="s">
        <v>205</v>
      </c>
      <c r="AT25" s="398"/>
      <c r="AU25" s="398"/>
      <c r="AV25" s="398"/>
      <c r="AW25" s="398"/>
      <c r="AX25" s="399"/>
      <c r="AY25" s="355" t="s">
        <v>36</v>
      </c>
      <c r="AZ25" s="356"/>
      <c r="BA25" s="356"/>
      <c r="BB25" s="356"/>
      <c r="BC25" s="356"/>
      <c r="BD25" s="356"/>
      <c r="BE25" s="356"/>
      <c r="BF25" s="356"/>
      <c r="BG25" s="356"/>
      <c r="BH25" s="356"/>
      <c r="BI25" s="356"/>
      <c r="BJ25" s="356"/>
      <c r="BK25" s="356"/>
      <c r="BL25" s="356"/>
      <c r="BM25" s="357"/>
      <c r="BN25" s="358">
        <v>185811</v>
      </c>
      <c r="BO25" s="359"/>
      <c r="BP25" s="359"/>
      <c r="BQ25" s="359"/>
      <c r="BR25" s="359"/>
      <c r="BS25" s="359"/>
      <c r="BT25" s="359"/>
      <c r="BU25" s="360"/>
      <c r="BV25" s="358">
        <v>164667</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2">
      <c r="A26" s="2"/>
      <c r="B26" s="566"/>
      <c r="C26" s="567"/>
      <c r="D26" s="568"/>
      <c r="E26" s="396" t="s">
        <v>260</v>
      </c>
      <c r="F26" s="368"/>
      <c r="G26" s="368"/>
      <c r="H26" s="368"/>
      <c r="I26" s="368"/>
      <c r="J26" s="368"/>
      <c r="K26" s="369"/>
      <c r="L26" s="397">
        <v>1</v>
      </c>
      <c r="M26" s="398"/>
      <c r="N26" s="398"/>
      <c r="O26" s="398"/>
      <c r="P26" s="421"/>
      <c r="Q26" s="397">
        <v>5530</v>
      </c>
      <c r="R26" s="398"/>
      <c r="S26" s="398"/>
      <c r="T26" s="398"/>
      <c r="U26" s="398"/>
      <c r="V26" s="421"/>
      <c r="W26" s="573"/>
      <c r="X26" s="567"/>
      <c r="Y26" s="568"/>
      <c r="Z26" s="396" t="s">
        <v>261</v>
      </c>
      <c r="AA26" s="473"/>
      <c r="AB26" s="473"/>
      <c r="AC26" s="473"/>
      <c r="AD26" s="473"/>
      <c r="AE26" s="473"/>
      <c r="AF26" s="473"/>
      <c r="AG26" s="474"/>
      <c r="AH26" s="397">
        <v>1</v>
      </c>
      <c r="AI26" s="398"/>
      <c r="AJ26" s="398"/>
      <c r="AK26" s="398"/>
      <c r="AL26" s="421"/>
      <c r="AM26" s="397" t="s">
        <v>264</v>
      </c>
      <c r="AN26" s="398"/>
      <c r="AO26" s="398"/>
      <c r="AP26" s="398"/>
      <c r="AQ26" s="398"/>
      <c r="AR26" s="421"/>
      <c r="AS26" s="397" t="s">
        <v>264</v>
      </c>
      <c r="AT26" s="398"/>
      <c r="AU26" s="398"/>
      <c r="AV26" s="398"/>
      <c r="AW26" s="398"/>
      <c r="AX26" s="399"/>
      <c r="AY26" s="378" t="s">
        <v>265</v>
      </c>
      <c r="AZ26" s="379"/>
      <c r="BA26" s="379"/>
      <c r="BB26" s="379"/>
      <c r="BC26" s="379"/>
      <c r="BD26" s="379"/>
      <c r="BE26" s="379"/>
      <c r="BF26" s="379"/>
      <c r="BG26" s="379"/>
      <c r="BH26" s="379"/>
      <c r="BI26" s="379"/>
      <c r="BJ26" s="379"/>
      <c r="BK26" s="379"/>
      <c r="BL26" s="379"/>
      <c r="BM26" s="380"/>
      <c r="BN26" s="375" t="s">
        <v>205</v>
      </c>
      <c r="BO26" s="376"/>
      <c r="BP26" s="376"/>
      <c r="BQ26" s="376"/>
      <c r="BR26" s="376"/>
      <c r="BS26" s="376"/>
      <c r="BT26" s="376"/>
      <c r="BU26" s="377"/>
      <c r="BV26" s="375" t="s">
        <v>205</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2">
      <c r="A27" s="2"/>
      <c r="B27" s="566"/>
      <c r="C27" s="567"/>
      <c r="D27" s="568"/>
      <c r="E27" s="396" t="s">
        <v>266</v>
      </c>
      <c r="F27" s="368"/>
      <c r="G27" s="368"/>
      <c r="H27" s="368"/>
      <c r="I27" s="368"/>
      <c r="J27" s="368"/>
      <c r="K27" s="369"/>
      <c r="L27" s="397">
        <v>1</v>
      </c>
      <c r="M27" s="398"/>
      <c r="N27" s="398"/>
      <c r="O27" s="398"/>
      <c r="P27" s="421"/>
      <c r="Q27" s="397">
        <v>2890</v>
      </c>
      <c r="R27" s="398"/>
      <c r="S27" s="398"/>
      <c r="T27" s="398"/>
      <c r="U27" s="398"/>
      <c r="V27" s="421"/>
      <c r="W27" s="573"/>
      <c r="X27" s="567"/>
      <c r="Y27" s="568"/>
      <c r="Z27" s="396" t="s">
        <v>268</v>
      </c>
      <c r="AA27" s="368"/>
      <c r="AB27" s="368"/>
      <c r="AC27" s="368"/>
      <c r="AD27" s="368"/>
      <c r="AE27" s="368"/>
      <c r="AF27" s="368"/>
      <c r="AG27" s="369"/>
      <c r="AH27" s="397">
        <v>9</v>
      </c>
      <c r="AI27" s="398"/>
      <c r="AJ27" s="398"/>
      <c r="AK27" s="398"/>
      <c r="AL27" s="421"/>
      <c r="AM27" s="397">
        <v>25938</v>
      </c>
      <c r="AN27" s="398"/>
      <c r="AO27" s="398"/>
      <c r="AP27" s="398"/>
      <c r="AQ27" s="398"/>
      <c r="AR27" s="421"/>
      <c r="AS27" s="397">
        <v>2882</v>
      </c>
      <c r="AT27" s="398"/>
      <c r="AU27" s="398"/>
      <c r="AV27" s="398"/>
      <c r="AW27" s="398"/>
      <c r="AX27" s="399"/>
      <c r="AY27" s="429" t="s">
        <v>271</v>
      </c>
      <c r="AZ27" s="430"/>
      <c r="BA27" s="430"/>
      <c r="BB27" s="430"/>
      <c r="BC27" s="430"/>
      <c r="BD27" s="430"/>
      <c r="BE27" s="430"/>
      <c r="BF27" s="430"/>
      <c r="BG27" s="430"/>
      <c r="BH27" s="430"/>
      <c r="BI27" s="430"/>
      <c r="BJ27" s="430"/>
      <c r="BK27" s="430"/>
      <c r="BL27" s="430"/>
      <c r="BM27" s="431"/>
      <c r="BN27" s="470">
        <v>96000</v>
      </c>
      <c r="BO27" s="471"/>
      <c r="BP27" s="471"/>
      <c r="BQ27" s="471"/>
      <c r="BR27" s="471"/>
      <c r="BS27" s="471"/>
      <c r="BT27" s="471"/>
      <c r="BU27" s="472"/>
      <c r="BV27" s="470">
        <v>96000</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2">
      <c r="A28" s="2"/>
      <c r="B28" s="566"/>
      <c r="C28" s="567"/>
      <c r="D28" s="568"/>
      <c r="E28" s="396" t="s">
        <v>272</v>
      </c>
      <c r="F28" s="368"/>
      <c r="G28" s="368"/>
      <c r="H28" s="368"/>
      <c r="I28" s="368"/>
      <c r="J28" s="368"/>
      <c r="K28" s="369"/>
      <c r="L28" s="397">
        <v>1</v>
      </c>
      <c r="M28" s="398"/>
      <c r="N28" s="398"/>
      <c r="O28" s="398"/>
      <c r="P28" s="421"/>
      <c r="Q28" s="397">
        <v>2170</v>
      </c>
      <c r="R28" s="398"/>
      <c r="S28" s="398"/>
      <c r="T28" s="398"/>
      <c r="U28" s="398"/>
      <c r="V28" s="421"/>
      <c r="W28" s="573"/>
      <c r="X28" s="567"/>
      <c r="Y28" s="568"/>
      <c r="Z28" s="396" t="s">
        <v>37</v>
      </c>
      <c r="AA28" s="368"/>
      <c r="AB28" s="368"/>
      <c r="AC28" s="368"/>
      <c r="AD28" s="368"/>
      <c r="AE28" s="368"/>
      <c r="AF28" s="368"/>
      <c r="AG28" s="369"/>
      <c r="AH28" s="397" t="s">
        <v>205</v>
      </c>
      <c r="AI28" s="398"/>
      <c r="AJ28" s="398"/>
      <c r="AK28" s="398"/>
      <c r="AL28" s="421"/>
      <c r="AM28" s="397" t="s">
        <v>205</v>
      </c>
      <c r="AN28" s="398"/>
      <c r="AO28" s="398"/>
      <c r="AP28" s="398"/>
      <c r="AQ28" s="398"/>
      <c r="AR28" s="421"/>
      <c r="AS28" s="397" t="s">
        <v>205</v>
      </c>
      <c r="AT28" s="398"/>
      <c r="AU28" s="398"/>
      <c r="AV28" s="398"/>
      <c r="AW28" s="398"/>
      <c r="AX28" s="399"/>
      <c r="AY28" s="554" t="s">
        <v>276</v>
      </c>
      <c r="AZ28" s="555"/>
      <c r="BA28" s="555"/>
      <c r="BB28" s="556"/>
      <c r="BC28" s="355" t="s">
        <v>104</v>
      </c>
      <c r="BD28" s="356"/>
      <c r="BE28" s="356"/>
      <c r="BF28" s="356"/>
      <c r="BG28" s="356"/>
      <c r="BH28" s="356"/>
      <c r="BI28" s="356"/>
      <c r="BJ28" s="356"/>
      <c r="BK28" s="356"/>
      <c r="BL28" s="356"/>
      <c r="BM28" s="357"/>
      <c r="BN28" s="358">
        <v>3020744</v>
      </c>
      <c r="BO28" s="359"/>
      <c r="BP28" s="359"/>
      <c r="BQ28" s="359"/>
      <c r="BR28" s="359"/>
      <c r="BS28" s="359"/>
      <c r="BT28" s="359"/>
      <c r="BU28" s="360"/>
      <c r="BV28" s="358">
        <v>3019481</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2">
      <c r="A29" s="2"/>
      <c r="B29" s="566"/>
      <c r="C29" s="567"/>
      <c r="D29" s="568"/>
      <c r="E29" s="396" t="s">
        <v>277</v>
      </c>
      <c r="F29" s="368"/>
      <c r="G29" s="368"/>
      <c r="H29" s="368"/>
      <c r="I29" s="368"/>
      <c r="J29" s="368"/>
      <c r="K29" s="369"/>
      <c r="L29" s="397">
        <v>9</v>
      </c>
      <c r="M29" s="398"/>
      <c r="N29" s="398"/>
      <c r="O29" s="398"/>
      <c r="P29" s="421"/>
      <c r="Q29" s="397">
        <v>2020</v>
      </c>
      <c r="R29" s="398"/>
      <c r="S29" s="398"/>
      <c r="T29" s="398"/>
      <c r="U29" s="398"/>
      <c r="V29" s="421"/>
      <c r="W29" s="574"/>
      <c r="X29" s="575"/>
      <c r="Y29" s="576"/>
      <c r="Z29" s="396" t="s">
        <v>279</v>
      </c>
      <c r="AA29" s="368"/>
      <c r="AB29" s="368"/>
      <c r="AC29" s="368"/>
      <c r="AD29" s="368"/>
      <c r="AE29" s="368"/>
      <c r="AF29" s="368"/>
      <c r="AG29" s="369"/>
      <c r="AH29" s="397">
        <v>128</v>
      </c>
      <c r="AI29" s="398"/>
      <c r="AJ29" s="398"/>
      <c r="AK29" s="398"/>
      <c r="AL29" s="421"/>
      <c r="AM29" s="397">
        <v>419590</v>
      </c>
      <c r="AN29" s="398"/>
      <c r="AO29" s="398"/>
      <c r="AP29" s="398"/>
      <c r="AQ29" s="398"/>
      <c r="AR29" s="421"/>
      <c r="AS29" s="397">
        <v>3278</v>
      </c>
      <c r="AT29" s="398"/>
      <c r="AU29" s="398"/>
      <c r="AV29" s="398"/>
      <c r="AW29" s="398"/>
      <c r="AX29" s="399"/>
      <c r="AY29" s="557"/>
      <c r="AZ29" s="558"/>
      <c r="BA29" s="558"/>
      <c r="BB29" s="559"/>
      <c r="BC29" s="372" t="s">
        <v>280</v>
      </c>
      <c r="BD29" s="373"/>
      <c r="BE29" s="373"/>
      <c r="BF29" s="373"/>
      <c r="BG29" s="373"/>
      <c r="BH29" s="373"/>
      <c r="BI29" s="373"/>
      <c r="BJ29" s="373"/>
      <c r="BK29" s="373"/>
      <c r="BL29" s="373"/>
      <c r="BM29" s="374"/>
      <c r="BN29" s="375">
        <v>320496</v>
      </c>
      <c r="BO29" s="376"/>
      <c r="BP29" s="376"/>
      <c r="BQ29" s="376"/>
      <c r="BR29" s="376"/>
      <c r="BS29" s="376"/>
      <c r="BT29" s="376"/>
      <c r="BU29" s="377"/>
      <c r="BV29" s="375">
        <v>320374</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2">
      <c r="A30" s="2"/>
      <c r="B30" s="569"/>
      <c r="C30" s="570"/>
      <c r="D30" s="571"/>
      <c r="E30" s="400"/>
      <c r="F30" s="401"/>
      <c r="G30" s="401"/>
      <c r="H30" s="401"/>
      <c r="I30" s="401"/>
      <c r="J30" s="401"/>
      <c r="K30" s="402"/>
      <c r="L30" s="475"/>
      <c r="M30" s="476"/>
      <c r="N30" s="476"/>
      <c r="O30" s="476"/>
      <c r="P30" s="477"/>
      <c r="Q30" s="475"/>
      <c r="R30" s="476"/>
      <c r="S30" s="476"/>
      <c r="T30" s="476"/>
      <c r="U30" s="476"/>
      <c r="V30" s="477"/>
      <c r="W30" s="478" t="s">
        <v>282</v>
      </c>
      <c r="X30" s="479"/>
      <c r="Y30" s="479"/>
      <c r="Z30" s="479"/>
      <c r="AA30" s="479"/>
      <c r="AB30" s="479"/>
      <c r="AC30" s="479"/>
      <c r="AD30" s="479"/>
      <c r="AE30" s="479"/>
      <c r="AF30" s="479"/>
      <c r="AG30" s="480"/>
      <c r="AH30" s="449">
        <v>96.4</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66</v>
      </c>
      <c r="BD30" s="468"/>
      <c r="BE30" s="468"/>
      <c r="BF30" s="468"/>
      <c r="BG30" s="468"/>
      <c r="BH30" s="468"/>
      <c r="BI30" s="468"/>
      <c r="BJ30" s="468"/>
      <c r="BK30" s="468"/>
      <c r="BL30" s="468"/>
      <c r="BM30" s="469"/>
      <c r="BN30" s="470">
        <v>3727090</v>
      </c>
      <c r="BO30" s="471"/>
      <c r="BP30" s="471"/>
      <c r="BQ30" s="471"/>
      <c r="BR30" s="471"/>
      <c r="BS30" s="471"/>
      <c r="BT30" s="471"/>
      <c r="BU30" s="472"/>
      <c r="BV30" s="470">
        <v>3727358</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190</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287</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81" t="s">
        <v>120</v>
      </c>
      <c r="D33" s="481"/>
      <c r="E33" s="482" t="s">
        <v>289</v>
      </c>
      <c r="F33" s="482"/>
      <c r="G33" s="482"/>
      <c r="H33" s="482"/>
      <c r="I33" s="482"/>
      <c r="J33" s="482"/>
      <c r="K33" s="482"/>
      <c r="L33" s="482"/>
      <c r="M33" s="482"/>
      <c r="N33" s="482"/>
      <c r="O33" s="482"/>
      <c r="P33" s="482"/>
      <c r="Q33" s="482"/>
      <c r="R33" s="482"/>
      <c r="S33" s="482"/>
      <c r="T33" s="14"/>
      <c r="U33" s="481" t="s">
        <v>120</v>
      </c>
      <c r="V33" s="481"/>
      <c r="W33" s="482" t="s">
        <v>289</v>
      </c>
      <c r="X33" s="482"/>
      <c r="Y33" s="482"/>
      <c r="Z33" s="482"/>
      <c r="AA33" s="482"/>
      <c r="AB33" s="482"/>
      <c r="AC33" s="482"/>
      <c r="AD33" s="482"/>
      <c r="AE33" s="482"/>
      <c r="AF33" s="482"/>
      <c r="AG33" s="482"/>
      <c r="AH33" s="482"/>
      <c r="AI33" s="482"/>
      <c r="AJ33" s="482"/>
      <c r="AK33" s="482"/>
      <c r="AL33" s="14"/>
      <c r="AM33" s="481" t="s">
        <v>120</v>
      </c>
      <c r="AN33" s="481"/>
      <c r="AO33" s="482" t="s">
        <v>289</v>
      </c>
      <c r="AP33" s="482"/>
      <c r="AQ33" s="482"/>
      <c r="AR33" s="482"/>
      <c r="AS33" s="482"/>
      <c r="AT33" s="482"/>
      <c r="AU33" s="482"/>
      <c r="AV33" s="482"/>
      <c r="AW33" s="482"/>
      <c r="AX33" s="482"/>
      <c r="AY33" s="482"/>
      <c r="AZ33" s="482"/>
      <c r="BA33" s="482"/>
      <c r="BB33" s="482"/>
      <c r="BC33" s="482"/>
      <c r="BD33" s="10"/>
      <c r="BE33" s="482" t="s">
        <v>292</v>
      </c>
      <c r="BF33" s="482"/>
      <c r="BG33" s="482" t="s">
        <v>170</v>
      </c>
      <c r="BH33" s="482"/>
      <c r="BI33" s="482"/>
      <c r="BJ33" s="482"/>
      <c r="BK33" s="482"/>
      <c r="BL33" s="482"/>
      <c r="BM33" s="482"/>
      <c r="BN33" s="482"/>
      <c r="BO33" s="482"/>
      <c r="BP33" s="482"/>
      <c r="BQ33" s="482"/>
      <c r="BR33" s="482"/>
      <c r="BS33" s="482"/>
      <c r="BT33" s="482"/>
      <c r="BU33" s="482"/>
      <c r="BV33" s="10"/>
      <c r="BW33" s="481" t="s">
        <v>292</v>
      </c>
      <c r="BX33" s="481"/>
      <c r="BY33" s="482" t="s">
        <v>111</v>
      </c>
      <c r="BZ33" s="482"/>
      <c r="CA33" s="482"/>
      <c r="CB33" s="482"/>
      <c r="CC33" s="482"/>
      <c r="CD33" s="482"/>
      <c r="CE33" s="482"/>
      <c r="CF33" s="482"/>
      <c r="CG33" s="482"/>
      <c r="CH33" s="482"/>
      <c r="CI33" s="482"/>
      <c r="CJ33" s="482"/>
      <c r="CK33" s="482"/>
      <c r="CL33" s="482"/>
      <c r="CM33" s="482"/>
      <c r="CN33" s="14"/>
      <c r="CO33" s="481" t="s">
        <v>120</v>
      </c>
      <c r="CP33" s="481"/>
      <c r="CQ33" s="482" t="s">
        <v>293</v>
      </c>
      <c r="CR33" s="482"/>
      <c r="CS33" s="482"/>
      <c r="CT33" s="482"/>
      <c r="CU33" s="482"/>
      <c r="CV33" s="482"/>
      <c r="CW33" s="482"/>
      <c r="CX33" s="482"/>
      <c r="CY33" s="482"/>
      <c r="CZ33" s="482"/>
      <c r="DA33" s="482"/>
      <c r="DB33" s="482"/>
      <c r="DC33" s="482"/>
      <c r="DD33" s="482"/>
      <c r="DE33" s="482"/>
      <c r="DF33" s="14"/>
      <c r="DG33" s="483" t="s">
        <v>80</v>
      </c>
      <c r="DH33" s="483"/>
      <c r="DI33" s="21"/>
    </row>
    <row r="34" spans="1:113" ht="32.25" customHeight="1" x14ac:dyDescent="0.2">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9"/>
      <c r="U34" s="484">
        <f>IF(W34="","",MAX(C34:D43)+1)</f>
        <v>2</v>
      </c>
      <c r="V34" s="484"/>
      <c r="W34" s="485" t="str">
        <f>IF('各会計、関係団体の財政状況及び健全化判断比率'!B28="","",'各会計、関係団体の財政状況及び健全化判断比率'!B28)</f>
        <v>国民健康保険事業特別会計</v>
      </c>
      <c r="X34" s="485"/>
      <c r="Y34" s="485"/>
      <c r="Z34" s="485"/>
      <c r="AA34" s="485"/>
      <c r="AB34" s="485"/>
      <c r="AC34" s="485"/>
      <c r="AD34" s="485"/>
      <c r="AE34" s="485"/>
      <c r="AF34" s="485"/>
      <c r="AG34" s="485"/>
      <c r="AH34" s="485"/>
      <c r="AI34" s="485"/>
      <c r="AJ34" s="485"/>
      <c r="AK34" s="485"/>
      <c r="AL34" s="9"/>
      <c r="AM34" s="484">
        <f>IF(AO34="","",MAX(C34:D43,U34:V43)+1)</f>
        <v>6</v>
      </c>
      <c r="AN34" s="484"/>
      <c r="AO34" s="485" t="str">
        <f>IF('各会計、関係団体の財政状況及び健全化判断比率'!B32="","",'各会計、関係団体の財政状況及び健全化判断比率'!B32)</f>
        <v>国民健康保険病院事業会計</v>
      </c>
      <c r="AP34" s="485"/>
      <c r="AQ34" s="485"/>
      <c r="AR34" s="485"/>
      <c r="AS34" s="485"/>
      <c r="AT34" s="485"/>
      <c r="AU34" s="485"/>
      <c r="AV34" s="485"/>
      <c r="AW34" s="485"/>
      <c r="AX34" s="485"/>
      <c r="AY34" s="485"/>
      <c r="AZ34" s="485"/>
      <c r="BA34" s="485"/>
      <c r="BB34" s="485"/>
      <c r="BC34" s="485"/>
      <c r="BD34" s="9"/>
      <c r="BE34" s="484">
        <f>IF(BG34="","",MAX(C34:D43,U34:V43,AM34:AN43)+1)</f>
        <v>7</v>
      </c>
      <c r="BF34" s="484"/>
      <c r="BG34" s="485" t="str">
        <f>IF('各会計、関係団体の財政状況及び健全化判断比率'!B33="","",'各会計、関係団体の財政状況及び健全化判断比率'!B33)</f>
        <v>簡易水道事業特別会計</v>
      </c>
      <c r="BH34" s="485"/>
      <c r="BI34" s="485"/>
      <c r="BJ34" s="485"/>
      <c r="BK34" s="485"/>
      <c r="BL34" s="485"/>
      <c r="BM34" s="485"/>
      <c r="BN34" s="485"/>
      <c r="BO34" s="485"/>
      <c r="BP34" s="485"/>
      <c r="BQ34" s="485"/>
      <c r="BR34" s="485"/>
      <c r="BS34" s="485"/>
      <c r="BT34" s="485"/>
      <c r="BU34" s="485"/>
      <c r="BV34" s="9"/>
      <c r="BW34" s="484">
        <f>IF(BY34="","",MAX(C34:D43,U34:V43,AM34:AN43,BE34:BF43)+1)</f>
        <v>9</v>
      </c>
      <c r="BX34" s="484"/>
      <c r="BY34" s="485" t="str">
        <f>IF('各会計、関係団体の財政状況及び健全化判断比率'!B68="","",'各会計、関係団体の財政状況及び健全化判断比率'!B68)</f>
        <v>宮崎県北部広域事務組合</v>
      </c>
      <c r="BZ34" s="485"/>
      <c r="CA34" s="485"/>
      <c r="CB34" s="485"/>
      <c r="CC34" s="485"/>
      <c r="CD34" s="485"/>
      <c r="CE34" s="485"/>
      <c r="CF34" s="485"/>
      <c r="CG34" s="485"/>
      <c r="CH34" s="485"/>
      <c r="CI34" s="485"/>
      <c r="CJ34" s="485"/>
      <c r="CK34" s="485"/>
      <c r="CL34" s="485"/>
      <c r="CM34" s="485"/>
      <c r="CN34" s="9"/>
      <c r="CO34" s="484">
        <f>IF(CQ34="","",MAX(C34:D43,U34:V43,AM34:AN43,BE34:BF43,BW34:BX43)+1)</f>
        <v>18</v>
      </c>
      <c r="CP34" s="484"/>
      <c r="CQ34" s="485" t="str">
        <f>IF('各会計、関係団体の財政状況及び健全化判断比率'!BS7="","",'各会計、関係団体の財政状況及び健全化判断比率'!BS7)</f>
        <v>株式会社　南郷温泉</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x14ac:dyDescent="0.2">
      <c r="A35" s="2"/>
      <c r="B35" s="5"/>
      <c r="C35" s="484" t="str">
        <f t="shared" ref="C35:C43" si="0">IF(E35="","",C34+1)</f>
        <v/>
      </c>
      <c r="D35" s="484"/>
      <c r="E35" s="485" t="str">
        <f>IF('各会計、関係団体の財政状況及び健全化判断比率'!B8="","",'各会計、関係団体の財政状況及び健全化判断比率'!B8)</f>
        <v/>
      </c>
      <c r="F35" s="485"/>
      <c r="G35" s="485"/>
      <c r="H35" s="485"/>
      <c r="I35" s="485"/>
      <c r="J35" s="485"/>
      <c r="K35" s="485"/>
      <c r="L35" s="485"/>
      <c r="M35" s="485"/>
      <c r="N35" s="485"/>
      <c r="O35" s="485"/>
      <c r="P35" s="485"/>
      <c r="Q35" s="485"/>
      <c r="R35" s="485"/>
      <c r="S35" s="485"/>
      <c r="T35" s="9"/>
      <c r="U35" s="484">
        <f t="shared" ref="U35:U43" si="1">IF(W35="","",U34+1)</f>
        <v>3</v>
      </c>
      <c r="V35" s="484"/>
      <c r="W35" s="485" t="str">
        <f>IF('各会計、関係団体の財政状況及び健全化判断比率'!B29="","",'各会計、関係団体の財政状況及び健全化判断比率'!B29)</f>
        <v>国民健康保険診療所事業特別会計</v>
      </c>
      <c r="X35" s="485"/>
      <c r="Y35" s="485"/>
      <c r="Z35" s="485"/>
      <c r="AA35" s="485"/>
      <c r="AB35" s="485"/>
      <c r="AC35" s="485"/>
      <c r="AD35" s="485"/>
      <c r="AE35" s="485"/>
      <c r="AF35" s="485"/>
      <c r="AG35" s="485"/>
      <c r="AH35" s="485"/>
      <c r="AI35" s="485"/>
      <c r="AJ35" s="485"/>
      <c r="AK35" s="485"/>
      <c r="AL35" s="9"/>
      <c r="AM35" s="484" t="str">
        <f t="shared" ref="AM35:AM43" si="2">IF(AO35="","",AM34+1)</f>
        <v/>
      </c>
      <c r="AN35" s="484"/>
      <c r="AO35" s="485"/>
      <c r="AP35" s="485"/>
      <c r="AQ35" s="485"/>
      <c r="AR35" s="485"/>
      <c r="AS35" s="485"/>
      <c r="AT35" s="485"/>
      <c r="AU35" s="485"/>
      <c r="AV35" s="485"/>
      <c r="AW35" s="485"/>
      <c r="AX35" s="485"/>
      <c r="AY35" s="485"/>
      <c r="AZ35" s="485"/>
      <c r="BA35" s="485"/>
      <c r="BB35" s="485"/>
      <c r="BC35" s="485"/>
      <c r="BD35" s="9"/>
      <c r="BE35" s="484">
        <f t="shared" ref="BE35:BE43" si="3">IF(BG35="","",BE34+1)</f>
        <v>8</v>
      </c>
      <c r="BF35" s="484"/>
      <c r="BG35" s="485" t="str">
        <f>IF('各会計、関係団体の財政状況及び健全化判断比率'!B34="","",'各会計、関係団体の財政状況及び健全化判断比率'!B34)</f>
        <v>農業集落排水事業特別会計</v>
      </c>
      <c r="BH35" s="485"/>
      <c r="BI35" s="485"/>
      <c r="BJ35" s="485"/>
      <c r="BK35" s="485"/>
      <c r="BL35" s="485"/>
      <c r="BM35" s="485"/>
      <c r="BN35" s="485"/>
      <c r="BO35" s="485"/>
      <c r="BP35" s="485"/>
      <c r="BQ35" s="485"/>
      <c r="BR35" s="485"/>
      <c r="BS35" s="485"/>
      <c r="BT35" s="485"/>
      <c r="BU35" s="485"/>
      <c r="BV35" s="9"/>
      <c r="BW35" s="484">
        <f t="shared" ref="BW35:BW43" si="4">IF(BY35="","",BW34+1)</f>
        <v>10</v>
      </c>
      <c r="BX35" s="484"/>
      <c r="BY35" s="485" t="str">
        <f>IF('各会計、関係団体の財政状況及び健全化判断比率'!B69="","",'各会計、関係団体の財政状況及び健全化判断比率'!B69)</f>
        <v>宮崎県北部広域事務組合（特別会計）</v>
      </c>
      <c r="BZ35" s="485"/>
      <c r="CA35" s="485"/>
      <c r="CB35" s="485"/>
      <c r="CC35" s="485"/>
      <c r="CD35" s="485"/>
      <c r="CE35" s="485"/>
      <c r="CF35" s="485"/>
      <c r="CG35" s="485"/>
      <c r="CH35" s="485"/>
      <c r="CI35" s="485"/>
      <c r="CJ35" s="485"/>
      <c r="CK35" s="485"/>
      <c r="CL35" s="485"/>
      <c r="CM35" s="485"/>
      <c r="CN35" s="9"/>
      <c r="CO35" s="484">
        <f t="shared" ref="CO35:CO43" si="5">IF(CQ35="","",CO34+1)</f>
        <v>19</v>
      </c>
      <c r="CP35" s="484"/>
      <c r="CQ35" s="485" t="str">
        <f>IF('各会計、関係団体の財政状況及び健全化判断比率'!BS8="","",'各会計、関係団体の財政状況及び健全化判断比率'!BS8)</f>
        <v>株式会社　石峠レイクランド</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2">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9"/>
      <c r="U36" s="484">
        <f t="shared" si="1"/>
        <v>4</v>
      </c>
      <c r="V36" s="484"/>
      <c r="W36" s="485" t="str">
        <f>IF('各会計、関係団体の財政状況及び健全化判断比率'!B30="","",'各会計、関係団体の財政状況及び健全化判断比率'!B30)</f>
        <v>介護保険事業特別会計</v>
      </c>
      <c r="X36" s="485"/>
      <c r="Y36" s="485"/>
      <c r="Z36" s="485"/>
      <c r="AA36" s="485"/>
      <c r="AB36" s="485"/>
      <c r="AC36" s="485"/>
      <c r="AD36" s="485"/>
      <c r="AE36" s="485"/>
      <c r="AF36" s="485"/>
      <c r="AG36" s="485"/>
      <c r="AH36" s="485"/>
      <c r="AI36" s="485"/>
      <c r="AJ36" s="485"/>
      <c r="AK36" s="485"/>
      <c r="AL36" s="9"/>
      <c r="AM36" s="484" t="str">
        <f t="shared" si="2"/>
        <v/>
      </c>
      <c r="AN36" s="484"/>
      <c r="AO36" s="485"/>
      <c r="AP36" s="485"/>
      <c r="AQ36" s="485"/>
      <c r="AR36" s="485"/>
      <c r="AS36" s="485"/>
      <c r="AT36" s="485"/>
      <c r="AU36" s="485"/>
      <c r="AV36" s="485"/>
      <c r="AW36" s="485"/>
      <c r="AX36" s="485"/>
      <c r="AY36" s="485"/>
      <c r="AZ36" s="485"/>
      <c r="BA36" s="485"/>
      <c r="BB36" s="485"/>
      <c r="BC36" s="485"/>
      <c r="BD36" s="9"/>
      <c r="BE36" s="484" t="str">
        <f t="shared" si="3"/>
        <v/>
      </c>
      <c r="BF36" s="484"/>
      <c r="BG36" s="485"/>
      <c r="BH36" s="485"/>
      <c r="BI36" s="485"/>
      <c r="BJ36" s="485"/>
      <c r="BK36" s="485"/>
      <c r="BL36" s="485"/>
      <c r="BM36" s="485"/>
      <c r="BN36" s="485"/>
      <c r="BO36" s="485"/>
      <c r="BP36" s="485"/>
      <c r="BQ36" s="485"/>
      <c r="BR36" s="485"/>
      <c r="BS36" s="485"/>
      <c r="BT36" s="485"/>
      <c r="BU36" s="485"/>
      <c r="BV36" s="9"/>
      <c r="BW36" s="484">
        <f t="shared" si="4"/>
        <v>11</v>
      </c>
      <c r="BX36" s="484"/>
      <c r="BY36" s="485" t="str">
        <f>IF('各会計、関係団体の財政状況及び健全化判断比率'!B70="","",'各会計、関係団体の財政状況及び健全化判断比率'!B70)</f>
        <v>入郷地区衛生組合</v>
      </c>
      <c r="BZ36" s="485"/>
      <c r="CA36" s="485"/>
      <c r="CB36" s="485"/>
      <c r="CC36" s="485"/>
      <c r="CD36" s="485"/>
      <c r="CE36" s="485"/>
      <c r="CF36" s="485"/>
      <c r="CG36" s="485"/>
      <c r="CH36" s="485"/>
      <c r="CI36" s="485"/>
      <c r="CJ36" s="485"/>
      <c r="CK36" s="485"/>
      <c r="CL36" s="485"/>
      <c r="CM36" s="485"/>
      <c r="CN36" s="9"/>
      <c r="CO36" s="484">
        <f t="shared" si="5"/>
        <v>20</v>
      </c>
      <c r="CP36" s="484"/>
      <c r="CQ36" s="485" t="str">
        <f>IF('各会計、関係団体の財政状況及び健全化判断比率'!BS9="","",'各会計、関係団体の財政状況及び健全化判断比率'!BS9)</f>
        <v>（一社）宮崎県林業公社</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2">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f t="shared" si="1"/>
        <v>5</v>
      </c>
      <c r="V37" s="484"/>
      <c r="W37" s="485" t="str">
        <f>IF('各会計、関係団体の財政状況及び健全化判断比率'!B31="","",'各会計、関係団体の財政状況及び健全化判断比率'!B31)</f>
        <v>後期高齢者医療事業特別会計</v>
      </c>
      <c r="X37" s="485"/>
      <c r="Y37" s="485"/>
      <c r="Z37" s="485"/>
      <c r="AA37" s="485"/>
      <c r="AB37" s="485"/>
      <c r="AC37" s="485"/>
      <c r="AD37" s="485"/>
      <c r="AE37" s="485"/>
      <c r="AF37" s="485"/>
      <c r="AG37" s="485"/>
      <c r="AH37" s="485"/>
      <c r="AI37" s="485"/>
      <c r="AJ37" s="485"/>
      <c r="AK37" s="485"/>
      <c r="AL37" s="9"/>
      <c r="AM37" s="484" t="str">
        <f t="shared" si="2"/>
        <v/>
      </c>
      <c r="AN37" s="484"/>
      <c r="AO37" s="485"/>
      <c r="AP37" s="485"/>
      <c r="AQ37" s="485"/>
      <c r="AR37" s="485"/>
      <c r="AS37" s="485"/>
      <c r="AT37" s="485"/>
      <c r="AU37" s="485"/>
      <c r="AV37" s="485"/>
      <c r="AW37" s="485"/>
      <c r="AX37" s="485"/>
      <c r="AY37" s="485"/>
      <c r="AZ37" s="485"/>
      <c r="BA37" s="485"/>
      <c r="BB37" s="485"/>
      <c r="BC37" s="485"/>
      <c r="BD37" s="9"/>
      <c r="BE37" s="484" t="str">
        <f t="shared" si="3"/>
        <v/>
      </c>
      <c r="BF37" s="484"/>
      <c r="BG37" s="485"/>
      <c r="BH37" s="485"/>
      <c r="BI37" s="485"/>
      <c r="BJ37" s="485"/>
      <c r="BK37" s="485"/>
      <c r="BL37" s="485"/>
      <c r="BM37" s="485"/>
      <c r="BN37" s="485"/>
      <c r="BO37" s="485"/>
      <c r="BP37" s="485"/>
      <c r="BQ37" s="485"/>
      <c r="BR37" s="485"/>
      <c r="BS37" s="485"/>
      <c r="BT37" s="485"/>
      <c r="BU37" s="485"/>
      <c r="BV37" s="9"/>
      <c r="BW37" s="484">
        <f t="shared" si="4"/>
        <v>12</v>
      </c>
      <c r="BX37" s="484"/>
      <c r="BY37" s="485" t="str">
        <f>IF('各会計、関係団体の財政状況及び健全化判断比率'!B71="","",'各会計、関係団体の財政状況及び健全化判断比率'!B71)</f>
        <v>宮崎県市町村総合事務組合</v>
      </c>
      <c r="BZ37" s="485"/>
      <c r="CA37" s="485"/>
      <c r="CB37" s="485"/>
      <c r="CC37" s="485"/>
      <c r="CD37" s="485"/>
      <c r="CE37" s="485"/>
      <c r="CF37" s="485"/>
      <c r="CG37" s="485"/>
      <c r="CH37" s="485"/>
      <c r="CI37" s="485"/>
      <c r="CJ37" s="485"/>
      <c r="CK37" s="485"/>
      <c r="CL37" s="485"/>
      <c r="CM37" s="485"/>
      <c r="CN37" s="9"/>
      <c r="CO37" s="484">
        <f t="shared" si="5"/>
        <v>21</v>
      </c>
      <c r="CP37" s="484"/>
      <c r="CQ37" s="485" t="str">
        <f>IF('各会計、関係団体の財政状況及び健全化判断比率'!BS10="","",'各会計、関係団体の財政状況及び健全化判断比率'!BS10)</f>
        <v>耳川広域森林組合</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x14ac:dyDescent="0.2">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f t="shared" si="4"/>
        <v>13</v>
      </c>
      <c r="BX38" s="484"/>
      <c r="BY38" s="485" t="str">
        <f>IF('各会計、関係団体の財政状況及び健全化判断比率'!B72="","",'各会計、関係団体の財政状況及び健全化判断比率'!B72)</f>
        <v>宮崎県市町村総合事務組合（交通災害）</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2">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f t="shared" si="4"/>
        <v>14</v>
      </c>
      <c r="BX39" s="484"/>
      <c r="BY39" s="485" t="str">
        <f>IF('各会計、関係団体の財政状況及び健全化判断比率'!B73="","",'各会計、関係団体の財政状況及び健全化判断比率'!B73)</f>
        <v>宮崎県市町村総合事務組合（自治会館）</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2">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f t="shared" si="4"/>
        <v>15</v>
      </c>
      <c r="BX40" s="484"/>
      <c r="BY40" s="485" t="str">
        <f>IF('各会計、関係団体の財政状況及び健全化判断比率'!B74="","",'各会計、関係団体の財政状況及び健全化判断比率'!B74)</f>
        <v>日向東臼杵広域連合</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2">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f t="shared" si="4"/>
        <v>16</v>
      </c>
      <c r="BX41" s="484"/>
      <c r="BY41" s="485" t="str">
        <f>IF('各会計、関係団体の財政状況及び健全化判断比率'!B75="","",'各会計、関係団体の財政状況及び健全化判断比率'!B75)</f>
        <v>宮崎県後期高齢者医療広域連合</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2">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f t="shared" si="4"/>
        <v>17</v>
      </c>
      <c r="BX42" s="484"/>
      <c r="BY42" s="485" t="str">
        <f>IF('各会計、関係団体の財政状況及び健全化判断比率'!B76="","",'各会計、関係団体の財政状況及び健全化判断比率'!B76)</f>
        <v>宮崎県後期高齢者医療広域連合（特別会計）</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2">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294</v>
      </c>
      <c r="E46" s="1" t="s">
        <v>295</v>
      </c>
    </row>
    <row r="47" spans="1:113" x14ac:dyDescent="0.2">
      <c r="E47" s="1" t="s">
        <v>299</v>
      </c>
    </row>
    <row r="48" spans="1:113" x14ac:dyDescent="0.2">
      <c r="E48" s="1" t="s">
        <v>301</v>
      </c>
    </row>
    <row r="49" spans="5:5" x14ac:dyDescent="0.2">
      <c r="E49" s="1" t="s">
        <v>302</v>
      </c>
    </row>
    <row r="50" spans="5:5" x14ac:dyDescent="0.2">
      <c r="E50" s="1" t="s">
        <v>201</v>
      </c>
    </row>
    <row r="51" spans="5:5" x14ac:dyDescent="0.2">
      <c r="E51" s="1" t="s">
        <v>305</v>
      </c>
    </row>
    <row r="52" spans="5:5" x14ac:dyDescent="0.2">
      <c r="E52" s="1" t="s">
        <v>307</v>
      </c>
    </row>
    <row r="53" spans="5:5" x14ac:dyDescent="0.2"/>
    <row r="54" spans="5:5" x14ac:dyDescent="0.2"/>
    <row r="55" spans="5:5" x14ac:dyDescent="0.2"/>
    <row r="56" spans="5:5" x14ac:dyDescent="0.2"/>
  </sheetData>
  <sheetProtection algorithmName="SHA-512" hashValue="vDb6V4FdEl3In1cVe/GCoxqnP2w6yLGkDx63daYq9/UYT8rUMKBSNJ7XVwRyTuvR5ve1P/1eWd5Z119oEFpBbQ==" saltValue="ryzRC4neQQzmMEQQDfSe2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530</v>
      </c>
      <c r="G33" s="218" t="s">
        <v>384</v>
      </c>
      <c r="H33" s="218" t="s">
        <v>531</v>
      </c>
      <c r="I33" s="218" t="s">
        <v>414</v>
      </c>
      <c r="J33" s="222" t="s">
        <v>532</v>
      </c>
      <c r="K33" s="203"/>
      <c r="L33" s="203"/>
      <c r="M33" s="203"/>
      <c r="N33" s="203"/>
      <c r="O33" s="203"/>
      <c r="P33" s="203"/>
    </row>
    <row r="34" spans="1:16" ht="39" customHeight="1" x14ac:dyDescent="0.2">
      <c r="A34" s="203"/>
      <c r="B34" s="205"/>
      <c r="C34" s="1058" t="s">
        <v>270</v>
      </c>
      <c r="D34" s="1058"/>
      <c r="E34" s="1059"/>
      <c r="F34" s="214">
        <v>8.9</v>
      </c>
      <c r="G34" s="219">
        <v>9.7200000000000006</v>
      </c>
      <c r="H34" s="219">
        <v>10.38</v>
      </c>
      <c r="I34" s="219">
        <v>10.67</v>
      </c>
      <c r="J34" s="223">
        <v>10.49</v>
      </c>
      <c r="K34" s="203"/>
      <c r="L34" s="203"/>
      <c r="M34" s="203"/>
      <c r="N34" s="203"/>
      <c r="O34" s="203"/>
      <c r="P34" s="203"/>
    </row>
    <row r="35" spans="1:16" ht="39" customHeight="1" x14ac:dyDescent="0.2">
      <c r="A35" s="203"/>
      <c r="B35" s="206"/>
      <c r="C35" s="1060" t="s">
        <v>262</v>
      </c>
      <c r="D35" s="1060"/>
      <c r="E35" s="1061"/>
      <c r="F35" s="215">
        <v>2.59</v>
      </c>
      <c r="G35" s="220">
        <v>2.08</v>
      </c>
      <c r="H35" s="220">
        <v>3.71</v>
      </c>
      <c r="I35" s="220">
        <v>2.88</v>
      </c>
      <c r="J35" s="224">
        <v>3.25</v>
      </c>
      <c r="K35" s="203"/>
      <c r="L35" s="203"/>
      <c r="M35" s="203"/>
      <c r="N35" s="203"/>
      <c r="O35" s="203"/>
      <c r="P35" s="203"/>
    </row>
    <row r="36" spans="1:16" ht="39" customHeight="1" x14ac:dyDescent="0.2">
      <c r="A36" s="203"/>
      <c r="B36" s="206"/>
      <c r="C36" s="1060" t="s">
        <v>50</v>
      </c>
      <c r="D36" s="1060"/>
      <c r="E36" s="1061"/>
      <c r="F36" s="215">
        <v>0.24</v>
      </c>
      <c r="G36" s="220">
        <v>0.52</v>
      </c>
      <c r="H36" s="220">
        <v>0.65</v>
      </c>
      <c r="I36" s="220">
        <v>0.55000000000000004</v>
      </c>
      <c r="J36" s="224">
        <v>0.84</v>
      </c>
      <c r="K36" s="203"/>
      <c r="L36" s="203"/>
      <c r="M36" s="203"/>
      <c r="N36" s="203"/>
      <c r="O36" s="203"/>
      <c r="P36" s="203"/>
    </row>
    <row r="37" spans="1:16" ht="39" customHeight="1" x14ac:dyDescent="0.2">
      <c r="A37" s="203"/>
      <c r="B37" s="206"/>
      <c r="C37" s="1060" t="s">
        <v>290</v>
      </c>
      <c r="D37" s="1060"/>
      <c r="E37" s="1061"/>
      <c r="F37" s="215">
        <v>0.09</v>
      </c>
      <c r="G37" s="220">
        <v>0.04</v>
      </c>
      <c r="H37" s="220">
        <v>0.9</v>
      </c>
      <c r="I37" s="220">
        <v>1.3</v>
      </c>
      <c r="J37" s="224">
        <v>0.78</v>
      </c>
      <c r="K37" s="203"/>
      <c r="L37" s="203"/>
      <c r="M37" s="203"/>
      <c r="N37" s="203"/>
      <c r="O37" s="203"/>
      <c r="P37" s="203"/>
    </row>
    <row r="38" spans="1:16" ht="39" customHeight="1" x14ac:dyDescent="0.2">
      <c r="A38" s="203"/>
      <c r="B38" s="206"/>
      <c r="C38" s="1060" t="s">
        <v>465</v>
      </c>
      <c r="D38" s="1060"/>
      <c r="E38" s="1061"/>
      <c r="F38" s="215">
        <v>0.55000000000000004</v>
      </c>
      <c r="G38" s="220">
        <v>0.25</v>
      </c>
      <c r="H38" s="220">
        <v>0.14000000000000001</v>
      </c>
      <c r="I38" s="220">
        <v>0.77</v>
      </c>
      <c r="J38" s="224">
        <v>0.75</v>
      </c>
      <c r="K38" s="203"/>
      <c r="L38" s="203"/>
      <c r="M38" s="203"/>
      <c r="N38" s="203"/>
      <c r="O38" s="203"/>
      <c r="P38" s="203"/>
    </row>
    <row r="39" spans="1:16" ht="39" customHeight="1" x14ac:dyDescent="0.2">
      <c r="A39" s="203"/>
      <c r="B39" s="206"/>
      <c r="C39" s="1060" t="s">
        <v>464</v>
      </c>
      <c r="D39" s="1060"/>
      <c r="E39" s="1061"/>
      <c r="F39" s="215">
        <v>0.28999999999999998</v>
      </c>
      <c r="G39" s="220">
        <v>0.87</v>
      </c>
      <c r="H39" s="220">
        <v>0.22</v>
      </c>
      <c r="I39" s="220">
        <v>1.37</v>
      </c>
      <c r="J39" s="224">
        <v>0.28000000000000003</v>
      </c>
      <c r="K39" s="203"/>
      <c r="L39" s="203"/>
      <c r="M39" s="203"/>
      <c r="N39" s="203"/>
      <c r="O39" s="203"/>
      <c r="P39" s="203"/>
    </row>
    <row r="40" spans="1:16" ht="39" customHeight="1" x14ac:dyDescent="0.2">
      <c r="A40" s="203"/>
      <c r="B40" s="206"/>
      <c r="C40" s="1060" t="s">
        <v>466</v>
      </c>
      <c r="D40" s="1060"/>
      <c r="E40" s="1061"/>
      <c r="F40" s="215">
        <v>0.01</v>
      </c>
      <c r="G40" s="220">
        <v>0.06</v>
      </c>
      <c r="H40" s="220">
        <v>0.01</v>
      </c>
      <c r="I40" s="220">
        <v>0</v>
      </c>
      <c r="J40" s="224">
        <v>0.05</v>
      </c>
      <c r="K40" s="203"/>
      <c r="L40" s="203"/>
      <c r="M40" s="203"/>
      <c r="N40" s="203"/>
      <c r="O40" s="203"/>
      <c r="P40" s="203"/>
    </row>
    <row r="41" spans="1:16" ht="39" customHeight="1" x14ac:dyDescent="0.2">
      <c r="A41" s="203"/>
      <c r="B41" s="206"/>
      <c r="C41" s="1060" t="s">
        <v>467</v>
      </c>
      <c r="D41" s="1060"/>
      <c r="E41" s="1061"/>
      <c r="F41" s="215">
        <v>0.2</v>
      </c>
      <c r="G41" s="220">
        <v>0.18</v>
      </c>
      <c r="H41" s="220">
        <v>0.23</v>
      </c>
      <c r="I41" s="220">
        <v>0.08</v>
      </c>
      <c r="J41" s="224">
        <v>0.02</v>
      </c>
      <c r="K41" s="203"/>
      <c r="L41" s="203"/>
      <c r="M41" s="203"/>
      <c r="N41" s="203"/>
      <c r="O41" s="203"/>
      <c r="P41" s="203"/>
    </row>
    <row r="42" spans="1:16" ht="39" customHeight="1" x14ac:dyDescent="0.2">
      <c r="A42" s="203"/>
      <c r="B42" s="207"/>
      <c r="C42" s="1060" t="s">
        <v>534</v>
      </c>
      <c r="D42" s="1060"/>
      <c r="E42" s="1061"/>
      <c r="F42" s="215" t="s">
        <v>205</v>
      </c>
      <c r="G42" s="220" t="s">
        <v>205</v>
      </c>
      <c r="H42" s="220" t="s">
        <v>205</v>
      </c>
      <c r="I42" s="220" t="s">
        <v>205</v>
      </c>
      <c r="J42" s="224" t="s">
        <v>205</v>
      </c>
      <c r="K42" s="203"/>
      <c r="L42" s="203"/>
      <c r="M42" s="203"/>
      <c r="N42" s="203"/>
      <c r="O42" s="203"/>
      <c r="P42" s="203"/>
    </row>
    <row r="43" spans="1:16" ht="39" customHeight="1" x14ac:dyDescent="0.2">
      <c r="A43" s="203"/>
      <c r="B43" s="208"/>
      <c r="C43" s="1062" t="s">
        <v>496</v>
      </c>
      <c r="D43" s="1062"/>
      <c r="E43" s="1063"/>
      <c r="F43" s="216" t="s">
        <v>205</v>
      </c>
      <c r="G43" s="221" t="s">
        <v>205</v>
      </c>
      <c r="H43" s="221" t="s">
        <v>205</v>
      </c>
      <c r="I43" s="221" t="s">
        <v>205</v>
      </c>
      <c r="J43" s="225" t="s">
        <v>205</v>
      </c>
      <c r="K43" s="203"/>
      <c r="L43" s="203"/>
      <c r="M43" s="203"/>
      <c r="N43" s="203"/>
      <c r="O43" s="203"/>
      <c r="P43" s="203"/>
    </row>
    <row r="44" spans="1:16" ht="39" customHeight="1" x14ac:dyDescent="0.2">
      <c r="A44" s="203"/>
      <c r="B44" s="209" t="s">
        <v>16</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32tMr9kf4s/ma91ggfhgGq4rLTvswl5JFKVM4DgkF9Q/bNBnJvOpeHuvvFEOoGXhwnhbpkdsrv+4aBbANqEd2w==" saltValue="XlOz78WqwHI9Fv+i8etTq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x14ac:dyDescent="0.2">
      <c r="A44" s="103"/>
      <c r="B44" s="226" t="s">
        <v>24</v>
      </c>
      <c r="C44" s="232"/>
      <c r="D44" s="232"/>
      <c r="E44" s="240"/>
      <c r="F44" s="240"/>
      <c r="G44" s="240"/>
      <c r="H44" s="240"/>
      <c r="I44" s="240"/>
      <c r="J44" s="243" t="s">
        <v>13</v>
      </c>
      <c r="K44" s="245" t="s">
        <v>530</v>
      </c>
      <c r="L44" s="253" t="s">
        <v>384</v>
      </c>
      <c r="M44" s="253" t="s">
        <v>531</v>
      </c>
      <c r="N44" s="253" t="s">
        <v>414</v>
      </c>
      <c r="O44" s="261" t="s">
        <v>532</v>
      </c>
      <c r="P44" s="103"/>
      <c r="Q44" s="103"/>
      <c r="R44" s="103"/>
      <c r="S44" s="103"/>
      <c r="T44" s="103"/>
      <c r="U44" s="103"/>
    </row>
    <row r="45" spans="1:21" ht="30.75" customHeight="1" x14ac:dyDescent="0.2">
      <c r="A45" s="103"/>
      <c r="B45" s="1084" t="s">
        <v>26</v>
      </c>
      <c r="C45" s="1085"/>
      <c r="D45" s="235"/>
      <c r="E45" s="1064" t="s">
        <v>23</v>
      </c>
      <c r="F45" s="1064"/>
      <c r="G45" s="1064"/>
      <c r="H45" s="1064"/>
      <c r="I45" s="1064"/>
      <c r="J45" s="1065"/>
      <c r="K45" s="246">
        <v>1157</v>
      </c>
      <c r="L45" s="254">
        <v>1136</v>
      </c>
      <c r="M45" s="254">
        <v>1109</v>
      </c>
      <c r="N45" s="254">
        <v>1130</v>
      </c>
      <c r="O45" s="262">
        <v>1118</v>
      </c>
      <c r="P45" s="103"/>
      <c r="Q45" s="103"/>
      <c r="R45" s="103"/>
      <c r="S45" s="103"/>
      <c r="T45" s="103"/>
      <c r="U45" s="103"/>
    </row>
    <row r="46" spans="1:21" ht="30.75" customHeight="1" x14ac:dyDescent="0.2">
      <c r="A46" s="103"/>
      <c r="B46" s="1086"/>
      <c r="C46" s="1087"/>
      <c r="D46" s="236"/>
      <c r="E46" s="1066" t="s">
        <v>30</v>
      </c>
      <c r="F46" s="1066"/>
      <c r="G46" s="1066"/>
      <c r="H46" s="1066"/>
      <c r="I46" s="1066"/>
      <c r="J46" s="1067"/>
      <c r="K46" s="247" t="s">
        <v>205</v>
      </c>
      <c r="L46" s="255" t="s">
        <v>205</v>
      </c>
      <c r="M46" s="255" t="s">
        <v>205</v>
      </c>
      <c r="N46" s="255" t="s">
        <v>205</v>
      </c>
      <c r="O46" s="263" t="s">
        <v>205</v>
      </c>
      <c r="P46" s="103"/>
      <c r="Q46" s="103"/>
      <c r="R46" s="103"/>
      <c r="S46" s="103"/>
      <c r="T46" s="103"/>
      <c r="U46" s="103"/>
    </row>
    <row r="47" spans="1:21" ht="30.75" customHeight="1" x14ac:dyDescent="0.2">
      <c r="A47" s="103"/>
      <c r="B47" s="1086"/>
      <c r="C47" s="1087"/>
      <c r="D47" s="236"/>
      <c r="E47" s="1066" t="s">
        <v>33</v>
      </c>
      <c r="F47" s="1066"/>
      <c r="G47" s="1066"/>
      <c r="H47" s="1066"/>
      <c r="I47" s="1066"/>
      <c r="J47" s="1067"/>
      <c r="K47" s="247" t="s">
        <v>205</v>
      </c>
      <c r="L47" s="255" t="s">
        <v>205</v>
      </c>
      <c r="M47" s="255" t="s">
        <v>205</v>
      </c>
      <c r="N47" s="255" t="s">
        <v>205</v>
      </c>
      <c r="O47" s="263" t="s">
        <v>205</v>
      </c>
      <c r="P47" s="103"/>
      <c r="Q47" s="103"/>
      <c r="R47" s="103"/>
      <c r="S47" s="103"/>
      <c r="T47" s="103"/>
      <c r="U47" s="103"/>
    </row>
    <row r="48" spans="1:21" ht="30.75" customHeight="1" x14ac:dyDescent="0.2">
      <c r="A48" s="103"/>
      <c r="B48" s="1086"/>
      <c r="C48" s="1087"/>
      <c r="D48" s="236"/>
      <c r="E48" s="1066" t="s">
        <v>39</v>
      </c>
      <c r="F48" s="1066"/>
      <c r="G48" s="1066"/>
      <c r="H48" s="1066"/>
      <c r="I48" s="1066"/>
      <c r="J48" s="1067"/>
      <c r="K48" s="247">
        <v>132</v>
      </c>
      <c r="L48" s="255">
        <v>114</v>
      </c>
      <c r="M48" s="255">
        <v>113</v>
      </c>
      <c r="N48" s="255">
        <v>149</v>
      </c>
      <c r="O48" s="263">
        <v>139</v>
      </c>
      <c r="P48" s="103"/>
      <c r="Q48" s="103"/>
      <c r="R48" s="103"/>
      <c r="S48" s="103"/>
      <c r="T48" s="103"/>
      <c r="U48" s="103"/>
    </row>
    <row r="49" spans="1:21" ht="30.75" customHeight="1" x14ac:dyDescent="0.2">
      <c r="A49" s="103"/>
      <c r="B49" s="1086"/>
      <c r="C49" s="1087"/>
      <c r="D49" s="236"/>
      <c r="E49" s="1066" t="s">
        <v>0</v>
      </c>
      <c r="F49" s="1066"/>
      <c r="G49" s="1066"/>
      <c r="H49" s="1066"/>
      <c r="I49" s="1066"/>
      <c r="J49" s="1067"/>
      <c r="K49" s="247">
        <v>74</v>
      </c>
      <c r="L49" s="255">
        <v>75</v>
      </c>
      <c r="M49" s="255">
        <v>67</v>
      </c>
      <c r="N49" s="255">
        <v>39</v>
      </c>
      <c r="O49" s="263">
        <v>10</v>
      </c>
      <c r="P49" s="103"/>
      <c r="Q49" s="103"/>
      <c r="R49" s="103"/>
      <c r="S49" s="103"/>
      <c r="T49" s="103"/>
      <c r="U49" s="103"/>
    </row>
    <row r="50" spans="1:21" ht="30.75" customHeight="1" x14ac:dyDescent="0.2">
      <c r="A50" s="103"/>
      <c r="B50" s="1086"/>
      <c r="C50" s="1087"/>
      <c r="D50" s="236"/>
      <c r="E50" s="1066" t="s">
        <v>41</v>
      </c>
      <c r="F50" s="1066"/>
      <c r="G50" s="1066"/>
      <c r="H50" s="1066"/>
      <c r="I50" s="1066"/>
      <c r="J50" s="1067"/>
      <c r="K50" s="247">
        <v>26</v>
      </c>
      <c r="L50" s="255">
        <v>23</v>
      </c>
      <c r="M50" s="255">
        <v>21</v>
      </c>
      <c r="N50" s="255">
        <v>18</v>
      </c>
      <c r="O50" s="263">
        <v>17</v>
      </c>
      <c r="P50" s="103"/>
      <c r="Q50" s="103"/>
      <c r="R50" s="103"/>
      <c r="S50" s="103"/>
      <c r="T50" s="103"/>
      <c r="U50" s="103"/>
    </row>
    <row r="51" spans="1:21" ht="30.75" customHeight="1" x14ac:dyDescent="0.2">
      <c r="A51" s="103"/>
      <c r="B51" s="1088"/>
      <c r="C51" s="1089"/>
      <c r="D51" s="237"/>
      <c r="E51" s="1066" t="s">
        <v>49</v>
      </c>
      <c r="F51" s="1066"/>
      <c r="G51" s="1066"/>
      <c r="H51" s="1066"/>
      <c r="I51" s="1066"/>
      <c r="J51" s="1067"/>
      <c r="K51" s="247" t="s">
        <v>205</v>
      </c>
      <c r="L51" s="255" t="s">
        <v>205</v>
      </c>
      <c r="M51" s="255" t="s">
        <v>205</v>
      </c>
      <c r="N51" s="255" t="s">
        <v>205</v>
      </c>
      <c r="O51" s="263" t="s">
        <v>205</v>
      </c>
      <c r="P51" s="103"/>
      <c r="Q51" s="103"/>
      <c r="R51" s="103"/>
      <c r="S51" s="103"/>
      <c r="T51" s="103"/>
      <c r="U51" s="103"/>
    </row>
    <row r="52" spans="1:21" ht="30.75" customHeight="1" x14ac:dyDescent="0.2">
      <c r="A52" s="103"/>
      <c r="B52" s="1068" t="s">
        <v>15</v>
      </c>
      <c r="C52" s="1069"/>
      <c r="D52" s="237"/>
      <c r="E52" s="1066" t="s">
        <v>51</v>
      </c>
      <c r="F52" s="1066"/>
      <c r="G52" s="1066"/>
      <c r="H52" s="1066"/>
      <c r="I52" s="1066"/>
      <c r="J52" s="1067"/>
      <c r="K52" s="247">
        <v>1059</v>
      </c>
      <c r="L52" s="255">
        <v>1035</v>
      </c>
      <c r="M52" s="255">
        <v>1029</v>
      </c>
      <c r="N52" s="255">
        <v>1023</v>
      </c>
      <c r="O52" s="263">
        <v>1003</v>
      </c>
      <c r="P52" s="103"/>
      <c r="Q52" s="103"/>
      <c r="R52" s="103"/>
      <c r="S52" s="103"/>
      <c r="T52" s="103"/>
      <c r="U52" s="103"/>
    </row>
    <row r="53" spans="1:21" ht="30.75" customHeight="1" x14ac:dyDescent="0.2">
      <c r="A53" s="103"/>
      <c r="B53" s="1070" t="s">
        <v>53</v>
      </c>
      <c r="C53" s="1071"/>
      <c r="D53" s="238"/>
      <c r="E53" s="1072" t="s">
        <v>56</v>
      </c>
      <c r="F53" s="1072"/>
      <c r="G53" s="1072"/>
      <c r="H53" s="1072"/>
      <c r="I53" s="1072"/>
      <c r="J53" s="1073"/>
      <c r="K53" s="248">
        <v>330</v>
      </c>
      <c r="L53" s="256">
        <v>313</v>
      </c>
      <c r="M53" s="256">
        <v>281</v>
      </c>
      <c r="N53" s="256">
        <v>313</v>
      </c>
      <c r="O53" s="264">
        <v>281</v>
      </c>
      <c r="P53" s="103"/>
      <c r="Q53" s="103"/>
      <c r="R53" s="103"/>
      <c r="S53" s="103"/>
      <c r="T53" s="103"/>
      <c r="U53" s="103"/>
    </row>
    <row r="54" spans="1:21" ht="24" customHeight="1" x14ac:dyDescent="0.2">
      <c r="A54" s="103"/>
      <c r="B54" s="227" t="s">
        <v>62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2">
      <c r="A56" s="103"/>
      <c r="B56" s="229"/>
      <c r="C56" s="234"/>
      <c r="D56" s="234"/>
      <c r="E56" s="241"/>
      <c r="F56" s="241"/>
      <c r="G56" s="241"/>
      <c r="H56" s="241"/>
      <c r="I56" s="241"/>
      <c r="J56" s="244" t="s">
        <v>13</v>
      </c>
      <c r="K56" s="250" t="s">
        <v>273</v>
      </c>
      <c r="L56" s="257" t="s">
        <v>166</v>
      </c>
      <c r="M56" s="257" t="s">
        <v>165</v>
      </c>
      <c r="N56" s="257" t="s">
        <v>535</v>
      </c>
      <c r="O56" s="265" t="s">
        <v>536</v>
      </c>
      <c r="P56" s="103"/>
      <c r="Q56" s="103"/>
      <c r="R56" s="103"/>
      <c r="S56" s="103"/>
      <c r="T56" s="103"/>
      <c r="U56" s="103"/>
    </row>
    <row r="57" spans="1:21" ht="31.5" customHeight="1" x14ac:dyDescent="0.2">
      <c r="B57" s="1080" t="s">
        <v>14</v>
      </c>
      <c r="C57" s="1081"/>
      <c r="D57" s="1074" t="s">
        <v>63</v>
      </c>
      <c r="E57" s="1075"/>
      <c r="F57" s="1075"/>
      <c r="G57" s="1075"/>
      <c r="H57" s="1075"/>
      <c r="I57" s="1075"/>
      <c r="J57" s="1076"/>
      <c r="K57" s="251" t="s">
        <v>543</v>
      </c>
      <c r="L57" s="258" t="s">
        <v>543</v>
      </c>
      <c r="M57" s="258" t="s">
        <v>543</v>
      </c>
      <c r="N57" s="258" t="s">
        <v>543</v>
      </c>
      <c r="O57" s="266" t="s">
        <v>543</v>
      </c>
    </row>
    <row r="58" spans="1:21" ht="31.5" customHeight="1" x14ac:dyDescent="0.2">
      <c r="B58" s="1082"/>
      <c r="C58" s="1083"/>
      <c r="D58" s="1077" t="s">
        <v>60</v>
      </c>
      <c r="E58" s="1078"/>
      <c r="F58" s="1078"/>
      <c r="G58" s="1078"/>
      <c r="H58" s="1078"/>
      <c r="I58" s="1078"/>
      <c r="J58" s="1079"/>
      <c r="K58" s="252" t="s">
        <v>543</v>
      </c>
      <c r="L58" s="259" t="s">
        <v>543</v>
      </c>
      <c r="M58" s="259" t="s">
        <v>543</v>
      </c>
      <c r="N58" s="259" t="s">
        <v>543</v>
      </c>
      <c r="O58" s="267" t="s">
        <v>543</v>
      </c>
    </row>
    <row r="59" spans="1:21" ht="24" customHeight="1" x14ac:dyDescent="0.2">
      <c r="B59" s="230"/>
      <c r="C59" s="230"/>
      <c r="D59" s="239" t="s">
        <v>47</v>
      </c>
      <c r="E59" s="242"/>
      <c r="F59" s="242"/>
      <c r="G59" s="242"/>
      <c r="H59" s="242"/>
      <c r="I59" s="242"/>
      <c r="J59" s="242"/>
      <c r="K59" s="242"/>
      <c r="L59" s="242"/>
      <c r="M59" s="242"/>
      <c r="N59" s="242"/>
      <c r="O59" s="242"/>
    </row>
    <row r="60" spans="1:21" ht="24" customHeight="1" x14ac:dyDescent="0.2">
      <c r="B60" s="231"/>
      <c r="C60" s="231"/>
      <c r="D60" s="239" t="s">
        <v>40</v>
      </c>
      <c r="E60" s="242"/>
      <c r="F60" s="242"/>
      <c r="G60" s="242"/>
      <c r="H60" s="242"/>
      <c r="I60" s="242"/>
      <c r="J60" s="242"/>
      <c r="K60" s="242"/>
      <c r="L60" s="242"/>
      <c r="M60" s="242"/>
      <c r="N60" s="242"/>
      <c r="O60" s="242"/>
    </row>
    <row r="61" spans="1:21" ht="24" customHeight="1" x14ac:dyDescent="0.2">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2">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Eem+OmFl4MA6PXlk5S4CEPSIQ1KS1aGgULg5SqLR0K9MO9Odd8h5ql/tVscalkstdYzEiH+EETPUA1TADIfe+Q==" saltValue="0iYSsHxGMAu9qOalwaGTg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0" t="s">
        <v>19</v>
      </c>
    </row>
    <row r="40" spans="2:13" ht="27.75" customHeight="1" x14ac:dyDescent="0.2">
      <c r="B40" s="226" t="s">
        <v>24</v>
      </c>
      <c r="C40" s="232"/>
      <c r="D40" s="232"/>
      <c r="E40" s="240"/>
      <c r="F40" s="240"/>
      <c r="G40" s="240"/>
      <c r="H40" s="243" t="s">
        <v>13</v>
      </c>
      <c r="I40" s="245" t="s">
        <v>530</v>
      </c>
      <c r="J40" s="253" t="s">
        <v>384</v>
      </c>
      <c r="K40" s="253" t="s">
        <v>531</v>
      </c>
      <c r="L40" s="253" t="s">
        <v>414</v>
      </c>
      <c r="M40" s="273" t="s">
        <v>532</v>
      </c>
    </row>
    <row r="41" spans="2:13" ht="27.75" customHeight="1" x14ac:dyDescent="0.2">
      <c r="B41" s="1084" t="s">
        <v>35</v>
      </c>
      <c r="C41" s="1085"/>
      <c r="D41" s="235"/>
      <c r="E41" s="1090" t="s">
        <v>65</v>
      </c>
      <c r="F41" s="1090"/>
      <c r="G41" s="1090"/>
      <c r="H41" s="1091"/>
      <c r="I41" s="246">
        <v>9709</v>
      </c>
      <c r="J41" s="254">
        <v>9674</v>
      </c>
      <c r="K41" s="254">
        <v>9318</v>
      </c>
      <c r="L41" s="254">
        <v>9071</v>
      </c>
      <c r="M41" s="262">
        <v>8637</v>
      </c>
    </row>
    <row r="42" spans="2:13" ht="27.75" customHeight="1" x14ac:dyDescent="0.2">
      <c r="B42" s="1086"/>
      <c r="C42" s="1087"/>
      <c r="D42" s="236"/>
      <c r="E42" s="1092" t="s">
        <v>71</v>
      </c>
      <c r="F42" s="1092"/>
      <c r="G42" s="1092"/>
      <c r="H42" s="1093"/>
      <c r="I42" s="247">
        <v>130</v>
      </c>
      <c r="J42" s="255">
        <v>109</v>
      </c>
      <c r="K42" s="255">
        <v>109</v>
      </c>
      <c r="L42" s="255">
        <v>75</v>
      </c>
      <c r="M42" s="263">
        <v>60</v>
      </c>
    </row>
    <row r="43" spans="2:13" ht="27.75" customHeight="1" x14ac:dyDescent="0.2">
      <c r="B43" s="1086"/>
      <c r="C43" s="1087"/>
      <c r="D43" s="236"/>
      <c r="E43" s="1092" t="s">
        <v>72</v>
      </c>
      <c r="F43" s="1092"/>
      <c r="G43" s="1092"/>
      <c r="H43" s="1093"/>
      <c r="I43" s="247">
        <v>1163</v>
      </c>
      <c r="J43" s="255">
        <v>1101</v>
      </c>
      <c r="K43" s="255">
        <v>1193</v>
      </c>
      <c r="L43" s="255">
        <v>1167</v>
      </c>
      <c r="M43" s="263">
        <v>1204</v>
      </c>
    </row>
    <row r="44" spans="2:13" ht="27.75" customHeight="1" x14ac:dyDescent="0.2">
      <c r="B44" s="1086"/>
      <c r="C44" s="1087"/>
      <c r="D44" s="236"/>
      <c r="E44" s="1092" t="s">
        <v>74</v>
      </c>
      <c r="F44" s="1092"/>
      <c r="G44" s="1092"/>
      <c r="H44" s="1093"/>
      <c r="I44" s="247">
        <v>222</v>
      </c>
      <c r="J44" s="255">
        <v>146</v>
      </c>
      <c r="K44" s="255">
        <v>79</v>
      </c>
      <c r="L44" s="255">
        <v>68</v>
      </c>
      <c r="M44" s="263">
        <v>28</v>
      </c>
    </row>
    <row r="45" spans="2:13" ht="27.75" customHeight="1" x14ac:dyDescent="0.2">
      <c r="B45" s="1086"/>
      <c r="C45" s="1087"/>
      <c r="D45" s="236"/>
      <c r="E45" s="1092" t="s">
        <v>76</v>
      </c>
      <c r="F45" s="1092"/>
      <c r="G45" s="1092"/>
      <c r="H45" s="1093"/>
      <c r="I45" s="247">
        <v>846</v>
      </c>
      <c r="J45" s="255">
        <v>1180</v>
      </c>
      <c r="K45" s="255">
        <v>733</v>
      </c>
      <c r="L45" s="255">
        <v>627</v>
      </c>
      <c r="M45" s="263">
        <v>714</v>
      </c>
    </row>
    <row r="46" spans="2:13" ht="27.75" customHeight="1" x14ac:dyDescent="0.2">
      <c r="B46" s="1086"/>
      <c r="C46" s="1087"/>
      <c r="D46" s="237"/>
      <c r="E46" s="1092" t="s">
        <v>75</v>
      </c>
      <c r="F46" s="1092"/>
      <c r="G46" s="1092"/>
      <c r="H46" s="1093"/>
      <c r="I46" s="247" t="s">
        <v>205</v>
      </c>
      <c r="J46" s="255" t="s">
        <v>205</v>
      </c>
      <c r="K46" s="255">
        <v>9</v>
      </c>
      <c r="L46" s="255">
        <v>9</v>
      </c>
      <c r="M46" s="263">
        <v>9</v>
      </c>
    </row>
    <row r="47" spans="2:13" ht="27.75" customHeight="1" x14ac:dyDescent="0.2">
      <c r="B47" s="1086"/>
      <c r="C47" s="1087"/>
      <c r="D47" s="269"/>
      <c r="E47" s="1094" t="s">
        <v>79</v>
      </c>
      <c r="F47" s="1095"/>
      <c r="G47" s="1095"/>
      <c r="H47" s="1096"/>
      <c r="I47" s="247" t="s">
        <v>205</v>
      </c>
      <c r="J47" s="255" t="s">
        <v>205</v>
      </c>
      <c r="K47" s="255" t="s">
        <v>205</v>
      </c>
      <c r="L47" s="255" t="s">
        <v>205</v>
      </c>
      <c r="M47" s="263" t="s">
        <v>205</v>
      </c>
    </row>
    <row r="48" spans="2:13" ht="27.75" customHeight="1" x14ac:dyDescent="0.2">
      <c r="B48" s="1086"/>
      <c r="C48" s="1087"/>
      <c r="D48" s="236"/>
      <c r="E48" s="1092" t="s">
        <v>84</v>
      </c>
      <c r="F48" s="1092"/>
      <c r="G48" s="1092"/>
      <c r="H48" s="1093"/>
      <c r="I48" s="247" t="s">
        <v>205</v>
      </c>
      <c r="J48" s="255" t="s">
        <v>205</v>
      </c>
      <c r="K48" s="255" t="s">
        <v>205</v>
      </c>
      <c r="L48" s="255" t="s">
        <v>205</v>
      </c>
      <c r="M48" s="263" t="s">
        <v>205</v>
      </c>
    </row>
    <row r="49" spans="2:13" ht="27.75" customHeight="1" x14ac:dyDescent="0.2">
      <c r="B49" s="1088"/>
      <c r="C49" s="1089"/>
      <c r="D49" s="236"/>
      <c r="E49" s="1092" t="s">
        <v>90</v>
      </c>
      <c r="F49" s="1092"/>
      <c r="G49" s="1092"/>
      <c r="H49" s="1093"/>
      <c r="I49" s="247" t="s">
        <v>205</v>
      </c>
      <c r="J49" s="255" t="s">
        <v>205</v>
      </c>
      <c r="K49" s="255" t="s">
        <v>205</v>
      </c>
      <c r="L49" s="255" t="s">
        <v>205</v>
      </c>
      <c r="M49" s="263" t="s">
        <v>205</v>
      </c>
    </row>
    <row r="50" spans="2:13" ht="27.75" customHeight="1" x14ac:dyDescent="0.2">
      <c r="B50" s="1099" t="s">
        <v>92</v>
      </c>
      <c r="C50" s="1100"/>
      <c r="D50" s="270"/>
      <c r="E50" s="1092" t="s">
        <v>94</v>
      </c>
      <c r="F50" s="1092"/>
      <c r="G50" s="1092"/>
      <c r="H50" s="1093"/>
      <c r="I50" s="247">
        <v>6190</v>
      </c>
      <c r="J50" s="255">
        <v>6454</v>
      </c>
      <c r="K50" s="255">
        <v>6522</v>
      </c>
      <c r="L50" s="255">
        <v>5898</v>
      </c>
      <c r="M50" s="263">
        <v>5891</v>
      </c>
    </row>
    <row r="51" spans="2:13" ht="27.75" customHeight="1" x14ac:dyDescent="0.2">
      <c r="B51" s="1086"/>
      <c r="C51" s="1087"/>
      <c r="D51" s="236"/>
      <c r="E51" s="1092" t="s">
        <v>97</v>
      </c>
      <c r="F51" s="1092"/>
      <c r="G51" s="1092"/>
      <c r="H51" s="1093"/>
      <c r="I51" s="247">
        <v>65</v>
      </c>
      <c r="J51" s="255">
        <v>53</v>
      </c>
      <c r="K51" s="255">
        <v>44</v>
      </c>
      <c r="L51" s="255">
        <v>35</v>
      </c>
      <c r="M51" s="263">
        <v>27</v>
      </c>
    </row>
    <row r="52" spans="2:13" ht="27.75" customHeight="1" x14ac:dyDescent="0.2">
      <c r="B52" s="1088"/>
      <c r="C52" s="1089"/>
      <c r="D52" s="236"/>
      <c r="E52" s="1092" t="s">
        <v>44</v>
      </c>
      <c r="F52" s="1092"/>
      <c r="G52" s="1092"/>
      <c r="H52" s="1093"/>
      <c r="I52" s="247">
        <v>8654</v>
      </c>
      <c r="J52" s="255">
        <v>8035</v>
      </c>
      <c r="K52" s="255">
        <v>8294</v>
      </c>
      <c r="L52" s="255">
        <v>7974</v>
      </c>
      <c r="M52" s="263">
        <v>7585</v>
      </c>
    </row>
    <row r="53" spans="2:13" ht="27.75" customHeight="1" x14ac:dyDescent="0.2">
      <c r="B53" s="1070" t="s">
        <v>53</v>
      </c>
      <c r="C53" s="1071"/>
      <c r="D53" s="238"/>
      <c r="E53" s="1097" t="s">
        <v>99</v>
      </c>
      <c r="F53" s="1097"/>
      <c r="G53" s="1097"/>
      <c r="H53" s="1098"/>
      <c r="I53" s="248">
        <v>-2839</v>
      </c>
      <c r="J53" s="256">
        <v>-2333</v>
      </c>
      <c r="K53" s="256">
        <v>-3418</v>
      </c>
      <c r="L53" s="256">
        <v>-2889</v>
      </c>
      <c r="M53" s="264">
        <v>-2851</v>
      </c>
    </row>
    <row r="54" spans="2:13" ht="27.75" customHeight="1" x14ac:dyDescent="0.2">
      <c r="B54" s="209" t="s">
        <v>100</v>
      </c>
      <c r="C54" s="268"/>
      <c r="D54" s="268"/>
      <c r="E54" s="271"/>
      <c r="F54" s="271"/>
      <c r="G54" s="271"/>
      <c r="H54" s="271"/>
      <c r="I54" s="272"/>
      <c r="J54" s="272"/>
      <c r="K54" s="272"/>
      <c r="L54" s="272"/>
      <c r="M54" s="272"/>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9FnRI5Y6uof6hr7hSbUwTgHja69dt2+01wOf8X+qIaOFcbrFLlyevi5qVw8GxnqytK2lPTdCkK9Dlos/TIDMQ==" saltValue="A4kXJUN7Ae4mrgtCYbRSk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89" t="s">
        <v>95</v>
      </c>
    </row>
    <row r="54" spans="2:8" ht="29.25" customHeight="1" x14ac:dyDescent="0.25">
      <c r="B54" s="274" t="s">
        <v>5</v>
      </c>
      <c r="C54" s="280"/>
      <c r="D54" s="280"/>
      <c r="E54" s="281" t="s">
        <v>13</v>
      </c>
      <c r="F54" s="282" t="s">
        <v>531</v>
      </c>
      <c r="G54" s="282" t="s">
        <v>414</v>
      </c>
      <c r="H54" s="290" t="s">
        <v>532</v>
      </c>
    </row>
    <row r="55" spans="2:8" ht="52.5" customHeight="1" x14ac:dyDescent="0.2">
      <c r="B55" s="275"/>
      <c r="C55" s="1101" t="s">
        <v>104</v>
      </c>
      <c r="D55" s="1101"/>
      <c r="E55" s="1102"/>
      <c r="F55" s="283">
        <v>3218</v>
      </c>
      <c r="G55" s="283">
        <v>3019</v>
      </c>
      <c r="H55" s="291">
        <v>3021</v>
      </c>
    </row>
    <row r="56" spans="2:8" ht="52.5" customHeight="1" x14ac:dyDescent="0.2">
      <c r="B56" s="276"/>
      <c r="C56" s="1103" t="s">
        <v>107</v>
      </c>
      <c r="D56" s="1103"/>
      <c r="E56" s="1104"/>
      <c r="F56" s="284">
        <v>320</v>
      </c>
      <c r="G56" s="284">
        <v>320</v>
      </c>
      <c r="H56" s="292">
        <v>320</v>
      </c>
    </row>
    <row r="57" spans="2:8" ht="53.25" customHeight="1" x14ac:dyDescent="0.2">
      <c r="B57" s="276"/>
      <c r="C57" s="1105" t="s">
        <v>66</v>
      </c>
      <c r="D57" s="1105"/>
      <c r="E57" s="1106"/>
      <c r="F57" s="285">
        <v>3874</v>
      </c>
      <c r="G57" s="285">
        <v>3727</v>
      </c>
      <c r="H57" s="293">
        <v>3727</v>
      </c>
    </row>
    <row r="58" spans="2:8" ht="45.75" customHeight="1" x14ac:dyDescent="0.2">
      <c r="B58" s="277"/>
      <c r="C58" s="1107" t="s">
        <v>544</v>
      </c>
      <c r="D58" s="1108"/>
      <c r="E58" s="1109"/>
      <c r="F58" s="286">
        <v>1402</v>
      </c>
      <c r="G58" s="286">
        <v>1403</v>
      </c>
      <c r="H58" s="294">
        <v>1403</v>
      </c>
    </row>
    <row r="59" spans="2:8" ht="45.75" customHeight="1" x14ac:dyDescent="0.2">
      <c r="B59" s="277"/>
      <c r="C59" s="1107" t="s">
        <v>545</v>
      </c>
      <c r="D59" s="1108"/>
      <c r="E59" s="1109"/>
      <c r="F59" s="286">
        <v>1159</v>
      </c>
      <c r="G59" s="286">
        <v>1259</v>
      </c>
      <c r="H59" s="294">
        <v>1260</v>
      </c>
    </row>
    <row r="60" spans="2:8" ht="45.75" customHeight="1" x14ac:dyDescent="0.2">
      <c r="B60" s="277"/>
      <c r="C60" s="1107" t="s">
        <v>240</v>
      </c>
      <c r="D60" s="1108"/>
      <c r="E60" s="1109"/>
      <c r="F60" s="286">
        <v>590</v>
      </c>
      <c r="G60" s="286">
        <v>675</v>
      </c>
      <c r="H60" s="294">
        <v>675</v>
      </c>
    </row>
    <row r="61" spans="2:8" ht="45.75" customHeight="1" x14ac:dyDescent="0.2">
      <c r="B61" s="277"/>
      <c r="C61" s="1107" t="s">
        <v>546</v>
      </c>
      <c r="D61" s="1108"/>
      <c r="E61" s="1109"/>
      <c r="F61" s="286">
        <v>347</v>
      </c>
      <c r="G61" s="286">
        <v>343</v>
      </c>
      <c r="H61" s="294">
        <v>343</v>
      </c>
    </row>
    <row r="62" spans="2:8" ht="45.75" customHeight="1" x14ac:dyDescent="0.2">
      <c r="B62" s="278"/>
      <c r="C62" s="1110" t="s">
        <v>364</v>
      </c>
      <c r="D62" s="1111"/>
      <c r="E62" s="1112"/>
      <c r="F62" s="287">
        <v>30</v>
      </c>
      <c r="G62" s="287">
        <v>30</v>
      </c>
      <c r="H62" s="295">
        <v>30</v>
      </c>
    </row>
    <row r="63" spans="2:8" ht="52.5" customHeight="1" x14ac:dyDescent="0.2">
      <c r="B63" s="279"/>
      <c r="C63" s="1113" t="s">
        <v>109</v>
      </c>
      <c r="D63" s="1113"/>
      <c r="E63" s="1114"/>
      <c r="F63" s="288">
        <v>7413</v>
      </c>
      <c r="G63" s="288">
        <v>7067</v>
      </c>
      <c r="H63" s="296">
        <v>7068</v>
      </c>
    </row>
    <row r="64" spans="2:8" ht="15" customHeight="1" x14ac:dyDescent="0.2"/>
    <row r="65" ht="0" hidden="1" customHeight="1" x14ac:dyDescent="0.2"/>
    <row r="66" ht="0" hidden="1" customHeight="1" x14ac:dyDescent="0.2"/>
  </sheetData>
  <sheetProtection algorithmName="SHA-512" hashValue="aIB2cXTJetJfA+GEkvsrlMHiQXGt9/39L/Sjz3J+avZw3XaJNBh6kYUAAaqszKDQExnB4bETFKmSTgwn1tvibg==" saltValue="OctwP0QbY0qaDpgVcCDlX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09375" defaultRowHeight="13.2" x14ac:dyDescent="0.2"/>
  <cols>
    <col min="1" max="1" width="45.88671875" style="297" customWidth="1"/>
    <col min="2" max="8" width="13.33203125" style="297" customWidth="1"/>
    <col min="9" max="16384" width="11.109375" style="297"/>
  </cols>
  <sheetData>
    <row r="1" spans="1:8" x14ac:dyDescent="0.2">
      <c r="A1" s="114"/>
      <c r="B1" s="120"/>
      <c r="C1" s="124"/>
      <c r="D1" s="130"/>
      <c r="E1" s="140"/>
      <c r="F1" s="140"/>
      <c r="G1" s="140"/>
      <c r="H1" s="174"/>
    </row>
    <row r="2" spans="1:8" x14ac:dyDescent="0.2">
      <c r="A2" s="115"/>
      <c r="B2" s="121"/>
      <c r="C2" s="304"/>
      <c r="D2" s="131" t="s">
        <v>81</v>
      </c>
      <c r="E2" s="141"/>
      <c r="F2" s="312" t="s">
        <v>529</v>
      </c>
      <c r="G2" s="165"/>
      <c r="H2" s="175"/>
    </row>
    <row r="3" spans="1:8" x14ac:dyDescent="0.2">
      <c r="A3" s="131" t="s">
        <v>396</v>
      </c>
      <c r="B3" s="123"/>
      <c r="C3" s="305"/>
      <c r="D3" s="308">
        <v>319813</v>
      </c>
      <c r="E3" s="310"/>
      <c r="F3" s="313">
        <v>175675</v>
      </c>
      <c r="G3" s="315"/>
      <c r="H3" s="318"/>
    </row>
    <row r="4" spans="1:8" x14ac:dyDescent="0.2">
      <c r="A4" s="116"/>
      <c r="B4" s="122"/>
      <c r="C4" s="306"/>
      <c r="D4" s="309">
        <v>127683</v>
      </c>
      <c r="E4" s="311"/>
      <c r="F4" s="314">
        <v>87698</v>
      </c>
      <c r="G4" s="316"/>
      <c r="H4" s="319"/>
    </row>
    <row r="5" spans="1:8" x14ac:dyDescent="0.2">
      <c r="A5" s="131" t="s">
        <v>234</v>
      </c>
      <c r="B5" s="123"/>
      <c r="C5" s="305"/>
      <c r="D5" s="308">
        <v>236464</v>
      </c>
      <c r="E5" s="310"/>
      <c r="F5" s="313">
        <v>162193</v>
      </c>
      <c r="G5" s="315"/>
      <c r="H5" s="318"/>
    </row>
    <row r="6" spans="1:8" x14ac:dyDescent="0.2">
      <c r="A6" s="116"/>
      <c r="B6" s="122"/>
      <c r="C6" s="306"/>
      <c r="D6" s="309">
        <v>129021</v>
      </c>
      <c r="E6" s="311"/>
      <c r="F6" s="314">
        <v>79985</v>
      </c>
      <c r="G6" s="316"/>
      <c r="H6" s="319"/>
    </row>
    <row r="7" spans="1:8" x14ac:dyDescent="0.2">
      <c r="A7" s="131" t="s">
        <v>132</v>
      </c>
      <c r="B7" s="123"/>
      <c r="C7" s="305"/>
      <c r="D7" s="308">
        <v>289271</v>
      </c>
      <c r="E7" s="310"/>
      <c r="F7" s="313">
        <v>168868</v>
      </c>
      <c r="G7" s="315"/>
      <c r="H7" s="318"/>
    </row>
    <row r="8" spans="1:8" x14ac:dyDescent="0.2">
      <c r="A8" s="116"/>
      <c r="B8" s="122"/>
      <c r="C8" s="306"/>
      <c r="D8" s="309">
        <v>167197</v>
      </c>
      <c r="E8" s="311"/>
      <c r="F8" s="314">
        <v>79360</v>
      </c>
      <c r="G8" s="316"/>
      <c r="H8" s="319"/>
    </row>
    <row r="9" spans="1:8" x14ac:dyDescent="0.2">
      <c r="A9" s="131" t="s">
        <v>232</v>
      </c>
      <c r="B9" s="123"/>
      <c r="C9" s="305"/>
      <c r="D9" s="308">
        <v>297750</v>
      </c>
      <c r="E9" s="310"/>
      <c r="F9" s="313">
        <v>202870</v>
      </c>
      <c r="G9" s="315"/>
      <c r="H9" s="318"/>
    </row>
    <row r="10" spans="1:8" x14ac:dyDescent="0.2">
      <c r="A10" s="116"/>
      <c r="B10" s="122"/>
      <c r="C10" s="306"/>
      <c r="D10" s="309">
        <v>187682</v>
      </c>
      <c r="E10" s="311"/>
      <c r="F10" s="314">
        <v>79735</v>
      </c>
      <c r="G10" s="316"/>
      <c r="H10" s="319"/>
    </row>
    <row r="11" spans="1:8" x14ac:dyDescent="0.2">
      <c r="A11" s="131" t="s">
        <v>513</v>
      </c>
      <c r="B11" s="123"/>
      <c r="C11" s="305"/>
      <c r="D11" s="308">
        <v>206214</v>
      </c>
      <c r="E11" s="310"/>
      <c r="F11" s="313">
        <v>167497</v>
      </c>
      <c r="G11" s="315"/>
      <c r="H11" s="318"/>
    </row>
    <row r="12" spans="1:8" x14ac:dyDescent="0.2">
      <c r="A12" s="116"/>
      <c r="B12" s="122"/>
      <c r="C12" s="307"/>
      <c r="D12" s="309">
        <v>109176</v>
      </c>
      <c r="E12" s="311"/>
      <c r="F12" s="314">
        <v>82571</v>
      </c>
      <c r="G12" s="316"/>
      <c r="H12" s="319"/>
    </row>
    <row r="13" spans="1:8" x14ac:dyDescent="0.2">
      <c r="A13" s="131"/>
      <c r="B13" s="123"/>
      <c r="C13" s="305"/>
      <c r="D13" s="308">
        <v>269902</v>
      </c>
      <c r="E13" s="310"/>
      <c r="F13" s="313">
        <v>175421</v>
      </c>
      <c r="G13" s="317"/>
      <c r="H13" s="318"/>
    </row>
    <row r="14" spans="1:8" x14ac:dyDescent="0.2">
      <c r="A14" s="116"/>
      <c r="B14" s="122"/>
      <c r="C14" s="306"/>
      <c r="D14" s="309">
        <v>144152</v>
      </c>
      <c r="E14" s="311"/>
      <c r="F14" s="314">
        <v>81870</v>
      </c>
      <c r="G14" s="316"/>
      <c r="H14" s="319"/>
    </row>
    <row r="17" spans="1:11" x14ac:dyDescent="0.2">
      <c r="A17" s="297" t="s">
        <v>21</v>
      </c>
    </row>
    <row r="18" spans="1:11" x14ac:dyDescent="0.2">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2">
      <c r="A19" s="298" t="s">
        <v>89</v>
      </c>
      <c r="B19" s="298">
        <f>ROUND(VALUE(SUBSTITUTE(実質収支比率等に係る経年分析!F$48,"▲","-")),2)</f>
        <v>2.59</v>
      </c>
      <c r="C19" s="298">
        <f>ROUND(VALUE(SUBSTITUTE(実質収支比率等に係る経年分析!G$48,"▲","-")),2)</f>
        <v>2.08</v>
      </c>
      <c r="D19" s="298">
        <f>ROUND(VALUE(SUBSTITUTE(実質収支比率等に係る経年分析!H$48,"▲","-")),2)</f>
        <v>3.71</v>
      </c>
      <c r="E19" s="298">
        <f>ROUND(VALUE(SUBSTITUTE(実質収支比率等に係る経年分析!I$48,"▲","-")),2)</f>
        <v>2.89</v>
      </c>
      <c r="F19" s="298">
        <f>ROUND(VALUE(SUBSTITUTE(実質収支比率等に係る経年分析!J$48,"▲","-")),2)</f>
        <v>3.25</v>
      </c>
    </row>
    <row r="20" spans="1:11" x14ac:dyDescent="0.2">
      <c r="A20" s="298" t="s">
        <v>34</v>
      </c>
      <c r="B20" s="298">
        <f>ROUND(VALUE(SUBSTITUTE(実質収支比率等に係る経年分析!F$47,"▲","-")),2)</f>
        <v>57.2</v>
      </c>
      <c r="C20" s="298">
        <f>ROUND(VALUE(SUBSTITUTE(実質収支比率等に係る経年分析!G$47,"▲","-")),2)</f>
        <v>58.5</v>
      </c>
      <c r="D20" s="298">
        <f>ROUND(VALUE(SUBSTITUTE(実質収支比率等に係る経年分析!H$47,"▲","-")),2)</f>
        <v>64.19</v>
      </c>
      <c r="E20" s="298">
        <f>ROUND(VALUE(SUBSTITUTE(実質収支比率等に係る経年分析!I$47,"▲","-")),2)</f>
        <v>63.02</v>
      </c>
      <c r="F20" s="298">
        <f>ROUND(VALUE(SUBSTITUTE(実質収支比率等に係る経年分析!J$47,"▲","-")),2)</f>
        <v>65.56</v>
      </c>
    </row>
    <row r="21" spans="1:11" x14ac:dyDescent="0.2">
      <c r="A21" s="298" t="s">
        <v>112</v>
      </c>
      <c r="B21" s="298">
        <f>IF(ISNUMBER(VALUE(SUBSTITUTE(実質収支比率等に係る経年分析!F$49,"▲","-"))),ROUND(VALUE(SUBSTITUTE(実質収支比率等に係る経年分析!F$49,"▲","-")),2),NA())</f>
        <v>0.7</v>
      </c>
      <c r="C21" s="298">
        <f>IF(ISNUMBER(VALUE(SUBSTITUTE(実質収支比率等に係る経年分析!G$49,"▲","-"))),ROUND(VALUE(SUBSTITUTE(実質収支比率等に係る経年分析!G$49,"▲","-")),2),NA())</f>
        <v>1.53</v>
      </c>
      <c r="D21" s="298">
        <f>IF(ISNUMBER(VALUE(SUBSTITUTE(実質収支比率等に係る経年分析!H$49,"▲","-"))),ROUND(VALUE(SUBSTITUTE(実質収支比率等に係る経年分析!H$49,"▲","-")),2),NA())</f>
        <v>3.62</v>
      </c>
      <c r="E21" s="298">
        <f>IF(ISNUMBER(VALUE(SUBSTITUTE(実質収支比率等に係る経年分析!I$49,"▲","-"))),ROUND(VALUE(SUBSTITUTE(実質収支比率等に係る経年分析!I$49,"▲","-")),2),NA())</f>
        <v>-5.14</v>
      </c>
      <c r="F21" s="298">
        <f>IF(ISNUMBER(VALUE(SUBSTITUTE(実質収支比率等に係る経年分析!J$49,"▲","-"))),ROUND(VALUE(SUBSTITUTE(実質収支比率等に係る経年分析!J$49,"▲","-")),2),NA())</f>
        <v>0.28000000000000003</v>
      </c>
    </row>
    <row r="24" spans="1:11" x14ac:dyDescent="0.2">
      <c r="A24" s="297" t="s">
        <v>102</v>
      </c>
    </row>
    <row r="25" spans="1:11" x14ac:dyDescent="0.2">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2">
      <c r="A26" s="299"/>
      <c r="B26" s="299" t="s">
        <v>113</v>
      </c>
      <c r="C26" s="299" t="s">
        <v>69</v>
      </c>
      <c r="D26" s="299" t="s">
        <v>113</v>
      </c>
      <c r="E26" s="299" t="s">
        <v>69</v>
      </c>
      <c r="F26" s="299" t="s">
        <v>113</v>
      </c>
      <c r="G26" s="299" t="s">
        <v>69</v>
      </c>
      <c r="H26" s="299" t="s">
        <v>113</v>
      </c>
      <c r="I26" s="299" t="s">
        <v>69</v>
      </c>
      <c r="J26" s="299" t="s">
        <v>113</v>
      </c>
      <c r="K26" s="299" t="s">
        <v>69</v>
      </c>
    </row>
    <row r="27" spans="1:11" x14ac:dyDescent="0.2">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2">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2">
      <c r="A29" s="299" t="str">
        <f>IF(連結実質赤字比率に係る赤字・黒字の構成分析!C$41="",NA(),連結実質赤字比率に係る赤字・黒字の構成分析!C$41)</f>
        <v>農業集落排水事業特別会計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0.2</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0.18</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0.23</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0.08</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0.02</v>
      </c>
    </row>
    <row r="30" spans="1:11" x14ac:dyDescent="0.2">
      <c r="A30" s="299" t="str">
        <f>IF(連結実質赤字比率に係る赤字・黒字の構成分析!C$40="",NA(),連結実質赤字比率に係る赤字・黒字の構成分析!C$40)</f>
        <v>後期高齢者医療事業特別会計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0.01</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0.06</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0.01</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0.05</v>
      </c>
    </row>
    <row r="31" spans="1:11" x14ac:dyDescent="0.2">
      <c r="A31" s="299" t="str">
        <f>IF(連結実質赤字比率に係る赤字・黒字の構成分析!C$39="",NA(),連結実質赤字比率に係る赤字・黒字の構成分析!C$39)</f>
        <v>国民健康保険事業特別会計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0.28999999999999998</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0.87</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0.22</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1.37</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0.28000000000000003</v>
      </c>
    </row>
    <row r="32" spans="1:11" x14ac:dyDescent="0.2">
      <c r="A32" s="299" t="str">
        <f>IF(連結実質赤字比率に係る赤字・黒字の構成分析!C$38="",NA(),連結実質赤字比率に係る赤字・黒字の構成分析!C$38)</f>
        <v>国民健康保険診療所事業特別会計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0.55000000000000004</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0.25</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0.14000000000000001</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0.77</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0.75</v>
      </c>
    </row>
    <row r="33" spans="1:16" x14ac:dyDescent="0.2">
      <c r="A33" s="299" t="str">
        <f>IF(連結実質赤字比率に係る赤字・黒字の構成分析!C$37="",NA(),連結実質赤字比率に係る赤字・黒字の構成分析!C$37)</f>
        <v>介護保険事業特別会計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0.09</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0.04</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0.9</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1.3</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0.78</v>
      </c>
    </row>
    <row r="34" spans="1:16" x14ac:dyDescent="0.2">
      <c r="A34" s="299" t="str">
        <f>IF(連結実質赤字比率に係る赤字・黒字の構成分析!C$36="",NA(),連結実質赤字比率に係る赤字・黒字の構成分析!C$36)</f>
        <v>簡易水道事業特別会計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0.24</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0.52</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0.65</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0.55000000000000004</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0.84</v>
      </c>
    </row>
    <row r="35" spans="1:16" x14ac:dyDescent="0.2">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2.59</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2.08</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3.71</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2.88</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3.25</v>
      </c>
    </row>
    <row r="36" spans="1:16" x14ac:dyDescent="0.2">
      <c r="A36" s="299" t="str">
        <f>IF(連結実質赤字比率に係る赤字・黒字の構成分析!C$34="",NA(),連結実質赤字比率に係る赤字・黒字の構成分析!C$34)</f>
        <v>国民健康保険病院事業会計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8.9</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9.7200000000000006</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10.38</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10.67</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10.49</v>
      </c>
    </row>
    <row r="39" spans="1:16" x14ac:dyDescent="0.2">
      <c r="A39" s="297" t="s">
        <v>10</v>
      </c>
    </row>
    <row r="40" spans="1:16" x14ac:dyDescent="0.2">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2">
      <c r="A41" s="300"/>
      <c r="B41" s="300" t="s">
        <v>114</v>
      </c>
      <c r="C41" s="300"/>
      <c r="D41" s="300" t="s">
        <v>116</v>
      </c>
      <c r="E41" s="300" t="s">
        <v>114</v>
      </c>
      <c r="F41" s="300"/>
      <c r="G41" s="300" t="s">
        <v>116</v>
      </c>
      <c r="H41" s="300" t="s">
        <v>114</v>
      </c>
      <c r="I41" s="300"/>
      <c r="J41" s="300" t="s">
        <v>116</v>
      </c>
      <c r="K41" s="300" t="s">
        <v>114</v>
      </c>
      <c r="L41" s="300"/>
      <c r="M41" s="300" t="s">
        <v>116</v>
      </c>
      <c r="N41" s="300" t="s">
        <v>114</v>
      </c>
      <c r="O41" s="300"/>
      <c r="P41" s="300" t="s">
        <v>116</v>
      </c>
    </row>
    <row r="42" spans="1:16" x14ac:dyDescent="0.2">
      <c r="A42" s="300" t="s">
        <v>118</v>
      </c>
      <c r="B42" s="300"/>
      <c r="C42" s="300"/>
      <c r="D42" s="300">
        <f>'実質公債費比率（分子）の構造'!K$52</f>
        <v>1059</v>
      </c>
      <c r="E42" s="300"/>
      <c r="F42" s="300"/>
      <c r="G42" s="300">
        <f>'実質公債費比率（分子）の構造'!L$52</f>
        <v>1035</v>
      </c>
      <c r="H42" s="300"/>
      <c r="I42" s="300"/>
      <c r="J42" s="300">
        <f>'実質公債費比率（分子）の構造'!M$52</f>
        <v>1029</v>
      </c>
      <c r="K42" s="300"/>
      <c r="L42" s="300"/>
      <c r="M42" s="300">
        <f>'実質公債費比率（分子）の構造'!N$52</f>
        <v>1023</v>
      </c>
      <c r="N42" s="300"/>
      <c r="O42" s="300"/>
      <c r="P42" s="300">
        <f>'実質公債費比率（分子）の構造'!O$52</f>
        <v>1003</v>
      </c>
    </row>
    <row r="43" spans="1:16" x14ac:dyDescent="0.2">
      <c r="A43" s="300" t="s">
        <v>49</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2">
      <c r="A44" s="300" t="s">
        <v>41</v>
      </c>
      <c r="B44" s="300">
        <f>'実質公債費比率（分子）の構造'!K$50</f>
        <v>26</v>
      </c>
      <c r="C44" s="300"/>
      <c r="D44" s="300"/>
      <c r="E44" s="300">
        <f>'実質公債費比率（分子）の構造'!L$50</f>
        <v>23</v>
      </c>
      <c r="F44" s="300"/>
      <c r="G44" s="300"/>
      <c r="H44" s="300">
        <f>'実質公債費比率（分子）の構造'!M$50</f>
        <v>21</v>
      </c>
      <c r="I44" s="300"/>
      <c r="J44" s="300"/>
      <c r="K44" s="300">
        <f>'実質公債費比率（分子）の構造'!N$50</f>
        <v>18</v>
      </c>
      <c r="L44" s="300"/>
      <c r="M44" s="300"/>
      <c r="N44" s="300">
        <f>'実質公債費比率（分子）の構造'!O$50</f>
        <v>17</v>
      </c>
      <c r="O44" s="300"/>
      <c r="P44" s="300"/>
    </row>
    <row r="45" spans="1:16" x14ac:dyDescent="0.2">
      <c r="A45" s="300" t="s">
        <v>0</v>
      </c>
      <c r="B45" s="300">
        <f>'実質公債費比率（分子）の構造'!K$49</f>
        <v>74</v>
      </c>
      <c r="C45" s="300"/>
      <c r="D45" s="300"/>
      <c r="E45" s="300">
        <f>'実質公債費比率（分子）の構造'!L$49</f>
        <v>75</v>
      </c>
      <c r="F45" s="300"/>
      <c r="G45" s="300"/>
      <c r="H45" s="300">
        <f>'実質公債費比率（分子）の構造'!M$49</f>
        <v>67</v>
      </c>
      <c r="I45" s="300"/>
      <c r="J45" s="300"/>
      <c r="K45" s="300">
        <f>'実質公債費比率（分子）の構造'!N$49</f>
        <v>39</v>
      </c>
      <c r="L45" s="300"/>
      <c r="M45" s="300"/>
      <c r="N45" s="300">
        <f>'実質公債費比率（分子）の構造'!O$49</f>
        <v>10</v>
      </c>
      <c r="O45" s="300"/>
      <c r="P45" s="300"/>
    </row>
    <row r="46" spans="1:16" x14ac:dyDescent="0.2">
      <c r="A46" s="300" t="s">
        <v>39</v>
      </c>
      <c r="B46" s="300">
        <f>'実質公債費比率（分子）の構造'!K$48</f>
        <v>132</v>
      </c>
      <c r="C46" s="300"/>
      <c r="D46" s="300"/>
      <c r="E46" s="300">
        <f>'実質公債費比率（分子）の構造'!L$48</f>
        <v>114</v>
      </c>
      <c r="F46" s="300"/>
      <c r="G46" s="300"/>
      <c r="H46" s="300">
        <f>'実質公債費比率（分子）の構造'!M$48</f>
        <v>113</v>
      </c>
      <c r="I46" s="300"/>
      <c r="J46" s="300"/>
      <c r="K46" s="300">
        <f>'実質公債費比率（分子）の構造'!N$48</f>
        <v>149</v>
      </c>
      <c r="L46" s="300"/>
      <c r="M46" s="300"/>
      <c r="N46" s="300">
        <f>'実質公債費比率（分子）の構造'!O$48</f>
        <v>139</v>
      </c>
      <c r="O46" s="300"/>
      <c r="P46" s="300"/>
    </row>
    <row r="47" spans="1:16" x14ac:dyDescent="0.2">
      <c r="A47" s="300" t="s">
        <v>33</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2">
      <c r="A48" s="300" t="s">
        <v>27</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2">
      <c r="A49" s="300" t="s">
        <v>23</v>
      </c>
      <c r="B49" s="300">
        <f>'実質公債費比率（分子）の構造'!K$45</f>
        <v>1157</v>
      </c>
      <c r="C49" s="300"/>
      <c r="D49" s="300"/>
      <c r="E49" s="300">
        <f>'実質公債費比率（分子）の構造'!L$45</f>
        <v>1136</v>
      </c>
      <c r="F49" s="300"/>
      <c r="G49" s="300"/>
      <c r="H49" s="300">
        <f>'実質公債費比率（分子）の構造'!M$45</f>
        <v>1109</v>
      </c>
      <c r="I49" s="300"/>
      <c r="J49" s="300"/>
      <c r="K49" s="300">
        <f>'実質公債費比率（分子）の構造'!N$45</f>
        <v>1130</v>
      </c>
      <c r="L49" s="300"/>
      <c r="M49" s="300"/>
      <c r="N49" s="300">
        <f>'実質公債費比率（分子）の構造'!O$45</f>
        <v>1118</v>
      </c>
      <c r="O49" s="300"/>
      <c r="P49" s="300"/>
    </row>
    <row r="50" spans="1:16" x14ac:dyDescent="0.2">
      <c r="A50" s="300" t="s">
        <v>56</v>
      </c>
      <c r="B50" s="300" t="e">
        <f>NA()</f>
        <v>#N/A</v>
      </c>
      <c r="C50" s="300">
        <f>IF(ISNUMBER('実質公債費比率（分子）の構造'!K$53),'実質公債費比率（分子）の構造'!K$53,NA())</f>
        <v>330</v>
      </c>
      <c r="D50" s="300" t="e">
        <f>NA()</f>
        <v>#N/A</v>
      </c>
      <c r="E50" s="300" t="e">
        <f>NA()</f>
        <v>#N/A</v>
      </c>
      <c r="F50" s="300">
        <f>IF(ISNUMBER('実質公債費比率（分子）の構造'!L$53),'実質公債費比率（分子）の構造'!L$53,NA())</f>
        <v>313</v>
      </c>
      <c r="G50" s="300" t="e">
        <f>NA()</f>
        <v>#N/A</v>
      </c>
      <c r="H50" s="300" t="e">
        <f>NA()</f>
        <v>#N/A</v>
      </c>
      <c r="I50" s="300">
        <f>IF(ISNUMBER('実質公債費比率（分子）の構造'!M$53),'実質公債費比率（分子）の構造'!M$53,NA())</f>
        <v>281</v>
      </c>
      <c r="J50" s="300" t="e">
        <f>NA()</f>
        <v>#N/A</v>
      </c>
      <c r="K50" s="300" t="e">
        <f>NA()</f>
        <v>#N/A</v>
      </c>
      <c r="L50" s="300">
        <f>IF(ISNUMBER('実質公債費比率（分子）の構造'!N$53),'実質公債費比率（分子）の構造'!N$53,NA())</f>
        <v>313</v>
      </c>
      <c r="M50" s="300" t="e">
        <f>NA()</f>
        <v>#N/A</v>
      </c>
      <c r="N50" s="300" t="e">
        <f>NA()</f>
        <v>#N/A</v>
      </c>
      <c r="O50" s="300">
        <f>IF(ISNUMBER('実質公債費比率（分子）の構造'!O$53),'実質公債費比率（分子）の構造'!O$53,NA())</f>
        <v>281</v>
      </c>
      <c r="P50" s="300" t="e">
        <f>NA()</f>
        <v>#N/A</v>
      </c>
    </row>
    <row r="53" spans="1:16" x14ac:dyDescent="0.2">
      <c r="A53" s="297" t="s">
        <v>119</v>
      </c>
    </row>
    <row r="54" spans="1:16" x14ac:dyDescent="0.2">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2">
      <c r="A55" s="299"/>
      <c r="B55" s="299" t="s">
        <v>123</v>
      </c>
      <c r="C55" s="299"/>
      <c r="D55" s="299" t="s">
        <v>126</v>
      </c>
      <c r="E55" s="299" t="s">
        <v>123</v>
      </c>
      <c r="F55" s="299"/>
      <c r="G55" s="299" t="s">
        <v>126</v>
      </c>
      <c r="H55" s="299" t="s">
        <v>123</v>
      </c>
      <c r="I55" s="299"/>
      <c r="J55" s="299" t="s">
        <v>126</v>
      </c>
      <c r="K55" s="299" t="s">
        <v>123</v>
      </c>
      <c r="L55" s="299"/>
      <c r="M55" s="299" t="s">
        <v>126</v>
      </c>
      <c r="N55" s="299" t="s">
        <v>123</v>
      </c>
      <c r="O55" s="299"/>
      <c r="P55" s="299" t="s">
        <v>126</v>
      </c>
    </row>
    <row r="56" spans="1:16" x14ac:dyDescent="0.2">
      <c r="A56" s="299" t="s">
        <v>44</v>
      </c>
      <c r="B56" s="299"/>
      <c r="C56" s="299"/>
      <c r="D56" s="299">
        <f>'将来負担比率（分子）の構造'!I$52</f>
        <v>8654</v>
      </c>
      <c r="E56" s="299"/>
      <c r="F56" s="299"/>
      <c r="G56" s="299">
        <f>'将来負担比率（分子）の構造'!J$52</f>
        <v>8035</v>
      </c>
      <c r="H56" s="299"/>
      <c r="I56" s="299"/>
      <c r="J56" s="299">
        <f>'将来負担比率（分子）の構造'!K$52</f>
        <v>8294</v>
      </c>
      <c r="K56" s="299"/>
      <c r="L56" s="299"/>
      <c r="M56" s="299">
        <f>'将来負担比率（分子）の構造'!L$52</f>
        <v>7974</v>
      </c>
      <c r="N56" s="299"/>
      <c r="O56" s="299"/>
      <c r="P56" s="299">
        <f>'将来負担比率（分子）の構造'!M$52</f>
        <v>7585</v>
      </c>
    </row>
    <row r="57" spans="1:16" x14ac:dyDescent="0.2">
      <c r="A57" s="299" t="s">
        <v>97</v>
      </c>
      <c r="B57" s="299"/>
      <c r="C57" s="299"/>
      <c r="D57" s="299">
        <f>'将来負担比率（分子）の構造'!I$51</f>
        <v>65</v>
      </c>
      <c r="E57" s="299"/>
      <c r="F57" s="299"/>
      <c r="G57" s="299">
        <f>'将来負担比率（分子）の構造'!J$51</f>
        <v>53</v>
      </c>
      <c r="H57" s="299"/>
      <c r="I57" s="299"/>
      <c r="J57" s="299">
        <f>'将来負担比率（分子）の構造'!K$51</f>
        <v>44</v>
      </c>
      <c r="K57" s="299"/>
      <c r="L57" s="299"/>
      <c r="M57" s="299">
        <f>'将来負担比率（分子）の構造'!L$51</f>
        <v>35</v>
      </c>
      <c r="N57" s="299"/>
      <c r="O57" s="299"/>
      <c r="P57" s="299">
        <f>'将来負担比率（分子）の構造'!M$51</f>
        <v>27</v>
      </c>
    </row>
    <row r="58" spans="1:16" x14ac:dyDescent="0.2">
      <c r="A58" s="299" t="s">
        <v>94</v>
      </c>
      <c r="B58" s="299"/>
      <c r="C58" s="299"/>
      <c r="D58" s="299">
        <f>'将来負担比率（分子）の構造'!I$50</f>
        <v>6190</v>
      </c>
      <c r="E58" s="299"/>
      <c r="F58" s="299"/>
      <c r="G58" s="299">
        <f>'将来負担比率（分子）の構造'!J$50</f>
        <v>6454</v>
      </c>
      <c r="H58" s="299"/>
      <c r="I58" s="299"/>
      <c r="J58" s="299">
        <f>'将来負担比率（分子）の構造'!K$50</f>
        <v>6522</v>
      </c>
      <c r="K58" s="299"/>
      <c r="L58" s="299"/>
      <c r="M58" s="299">
        <f>'将来負担比率（分子）の構造'!L$50</f>
        <v>5898</v>
      </c>
      <c r="N58" s="299"/>
      <c r="O58" s="299"/>
      <c r="P58" s="299">
        <f>'将来負担比率（分子）の構造'!M$50</f>
        <v>5891</v>
      </c>
    </row>
    <row r="59" spans="1:16" x14ac:dyDescent="0.2">
      <c r="A59" s="299" t="s">
        <v>90</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2">
      <c r="A60" s="299" t="s">
        <v>84</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2">
      <c r="A61" s="299" t="s">
        <v>75</v>
      </c>
      <c r="B61" s="299" t="str">
        <f>'将来負担比率（分子）の構造'!I$46</f>
        <v>-</v>
      </c>
      <c r="C61" s="299"/>
      <c r="D61" s="299"/>
      <c r="E61" s="299" t="str">
        <f>'将来負担比率（分子）の構造'!J$46</f>
        <v>-</v>
      </c>
      <c r="F61" s="299"/>
      <c r="G61" s="299"/>
      <c r="H61" s="299">
        <f>'将来負担比率（分子）の構造'!K$46</f>
        <v>9</v>
      </c>
      <c r="I61" s="299"/>
      <c r="J61" s="299"/>
      <c r="K61" s="299">
        <f>'将来負担比率（分子）の構造'!L$46</f>
        <v>9</v>
      </c>
      <c r="L61" s="299"/>
      <c r="M61" s="299"/>
      <c r="N61" s="299">
        <f>'将来負担比率（分子）の構造'!M$46</f>
        <v>9</v>
      </c>
      <c r="O61" s="299"/>
      <c r="P61" s="299"/>
    </row>
    <row r="62" spans="1:16" x14ac:dyDescent="0.2">
      <c r="A62" s="299" t="s">
        <v>76</v>
      </c>
      <c r="B62" s="299">
        <f>'将来負担比率（分子）の構造'!I$45</f>
        <v>846</v>
      </c>
      <c r="C62" s="299"/>
      <c r="D62" s="299"/>
      <c r="E62" s="299">
        <f>'将来負担比率（分子）の構造'!J$45</f>
        <v>1180</v>
      </c>
      <c r="F62" s="299"/>
      <c r="G62" s="299"/>
      <c r="H62" s="299">
        <f>'将来負担比率（分子）の構造'!K$45</f>
        <v>733</v>
      </c>
      <c r="I62" s="299"/>
      <c r="J62" s="299"/>
      <c r="K62" s="299">
        <f>'将来負担比率（分子）の構造'!L$45</f>
        <v>627</v>
      </c>
      <c r="L62" s="299"/>
      <c r="M62" s="299"/>
      <c r="N62" s="299">
        <f>'将来負担比率（分子）の構造'!M$45</f>
        <v>714</v>
      </c>
      <c r="O62" s="299"/>
      <c r="P62" s="299"/>
    </row>
    <row r="63" spans="1:16" x14ac:dyDescent="0.2">
      <c r="A63" s="299" t="s">
        <v>74</v>
      </c>
      <c r="B63" s="299">
        <f>'将来負担比率（分子）の構造'!I$44</f>
        <v>222</v>
      </c>
      <c r="C63" s="299"/>
      <c r="D63" s="299"/>
      <c r="E63" s="299">
        <f>'将来負担比率（分子）の構造'!J$44</f>
        <v>146</v>
      </c>
      <c r="F63" s="299"/>
      <c r="G63" s="299"/>
      <c r="H63" s="299">
        <f>'将来負担比率（分子）の構造'!K$44</f>
        <v>79</v>
      </c>
      <c r="I63" s="299"/>
      <c r="J63" s="299"/>
      <c r="K63" s="299">
        <f>'将来負担比率（分子）の構造'!L$44</f>
        <v>68</v>
      </c>
      <c r="L63" s="299"/>
      <c r="M63" s="299"/>
      <c r="N63" s="299">
        <f>'将来負担比率（分子）の構造'!M$44</f>
        <v>28</v>
      </c>
      <c r="O63" s="299"/>
      <c r="P63" s="299"/>
    </row>
    <row r="64" spans="1:16" x14ac:dyDescent="0.2">
      <c r="A64" s="299" t="s">
        <v>72</v>
      </c>
      <c r="B64" s="299">
        <f>'将来負担比率（分子）の構造'!I$43</f>
        <v>1163</v>
      </c>
      <c r="C64" s="299"/>
      <c r="D64" s="299"/>
      <c r="E64" s="299">
        <f>'将来負担比率（分子）の構造'!J$43</f>
        <v>1101</v>
      </c>
      <c r="F64" s="299"/>
      <c r="G64" s="299"/>
      <c r="H64" s="299">
        <f>'将来負担比率（分子）の構造'!K$43</f>
        <v>1193</v>
      </c>
      <c r="I64" s="299"/>
      <c r="J64" s="299"/>
      <c r="K64" s="299">
        <f>'将来負担比率（分子）の構造'!L$43</f>
        <v>1167</v>
      </c>
      <c r="L64" s="299"/>
      <c r="M64" s="299"/>
      <c r="N64" s="299">
        <f>'将来負担比率（分子）の構造'!M$43</f>
        <v>1204</v>
      </c>
      <c r="O64" s="299"/>
      <c r="P64" s="299"/>
    </row>
    <row r="65" spans="1:16" x14ac:dyDescent="0.2">
      <c r="A65" s="299" t="s">
        <v>71</v>
      </c>
      <c r="B65" s="299">
        <f>'将来負担比率（分子）の構造'!I$42</f>
        <v>130</v>
      </c>
      <c r="C65" s="299"/>
      <c r="D65" s="299"/>
      <c r="E65" s="299">
        <f>'将来負担比率（分子）の構造'!J$42</f>
        <v>109</v>
      </c>
      <c r="F65" s="299"/>
      <c r="G65" s="299"/>
      <c r="H65" s="299">
        <f>'将来負担比率（分子）の構造'!K$42</f>
        <v>109</v>
      </c>
      <c r="I65" s="299"/>
      <c r="J65" s="299"/>
      <c r="K65" s="299">
        <f>'将来負担比率（分子）の構造'!L$42</f>
        <v>75</v>
      </c>
      <c r="L65" s="299"/>
      <c r="M65" s="299"/>
      <c r="N65" s="299">
        <f>'将来負担比率（分子）の構造'!M$42</f>
        <v>60</v>
      </c>
      <c r="O65" s="299"/>
      <c r="P65" s="299"/>
    </row>
    <row r="66" spans="1:16" x14ac:dyDescent="0.2">
      <c r="A66" s="299" t="s">
        <v>65</v>
      </c>
      <c r="B66" s="299">
        <f>'将来負担比率（分子）の構造'!I$41</f>
        <v>9709</v>
      </c>
      <c r="C66" s="299"/>
      <c r="D66" s="299"/>
      <c r="E66" s="299">
        <f>'将来負担比率（分子）の構造'!J$41</f>
        <v>9674</v>
      </c>
      <c r="F66" s="299"/>
      <c r="G66" s="299"/>
      <c r="H66" s="299">
        <f>'将来負担比率（分子）の構造'!K$41</f>
        <v>9318</v>
      </c>
      <c r="I66" s="299"/>
      <c r="J66" s="299"/>
      <c r="K66" s="299">
        <f>'将来負担比率（分子）の構造'!L$41</f>
        <v>9071</v>
      </c>
      <c r="L66" s="299"/>
      <c r="M66" s="299"/>
      <c r="N66" s="299">
        <f>'将来負担比率（分子）の構造'!M$41</f>
        <v>8637</v>
      </c>
      <c r="O66" s="299"/>
      <c r="P66" s="299"/>
    </row>
    <row r="67" spans="1:16" x14ac:dyDescent="0.2">
      <c r="A67" s="299" t="s">
        <v>99</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0</v>
      </c>
      <c r="G67" s="299" t="e">
        <f>NA()</f>
        <v>#N/A</v>
      </c>
      <c r="H67" s="299" t="e">
        <f>NA()</f>
        <v>#N/A</v>
      </c>
      <c r="I67" s="299">
        <f>IF(ISNUMBER('将来負担比率（分子）の構造'!K$53),IF('将来負担比率（分子）の構造'!K$53&lt;0,0,'将来負担比率（分子）の構造'!K$53),NA())</f>
        <v>0</v>
      </c>
      <c r="J67" s="299" t="e">
        <f>NA()</f>
        <v>#N/A</v>
      </c>
      <c r="K67" s="299" t="e">
        <f>NA()</f>
        <v>#N/A</v>
      </c>
      <c r="L67" s="299">
        <f>IF(ISNUMBER('将来負担比率（分子）の構造'!L$53),IF('将来負担比率（分子）の構造'!L$53&lt;0,0,'将来負担比率（分子）の構造'!L$53),NA())</f>
        <v>0</v>
      </c>
      <c r="M67" s="299" t="e">
        <f>NA()</f>
        <v>#N/A</v>
      </c>
      <c r="N67" s="299" t="e">
        <f>NA()</f>
        <v>#N/A</v>
      </c>
      <c r="O67" s="299">
        <f>IF(ISNUMBER('将来負担比率（分子）の構造'!M$53),IF('将来負担比率（分子）の構造'!M$53&lt;0,0,'将来負担比率（分子）の構造'!M$53),NA())</f>
        <v>0</v>
      </c>
      <c r="P67" s="299" t="e">
        <f>NA()</f>
        <v>#N/A</v>
      </c>
    </row>
    <row r="70" spans="1:16" x14ac:dyDescent="0.2">
      <c r="A70" s="302" t="s">
        <v>127</v>
      </c>
      <c r="B70" s="302"/>
      <c r="C70" s="302"/>
      <c r="D70" s="302"/>
      <c r="E70" s="302"/>
      <c r="F70" s="302"/>
    </row>
    <row r="71" spans="1:16" x14ac:dyDescent="0.2">
      <c r="A71" s="301"/>
      <c r="B71" s="301" t="str">
        <f>基金残高に係る経年分析!F54</f>
        <v>H28</v>
      </c>
      <c r="C71" s="301" t="str">
        <f>基金残高に係る経年分析!G54</f>
        <v>H29</v>
      </c>
      <c r="D71" s="301" t="str">
        <f>基金残高に係る経年分析!H54</f>
        <v>H30</v>
      </c>
    </row>
    <row r="72" spans="1:16" x14ac:dyDescent="0.2">
      <c r="A72" s="301" t="s">
        <v>128</v>
      </c>
      <c r="B72" s="303">
        <f>基金残高に係る経年分析!F55</f>
        <v>3218</v>
      </c>
      <c r="C72" s="303">
        <f>基金残高に係る経年分析!G55</f>
        <v>3019</v>
      </c>
      <c r="D72" s="303">
        <f>基金残高に係る経年分析!H55</f>
        <v>3021</v>
      </c>
    </row>
    <row r="73" spans="1:16" x14ac:dyDescent="0.2">
      <c r="A73" s="301" t="s">
        <v>129</v>
      </c>
      <c r="B73" s="303">
        <f>基金残高に係る経年分析!F56</f>
        <v>320</v>
      </c>
      <c r="C73" s="303">
        <f>基金残高に係る経年分析!G56</f>
        <v>320</v>
      </c>
      <c r="D73" s="303">
        <f>基金残高に係る経年分析!H56</f>
        <v>320</v>
      </c>
    </row>
    <row r="74" spans="1:16" x14ac:dyDescent="0.2">
      <c r="A74" s="301" t="s">
        <v>131</v>
      </c>
      <c r="B74" s="303">
        <f>基金残高に係る経年分析!F57</f>
        <v>3874</v>
      </c>
      <c r="C74" s="303">
        <f>基金残高に係る経年分析!G57</f>
        <v>3727</v>
      </c>
      <c r="D74" s="303">
        <f>基金残高に係る経年分析!H57</f>
        <v>3727</v>
      </c>
    </row>
  </sheetData>
  <sheetProtection algorithmName="SHA-512" hashValue="f0Gj4ll6C4zauq3E4ajKt3jPnaEqZEI2xcEauG3+a9XtGxj5/ifD5Q+smNoqDDCyek6lLS5Ahod0kcCoKEYQnQ==" saltValue="RR9Xwk02LwgHG89CiAFVJ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91"/>
  <sheetViews>
    <sheetView showGridLines="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349" width="8.6640625" style="50" hidden="1" customWidth="1"/>
    <col min="350" max="355" width="14.88671875" style="50" hidden="1" customWidth="1"/>
    <col min="356" max="357" width="15.88671875" style="50" hidden="1" customWidth="1"/>
    <col min="358" max="363" width="16.109375" style="50" hidden="1" customWidth="1"/>
    <col min="364" max="364" width="6.109375" style="50" hidden="1" customWidth="1"/>
    <col min="365" max="365" width="3" style="50" hidden="1" customWidth="1"/>
    <col min="366" max="605" width="8.6640625" style="50" hidden="1" customWidth="1"/>
    <col min="606" max="611" width="14.88671875" style="50" hidden="1" customWidth="1"/>
    <col min="612" max="613" width="15.88671875" style="50" hidden="1" customWidth="1"/>
    <col min="614" max="619" width="16.109375" style="50" hidden="1" customWidth="1"/>
    <col min="620" max="620" width="6.109375" style="50" hidden="1" customWidth="1"/>
    <col min="621" max="621" width="3" style="50" hidden="1" customWidth="1"/>
    <col min="622" max="861" width="8.6640625" style="50" hidden="1" customWidth="1"/>
    <col min="862" max="867" width="14.88671875" style="50" hidden="1" customWidth="1"/>
    <col min="868" max="869" width="15.88671875" style="50" hidden="1" customWidth="1"/>
    <col min="870" max="875" width="16.109375" style="50" hidden="1" customWidth="1"/>
    <col min="876" max="876" width="6.109375" style="50" hidden="1" customWidth="1"/>
    <col min="877" max="877" width="3" style="50" hidden="1" customWidth="1"/>
    <col min="878" max="1117" width="8.6640625" style="50" hidden="1" customWidth="1"/>
    <col min="1118" max="1123" width="14.88671875" style="50" hidden="1" customWidth="1"/>
    <col min="1124" max="1125" width="15.88671875" style="50" hidden="1" customWidth="1"/>
    <col min="1126" max="1131" width="16.109375" style="50" hidden="1" customWidth="1"/>
    <col min="1132" max="1132" width="6.109375" style="50" hidden="1" customWidth="1"/>
    <col min="1133" max="1133" width="3" style="50" hidden="1" customWidth="1"/>
    <col min="1134" max="1373" width="8.6640625" style="50" hidden="1" customWidth="1"/>
    <col min="1374" max="1379" width="14.88671875" style="50" hidden="1" customWidth="1"/>
    <col min="1380" max="1381" width="15.88671875" style="50" hidden="1" customWidth="1"/>
    <col min="1382" max="1387" width="16.109375" style="50" hidden="1" customWidth="1"/>
    <col min="1388" max="1388" width="6.109375" style="50" hidden="1" customWidth="1"/>
    <col min="1389" max="1389" width="3" style="50" hidden="1" customWidth="1"/>
    <col min="1390" max="1629" width="8.6640625" style="50" hidden="1" customWidth="1"/>
    <col min="1630" max="1635" width="14.88671875" style="50" hidden="1" customWidth="1"/>
    <col min="1636" max="1637" width="15.88671875" style="50" hidden="1" customWidth="1"/>
    <col min="1638" max="1643" width="16.109375" style="50" hidden="1" customWidth="1"/>
    <col min="1644" max="1644" width="6.109375" style="50" hidden="1" customWidth="1"/>
    <col min="1645" max="1645" width="3" style="50" hidden="1" customWidth="1"/>
    <col min="1646" max="1885" width="8.6640625" style="50" hidden="1" customWidth="1"/>
    <col min="1886" max="1891" width="14.88671875" style="50" hidden="1" customWidth="1"/>
    <col min="1892" max="1893" width="15.88671875" style="50" hidden="1" customWidth="1"/>
    <col min="1894" max="1899" width="16.109375" style="50" hidden="1" customWidth="1"/>
    <col min="1900" max="1900" width="6.109375" style="50" hidden="1" customWidth="1"/>
    <col min="1901" max="1901" width="3" style="50" hidden="1" customWidth="1"/>
    <col min="1902" max="2141" width="8.6640625" style="50" hidden="1" customWidth="1"/>
    <col min="2142" max="2147" width="14.88671875" style="50" hidden="1" customWidth="1"/>
    <col min="2148" max="2149" width="15.88671875" style="50" hidden="1" customWidth="1"/>
    <col min="2150" max="2155" width="16.109375" style="50" hidden="1" customWidth="1"/>
    <col min="2156" max="2156" width="6.109375" style="50" hidden="1" customWidth="1"/>
    <col min="2157" max="2157" width="3" style="50" hidden="1" customWidth="1"/>
    <col min="2158" max="2397" width="8.6640625" style="50" hidden="1" customWidth="1"/>
    <col min="2398" max="2403" width="14.88671875" style="50" hidden="1" customWidth="1"/>
    <col min="2404" max="2405" width="15.88671875" style="50" hidden="1" customWidth="1"/>
    <col min="2406" max="2411" width="16.109375" style="50" hidden="1" customWidth="1"/>
    <col min="2412" max="2412" width="6.109375" style="50" hidden="1" customWidth="1"/>
    <col min="2413" max="2413" width="3" style="50" hidden="1" customWidth="1"/>
    <col min="2414" max="2653" width="8.6640625" style="50" hidden="1" customWidth="1"/>
    <col min="2654" max="2659" width="14.88671875" style="50" hidden="1" customWidth="1"/>
    <col min="2660" max="2661" width="15.88671875" style="50" hidden="1" customWidth="1"/>
    <col min="2662" max="2667" width="16.109375" style="50" hidden="1" customWidth="1"/>
    <col min="2668" max="2668" width="6.109375" style="50" hidden="1" customWidth="1"/>
    <col min="2669" max="2669" width="3" style="50" hidden="1" customWidth="1"/>
    <col min="2670" max="2909" width="8.6640625" style="50" hidden="1" customWidth="1"/>
    <col min="2910" max="2915" width="14.88671875" style="50" hidden="1" customWidth="1"/>
    <col min="2916" max="2917" width="15.88671875" style="50" hidden="1" customWidth="1"/>
    <col min="2918" max="2923" width="16.109375" style="50" hidden="1" customWidth="1"/>
    <col min="2924" max="2924" width="6.109375" style="50" hidden="1" customWidth="1"/>
    <col min="2925" max="2925" width="3" style="50" hidden="1" customWidth="1"/>
    <col min="2926" max="3165" width="8.6640625" style="50" hidden="1" customWidth="1"/>
    <col min="3166" max="3171" width="14.88671875" style="50" hidden="1" customWidth="1"/>
    <col min="3172" max="3173" width="15.88671875" style="50" hidden="1" customWidth="1"/>
    <col min="3174" max="3179" width="16.109375" style="50" hidden="1" customWidth="1"/>
    <col min="3180" max="3180" width="6.109375" style="50" hidden="1" customWidth="1"/>
    <col min="3181" max="3181" width="3" style="50" hidden="1" customWidth="1"/>
    <col min="3182" max="3421" width="8.6640625" style="50" hidden="1" customWidth="1"/>
    <col min="3422" max="3427" width="14.88671875" style="50" hidden="1" customWidth="1"/>
    <col min="3428" max="3429" width="15.88671875" style="50" hidden="1" customWidth="1"/>
    <col min="3430" max="3435" width="16.109375" style="50" hidden="1" customWidth="1"/>
    <col min="3436" max="3436" width="6.109375" style="50" hidden="1" customWidth="1"/>
    <col min="3437" max="3437" width="3" style="50" hidden="1" customWidth="1"/>
    <col min="3438" max="3677" width="8.6640625" style="50" hidden="1" customWidth="1"/>
    <col min="3678" max="3683" width="14.88671875" style="50" hidden="1" customWidth="1"/>
    <col min="3684" max="3685" width="15.88671875" style="50" hidden="1" customWidth="1"/>
    <col min="3686" max="3691" width="16.109375" style="50" hidden="1" customWidth="1"/>
    <col min="3692" max="3692" width="6.109375" style="50" hidden="1" customWidth="1"/>
    <col min="3693" max="3693" width="3" style="50" hidden="1" customWidth="1"/>
    <col min="3694" max="3933" width="8.6640625" style="50" hidden="1" customWidth="1"/>
    <col min="3934" max="3939" width="14.88671875" style="50" hidden="1" customWidth="1"/>
    <col min="3940" max="3941" width="15.88671875" style="50" hidden="1" customWidth="1"/>
    <col min="3942" max="3947" width="16.109375" style="50" hidden="1" customWidth="1"/>
    <col min="3948" max="3948" width="6.109375" style="50" hidden="1" customWidth="1"/>
    <col min="3949" max="3949" width="3" style="50" hidden="1" customWidth="1"/>
    <col min="3950" max="4189" width="8.6640625" style="50" hidden="1" customWidth="1"/>
    <col min="4190" max="4195" width="14.88671875" style="50" hidden="1" customWidth="1"/>
    <col min="4196" max="4197" width="15.88671875" style="50" hidden="1" customWidth="1"/>
    <col min="4198" max="4203" width="16.109375" style="50" hidden="1" customWidth="1"/>
    <col min="4204" max="4204" width="6.109375" style="50" hidden="1" customWidth="1"/>
    <col min="4205" max="4205" width="3" style="50" hidden="1" customWidth="1"/>
    <col min="4206" max="4445" width="8.6640625" style="50" hidden="1" customWidth="1"/>
    <col min="4446" max="4451" width="14.88671875" style="50" hidden="1" customWidth="1"/>
    <col min="4452" max="4453" width="15.88671875" style="50" hidden="1" customWidth="1"/>
    <col min="4454" max="4459" width="16.109375" style="50" hidden="1" customWidth="1"/>
    <col min="4460" max="4460" width="6.109375" style="50" hidden="1" customWidth="1"/>
    <col min="4461" max="4461" width="3" style="50" hidden="1" customWidth="1"/>
    <col min="4462" max="4701" width="8.6640625" style="50" hidden="1" customWidth="1"/>
    <col min="4702" max="4707" width="14.88671875" style="50" hidden="1" customWidth="1"/>
    <col min="4708" max="4709" width="15.88671875" style="50" hidden="1" customWidth="1"/>
    <col min="4710" max="4715" width="16.109375" style="50" hidden="1" customWidth="1"/>
    <col min="4716" max="4716" width="6.109375" style="50" hidden="1" customWidth="1"/>
    <col min="4717" max="4717" width="3" style="50" hidden="1" customWidth="1"/>
    <col min="4718" max="4957" width="8.6640625" style="50" hidden="1" customWidth="1"/>
    <col min="4958" max="4963" width="14.88671875" style="50" hidden="1" customWidth="1"/>
    <col min="4964" max="4965" width="15.88671875" style="50" hidden="1" customWidth="1"/>
    <col min="4966" max="4971" width="16.109375" style="50" hidden="1" customWidth="1"/>
    <col min="4972" max="4972" width="6.109375" style="50" hidden="1" customWidth="1"/>
    <col min="4973" max="4973" width="3" style="50" hidden="1" customWidth="1"/>
    <col min="4974" max="5213" width="8.6640625" style="50" hidden="1" customWidth="1"/>
    <col min="5214" max="5219" width="14.88671875" style="50" hidden="1" customWidth="1"/>
    <col min="5220" max="5221" width="15.88671875" style="50" hidden="1" customWidth="1"/>
    <col min="5222" max="5227" width="16.109375" style="50" hidden="1" customWidth="1"/>
    <col min="5228" max="5228" width="6.109375" style="50" hidden="1" customWidth="1"/>
    <col min="5229" max="5229" width="3" style="50" hidden="1" customWidth="1"/>
    <col min="5230" max="5469" width="8.6640625" style="50" hidden="1" customWidth="1"/>
    <col min="5470" max="5475" width="14.88671875" style="50" hidden="1" customWidth="1"/>
    <col min="5476" max="5477" width="15.88671875" style="50" hidden="1" customWidth="1"/>
    <col min="5478" max="5483" width="16.109375" style="50" hidden="1" customWidth="1"/>
    <col min="5484" max="5484" width="6.109375" style="50" hidden="1" customWidth="1"/>
    <col min="5485" max="5485" width="3" style="50" hidden="1" customWidth="1"/>
    <col min="5486" max="5725" width="8.6640625" style="50" hidden="1" customWidth="1"/>
    <col min="5726" max="5731" width="14.88671875" style="50" hidden="1" customWidth="1"/>
    <col min="5732" max="5733" width="15.88671875" style="50" hidden="1" customWidth="1"/>
    <col min="5734" max="5739" width="16.109375" style="50" hidden="1" customWidth="1"/>
    <col min="5740" max="5740" width="6.109375" style="50" hidden="1" customWidth="1"/>
    <col min="5741" max="5741" width="3" style="50" hidden="1" customWidth="1"/>
    <col min="5742" max="5981" width="8.6640625" style="50" hidden="1" customWidth="1"/>
    <col min="5982" max="5987" width="14.88671875" style="50" hidden="1" customWidth="1"/>
    <col min="5988" max="5989" width="15.88671875" style="50" hidden="1" customWidth="1"/>
    <col min="5990" max="5995" width="16.109375" style="50" hidden="1" customWidth="1"/>
    <col min="5996" max="5996" width="6.109375" style="50" hidden="1" customWidth="1"/>
    <col min="5997" max="5997" width="3" style="50" hidden="1" customWidth="1"/>
    <col min="5998" max="6237" width="8.6640625" style="50" hidden="1" customWidth="1"/>
    <col min="6238" max="6243" width="14.88671875" style="50" hidden="1" customWidth="1"/>
    <col min="6244" max="6245" width="15.88671875" style="50" hidden="1" customWidth="1"/>
    <col min="6246" max="6251" width="16.109375" style="50" hidden="1" customWidth="1"/>
    <col min="6252" max="6252" width="6.109375" style="50" hidden="1" customWidth="1"/>
    <col min="6253" max="6253" width="3" style="50" hidden="1" customWidth="1"/>
    <col min="6254" max="6493" width="8.6640625" style="50" hidden="1" customWidth="1"/>
    <col min="6494" max="6499" width="14.88671875" style="50" hidden="1" customWidth="1"/>
    <col min="6500" max="6501" width="15.88671875" style="50" hidden="1" customWidth="1"/>
    <col min="6502" max="6507" width="16.109375" style="50" hidden="1" customWidth="1"/>
    <col min="6508" max="6508" width="6.109375" style="50" hidden="1" customWidth="1"/>
    <col min="6509" max="6509" width="3" style="50" hidden="1" customWidth="1"/>
    <col min="6510" max="6749" width="8.6640625" style="50" hidden="1" customWidth="1"/>
    <col min="6750" max="6755" width="14.88671875" style="50" hidden="1" customWidth="1"/>
    <col min="6756" max="6757" width="15.88671875" style="50" hidden="1" customWidth="1"/>
    <col min="6758" max="6763" width="16.109375" style="50" hidden="1" customWidth="1"/>
    <col min="6764" max="6764" width="6.109375" style="50" hidden="1" customWidth="1"/>
    <col min="6765" max="6765" width="3" style="50" hidden="1" customWidth="1"/>
    <col min="6766" max="7005" width="8.6640625" style="50" hidden="1" customWidth="1"/>
    <col min="7006" max="7011" width="14.88671875" style="50" hidden="1" customWidth="1"/>
    <col min="7012" max="7013" width="15.88671875" style="50" hidden="1" customWidth="1"/>
    <col min="7014" max="7019" width="16.109375" style="50" hidden="1" customWidth="1"/>
    <col min="7020" max="7020" width="6.109375" style="50" hidden="1" customWidth="1"/>
    <col min="7021" max="7021" width="3" style="50" hidden="1" customWidth="1"/>
    <col min="7022" max="7261" width="8.6640625" style="50" hidden="1" customWidth="1"/>
    <col min="7262" max="7267" width="14.88671875" style="50" hidden="1" customWidth="1"/>
    <col min="7268" max="7269" width="15.88671875" style="50" hidden="1" customWidth="1"/>
    <col min="7270" max="7275" width="16.109375" style="50" hidden="1" customWidth="1"/>
    <col min="7276" max="7276" width="6.109375" style="50" hidden="1" customWidth="1"/>
    <col min="7277" max="7277" width="3" style="50" hidden="1" customWidth="1"/>
    <col min="7278" max="7517" width="8.6640625" style="50" hidden="1" customWidth="1"/>
    <col min="7518" max="7523" width="14.88671875" style="50" hidden="1" customWidth="1"/>
    <col min="7524" max="7525" width="15.88671875" style="50" hidden="1" customWidth="1"/>
    <col min="7526" max="7531" width="16.109375" style="50" hidden="1" customWidth="1"/>
    <col min="7532" max="7532" width="6.109375" style="50" hidden="1" customWidth="1"/>
    <col min="7533" max="7533" width="3" style="50" hidden="1" customWidth="1"/>
    <col min="7534" max="7773" width="8.6640625" style="50" hidden="1" customWidth="1"/>
    <col min="7774" max="7779" width="14.88671875" style="50" hidden="1" customWidth="1"/>
    <col min="7780" max="7781" width="15.88671875" style="50" hidden="1" customWidth="1"/>
    <col min="7782" max="7787" width="16.109375" style="50" hidden="1" customWidth="1"/>
    <col min="7788" max="7788" width="6.109375" style="50" hidden="1" customWidth="1"/>
    <col min="7789" max="7789" width="3" style="50" hidden="1" customWidth="1"/>
    <col min="7790" max="8029" width="8.6640625" style="50" hidden="1" customWidth="1"/>
    <col min="8030" max="8035" width="14.88671875" style="50" hidden="1" customWidth="1"/>
    <col min="8036" max="8037" width="15.88671875" style="50" hidden="1" customWidth="1"/>
    <col min="8038" max="8043" width="16.109375" style="50" hidden="1" customWidth="1"/>
    <col min="8044" max="8044" width="6.109375" style="50" hidden="1" customWidth="1"/>
    <col min="8045" max="8045" width="3" style="50" hidden="1" customWidth="1"/>
    <col min="8046" max="8285" width="8.6640625" style="50" hidden="1" customWidth="1"/>
    <col min="8286" max="8291" width="14.88671875" style="50" hidden="1" customWidth="1"/>
    <col min="8292" max="8293" width="15.88671875" style="50" hidden="1" customWidth="1"/>
    <col min="8294" max="8299" width="16.109375" style="50" hidden="1" customWidth="1"/>
    <col min="8300" max="8300" width="6.109375" style="50" hidden="1" customWidth="1"/>
    <col min="8301" max="8301" width="3" style="50" hidden="1" customWidth="1"/>
    <col min="8302" max="8541" width="8.6640625" style="50" hidden="1" customWidth="1"/>
    <col min="8542" max="8547" width="14.88671875" style="50" hidden="1" customWidth="1"/>
    <col min="8548" max="8549" width="15.88671875" style="50" hidden="1" customWidth="1"/>
    <col min="8550" max="8555" width="16.109375" style="50" hidden="1" customWidth="1"/>
    <col min="8556" max="8556" width="6.109375" style="50" hidden="1" customWidth="1"/>
    <col min="8557" max="8557" width="3" style="50" hidden="1" customWidth="1"/>
    <col min="8558" max="8797" width="8.6640625" style="50" hidden="1" customWidth="1"/>
    <col min="8798" max="8803" width="14.88671875" style="50" hidden="1" customWidth="1"/>
    <col min="8804" max="8805" width="15.88671875" style="50" hidden="1" customWidth="1"/>
    <col min="8806" max="8811" width="16.109375" style="50" hidden="1" customWidth="1"/>
    <col min="8812" max="8812" width="6.109375" style="50" hidden="1" customWidth="1"/>
    <col min="8813" max="8813" width="3" style="50" hidden="1" customWidth="1"/>
    <col min="8814" max="9053" width="8.6640625" style="50" hidden="1" customWidth="1"/>
    <col min="9054" max="9059" width="14.88671875" style="50" hidden="1" customWidth="1"/>
    <col min="9060" max="9061" width="15.88671875" style="50" hidden="1" customWidth="1"/>
    <col min="9062" max="9067" width="16.109375" style="50" hidden="1" customWidth="1"/>
    <col min="9068" max="9068" width="6.109375" style="50" hidden="1" customWidth="1"/>
    <col min="9069" max="9069" width="3" style="50" hidden="1" customWidth="1"/>
    <col min="9070" max="9309" width="8.6640625" style="50" hidden="1" customWidth="1"/>
    <col min="9310" max="9315" width="14.88671875" style="50" hidden="1" customWidth="1"/>
    <col min="9316" max="9317" width="15.88671875" style="50" hidden="1" customWidth="1"/>
    <col min="9318" max="9323" width="16.109375" style="50" hidden="1" customWidth="1"/>
    <col min="9324" max="9324" width="6.109375" style="50" hidden="1" customWidth="1"/>
    <col min="9325" max="9325" width="3" style="50" hidden="1" customWidth="1"/>
    <col min="9326" max="9565" width="8.6640625" style="50" hidden="1" customWidth="1"/>
    <col min="9566" max="9571" width="14.88671875" style="50" hidden="1" customWidth="1"/>
    <col min="9572" max="9573" width="15.88671875" style="50" hidden="1" customWidth="1"/>
    <col min="9574" max="9579" width="16.109375" style="50" hidden="1" customWidth="1"/>
    <col min="9580" max="9580" width="6.109375" style="50" hidden="1" customWidth="1"/>
    <col min="9581" max="9581" width="3" style="50" hidden="1" customWidth="1"/>
    <col min="9582" max="9821" width="8.6640625" style="50" hidden="1" customWidth="1"/>
    <col min="9822" max="9827" width="14.88671875" style="50" hidden="1" customWidth="1"/>
    <col min="9828" max="9829" width="15.88671875" style="50" hidden="1" customWidth="1"/>
    <col min="9830" max="9835" width="16.109375" style="50" hidden="1" customWidth="1"/>
    <col min="9836" max="9836" width="6.109375" style="50" hidden="1" customWidth="1"/>
    <col min="9837" max="9837" width="3" style="50" hidden="1" customWidth="1"/>
    <col min="9838" max="10077" width="8.6640625" style="50" hidden="1" customWidth="1"/>
    <col min="10078" max="10083" width="14.88671875" style="50" hidden="1" customWidth="1"/>
    <col min="10084" max="10085" width="15.88671875" style="50" hidden="1" customWidth="1"/>
    <col min="10086" max="10091" width="16.109375" style="50" hidden="1" customWidth="1"/>
    <col min="10092" max="10092" width="6.109375" style="50" hidden="1" customWidth="1"/>
    <col min="10093" max="10093" width="3" style="50" hidden="1" customWidth="1"/>
    <col min="10094" max="10333" width="8.6640625" style="50" hidden="1" customWidth="1"/>
    <col min="10334" max="10339" width="14.88671875" style="50" hidden="1" customWidth="1"/>
    <col min="10340" max="10341" width="15.88671875" style="50" hidden="1" customWidth="1"/>
    <col min="10342" max="10347" width="16.109375" style="50" hidden="1" customWidth="1"/>
    <col min="10348" max="10348" width="6.109375" style="50" hidden="1" customWidth="1"/>
    <col min="10349" max="10349" width="3" style="50" hidden="1" customWidth="1"/>
    <col min="10350" max="10589" width="8.6640625" style="50" hidden="1" customWidth="1"/>
    <col min="10590" max="10595" width="14.88671875" style="50" hidden="1" customWidth="1"/>
    <col min="10596" max="10597" width="15.88671875" style="50" hidden="1" customWidth="1"/>
    <col min="10598" max="10603" width="16.109375" style="50" hidden="1" customWidth="1"/>
    <col min="10604" max="10604" width="6.109375" style="50" hidden="1" customWidth="1"/>
    <col min="10605" max="10605" width="3" style="50" hidden="1" customWidth="1"/>
    <col min="10606" max="10845" width="8.6640625" style="50" hidden="1" customWidth="1"/>
    <col min="10846" max="10851" width="14.88671875" style="50" hidden="1" customWidth="1"/>
    <col min="10852" max="10853" width="15.88671875" style="50" hidden="1" customWidth="1"/>
    <col min="10854" max="10859" width="16.109375" style="50" hidden="1" customWidth="1"/>
    <col min="10860" max="10860" width="6.109375" style="50" hidden="1" customWidth="1"/>
    <col min="10861" max="10861" width="3" style="50" hidden="1" customWidth="1"/>
    <col min="10862" max="11101" width="8.6640625" style="50" hidden="1" customWidth="1"/>
    <col min="11102" max="11107" width="14.88671875" style="50" hidden="1" customWidth="1"/>
    <col min="11108" max="11109" width="15.88671875" style="50" hidden="1" customWidth="1"/>
    <col min="11110" max="11115" width="16.109375" style="50" hidden="1" customWidth="1"/>
    <col min="11116" max="11116" width="6.109375" style="50" hidden="1" customWidth="1"/>
    <col min="11117" max="11117" width="3" style="50" hidden="1" customWidth="1"/>
    <col min="11118" max="11357" width="8.6640625" style="50" hidden="1" customWidth="1"/>
    <col min="11358" max="11363" width="14.88671875" style="50" hidden="1" customWidth="1"/>
    <col min="11364" max="11365" width="15.88671875" style="50" hidden="1" customWidth="1"/>
    <col min="11366" max="11371" width="16.109375" style="50" hidden="1" customWidth="1"/>
    <col min="11372" max="11372" width="6.109375" style="50" hidden="1" customWidth="1"/>
    <col min="11373" max="11373" width="3" style="50" hidden="1" customWidth="1"/>
    <col min="11374" max="11613" width="8.6640625" style="50" hidden="1" customWidth="1"/>
    <col min="11614" max="11619" width="14.88671875" style="50" hidden="1" customWidth="1"/>
    <col min="11620" max="11621" width="15.88671875" style="50" hidden="1" customWidth="1"/>
    <col min="11622" max="11627" width="16.109375" style="50" hidden="1" customWidth="1"/>
    <col min="11628" max="11628" width="6.109375" style="50" hidden="1" customWidth="1"/>
    <col min="11629" max="11629" width="3" style="50" hidden="1" customWidth="1"/>
    <col min="11630" max="11869" width="8.6640625" style="50" hidden="1" customWidth="1"/>
    <col min="11870" max="11875" width="14.88671875" style="50" hidden="1" customWidth="1"/>
    <col min="11876" max="11877" width="15.88671875" style="50" hidden="1" customWidth="1"/>
    <col min="11878" max="11883" width="16.109375" style="50" hidden="1" customWidth="1"/>
    <col min="11884" max="11884" width="6.109375" style="50" hidden="1" customWidth="1"/>
    <col min="11885" max="11885" width="3" style="50" hidden="1" customWidth="1"/>
    <col min="11886" max="12125" width="8.6640625" style="50" hidden="1" customWidth="1"/>
    <col min="12126" max="12131" width="14.88671875" style="50" hidden="1" customWidth="1"/>
    <col min="12132" max="12133" width="15.88671875" style="50" hidden="1" customWidth="1"/>
    <col min="12134" max="12139" width="16.109375" style="50" hidden="1" customWidth="1"/>
    <col min="12140" max="12140" width="6.109375" style="50" hidden="1" customWidth="1"/>
    <col min="12141" max="12141" width="3" style="50" hidden="1" customWidth="1"/>
    <col min="12142" max="12381" width="8.6640625" style="50" hidden="1" customWidth="1"/>
    <col min="12382" max="12387" width="14.88671875" style="50" hidden="1" customWidth="1"/>
    <col min="12388" max="12389" width="15.88671875" style="50" hidden="1" customWidth="1"/>
    <col min="12390" max="12395" width="16.109375" style="50" hidden="1" customWidth="1"/>
    <col min="12396" max="12396" width="6.109375" style="50" hidden="1" customWidth="1"/>
    <col min="12397" max="12397" width="3" style="50" hidden="1" customWidth="1"/>
    <col min="12398" max="12637" width="8.6640625" style="50" hidden="1" customWidth="1"/>
    <col min="12638" max="12643" width="14.88671875" style="50" hidden="1" customWidth="1"/>
    <col min="12644" max="12645" width="15.88671875" style="50" hidden="1" customWidth="1"/>
    <col min="12646" max="12651" width="16.109375" style="50" hidden="1" customWidth="1"/>
    <col min="12652" max="12652" width="6.109375" style="50" hidden="1" customWidth="1"/>
    <col min="12653" max="12653" width="3" style="50" hidden="1" customWidth="1"/>
    <col min="12654" max="12893" width="8.6640625" style="50" hidden="1" customWidth="1"/>
    <col min="12894" max="12899" width="14.88671875" style="50" hidden="1" customWidth="1"/>
    <col min="12900" max="12901" width="15.88671875" style="50" hidden="1" customWidth="1"/>
    <col min="12902" max="12907" width="16.109375" style="50" hidden="1" customWidth="1"/>
    <col min="12908" max="12908" width="6.109375" style="50" hidden="1" customWidth="1"/>
    <col min="12909" max="12909" width="3" style="50" hidden="1" customWidth="1"/>
    <col min="12910" max="13149" width="8.6640625" style="50" hidden="1" customWidth="1"/>
    <col min="13150" max="13155" width="14.88671875" style="50" hidden="1" customWidth="1"/>
    <col min="13156" max="13157" width="15.88671875" style="50" hidden="1" customWidth="1"/>
    <col min="13158" max="13163" width="16.109375" style="50" hidden="1" customWidth="1"/>
    <col min="13164" max="13164" width="6.109375" style="50" hidden="1" customWidth="1"/>
    <col min="13165" max="13165" width="3" style="50" hidden="1" customWidth="1"/>
    <col min="13166" max="13405" width="8.6640625" style="50" hidden="1" customWidth="1"/>
    <col min="13406" max="13411" width="14.88671875" style="50" hidden="1" customWidth="1"/>
    <col min="13412" max="13413" width="15.88671875" style="50" hidden="1" customWidth="1"/>
    <col min="13414" max="13419" width="16.109375" style="50" hidden="1" customWidth="1"/>
    <col min="13420" max="13420" width="6.109375" style="50" hidden="1" customWidth="1"/>
    <col min="13421" max="13421" width="3" style="50" hidden="1" customWidth="1"/>
    <col min="13422" max="13661" width="8.6640625" style="50" hidden="1" customWidth="1"/>
    <col min="13662" max="13667" width="14.88671875" style="50" hidden="1" customWidth="1"/>
    <col min="13668" max="13669" width="15.88671875" style="50" hidden="1" customWidth="1"/>
    <col min="13670" max="13675" width="16.109375" style="50" hidden="1" customWidth="1"/>
    <col min="13676" max="13676" width="6.109375" style="50" hidden="1" customWidth="1"/>
    <col min="13677" max="13677" width="3" style="50" hidden="1" customWidth="1"/>
    <col min="13678" max="13917" width="8.6640625" style="50" hidden="1" customWidth="1"/>
    <col min="13918" max="13923" width="14.88671875" style="50" hidden="1" customWidth="1"/>
    <col min="13924" max="13925" width="15.88671875" style="50" hidden="1" customWidth="1"/>
    <col min="13926" max="13931" width="16.109375" style="50" hidden="1" customWidth="1"/>
    <col min="13932" max="13932" width="6.109375" style="50" hidden="1" customWidth="1"/>
    <col min="13933" max="13933" width="3" style="50" hidden="1" customWidth="1"/>
    <col min="13934" max="14173" width="8.6640625" style="50" hidden="1" customWidth="1"/>
    <col min="14174" max="14179" width="14.88671875" style="50" hidden="1" customWidth="1"/>
    <col min="14180" max="14181" width="15.88671875" style="50" hidden="1" customWidth="1"/>
    <col min="14182" max="14187" width="16.109375" style="50" hidden="1" customWidth="1"/>
    <col min="14188" max="14188" width="6.109375" style="50" hidden="1" customWidth="1"/>
    <col min="14189" max="14189" width="3" style="50" hidden="1" customWidth="1"/>
    <col min="14190" max="14429" width="8.6640625" style="50" hidden="1" customWidth="1"/>
    <col min="14430" max="14435" width="14.88671875" style="50" hidden="1" customWidth="1"/>
    <col min="14436" max="14437" width="15.88671875" style="50" hidden="1" customWidth="1"/>
    <col min="14438" max="14443" width="16.109375" style="50" hidden="1" customWidth="1"/>
    <col min="14444" max="14444" width="6.109375" style="50" hidden="1" customWidth="1"/>
    <col min="14445" max="14445" width="3" style="50" hidden="1" customWidth="1"/>
    <col min="14446" max="14685" width="8.6640625" style="50" hidden="1" customWidth="1"/>
    <col min="14686" max="14691" width="14.88671875" style="50" hidden="1" customWidth="1"/>
    <col min="14692" max="14693" width="15.88671875" style="50" hidden="1" customWidth="1"/>
    <col min="14694" max="14699" width="16.109375" style="50" hidden="1" customWidth="1"/>
    <col min="14700" max="14700" width="6.109375" style="50" hidden="1" customWidth="1"/>
    <col min="14701" max="14701" width="3" style="50" hidden="1" customWidth="1"/>
    <col min="14702" max="14941" width="8.6640625" style="50" hidden="1" customWidth="1"/>
    <col min="14942" max="14947" width="14.88671875" style="50" hidden="1" customWidth="1"/>
    <col min="14948" max="14949" width="15.88671875" style="50" hidden="1" customWidth="1"/>
    <col min="14950" max="14955" width="16.109375" style="50" hidden="1" customWidth="1"/>
    <col min="14956" max="14956" width="6.109375" style="50" hidden="1" customWidth="1"/>
    <col min="14957" max="14957" width="3" style="50" hidden="1" customWidth="1"/>
    <col min="14958" max="15197" width="8.6640625" style="50" hidden="1" customWidth="1"/>
    <col min="15198" max="15203" width="14.88671875" style="50" hidden="1" customWidth="1"/>
    <col min="15204" max="15205" width="15.88671875" style="50" hidden="1" customWidth="1"/>
    <col min="15206" max="15211" width="16.109375" style="50" hidden="1" customWidth="1"/>
    <col min="15212" max="15212" width="6.109375" style="50" hidden="1" customWidth="1"/>
    <col min="15213" max="15213" width="3" style="50" hidden="1" customWidth="1"/>
    <col min="15214" max="15453" width="8.6640625" style="50" hidden="1" customWidth="1"/>
    <col min="15454" max="15459" width="14.88671875" style="50" hidden="1" customWidth="1"/>
    <col min="15460" max="15461" width="15.88671875" style="50" hidden="1" customWidth="1"/>
    <col min="15462" max="15467" width="16.109375" style="50" hidden="1" customWidth="1"/>
    <col min="15468" max="15468" width="6.109375" style="50" hidden="1" customWidth="1"/>
    <col min="15469" max="15469" width="3" style="50" hidden="1" customWidth="1"/>
    <col min="15470" max="15709" width="8.6640625" style="50" hidden="1" customWidth="1"/>
    <col min="15710" max="15715" width="14.88671875" style="50" hidden="1" customWidth="1"/>
    <col min="15716" max="15717" width="15.88671875" style="50" hidden="1" customWidth="1"/>
    <col min="15718" max="15723" width="16.109375" style="50" hidden="1" customWidth="1"/>
    <col min="15724" max="15724" width="6.109375" style="50" hidden="1" customWidth="1"/>
    <col min="15725" max="15725" width="3" style="50" hidden="1" customWidth="1"/>
    <col min="15726" max="15965" width="8.6640625" style="50" hidden="1" customWidth="1"/>
    <col min="15966" max="15971" width="14.88671875" style="50" hidden="1" customWidth="1"/>
    <col min="15972" max="15973" width="15.88671875" style="50" hidden="1" customWidth="1"/>
    <col min="15974" max="15979" width="16.109375" style="50" hidden="1" customWidth="1"/>
    <col min="15980" max="15980" width="6.109375" style="50" hidden="1" customWidth="1"/>
    <col min="15981" max="15981" width="3" style="50" hidden="1" customWidth="1"/>
    <col min="15982" max="16221" width="8.6640625" style="50" hidden="1" customWidth="1"/>
    <col min="16222" max="16227" width="14.88671875" style="50" hidden="1" customWidth="1"/>
    <col min="16228" max="16229" width="15.88671875" style="50" hidden="1" customWidth="1"/>
    <col min="16230" max="16235" width="16.109375" style="50" hidden="1" customWidth="1"/>
    <col min="16236" max="16236" width="6.109375" style="50" hidden="1" customWidth="1"/>
    <col min="16237" max="16237" width="3" style="50" hidden="1" customWidth="1"/>
    <col min="16238" max="16384" width="8.6640625" style="50" hidden="1" customWidth="1"/>
  </cols>
  <sheetData>
    <row r="1" spans="1:143" ht="42.75" customHeight="1" x14ac:dyDescent="0.2">
      <c r="A1" s="321"/>
      <c r="B1" s="323"/>
      <c r="DD1" s="108"/>
      <c r="DE1" s="108"/>
    </row>
    <row r="2" spans="1:143" ht="25.5" customHeight="1" x14ac:dyDescent="0.2">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2">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ht="13.2" x14ac:dyDescent="0.2">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ht="13.2" x14ac:dyDescent="0.2">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ht="13.2" x14ac:dyDescent="0.2">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ht="13.2" x14ac:dyDescent="0.2">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ht="13.2" x14ac:dyDescent="0.2">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ht="13.2" x14ac:dyDescent="0.2">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ht="13.2" x14ac:dyDescent="0.2">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29</v>
      </c>
    </row>
    <row r="11" spans="1:143" s="95" customFormat="1" ht="13.2" x14ac:dyDescent="0.2">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29</v>
      </c>
    </row>
    <row r="13" spans="1:143" s="95" customFormat="1" ht="13.2" x14ac:dyDescent="0.2">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6.2" x14ac:dyDescent="0.2">
      <c r="B22" s="97"/>
      <c r="MM22" s="347"/>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2" x14ac:dyDescent="0.2">
      <c r="B40" s="325"/>
      <c r="DD40" s="325"/>
      <c r="DE40" s="108"/>
    </row>
    <row r="41" spans="2:109" ht="16.2" x14ac:dyDescent="0.2">
      <c r="B41" s="99" t="s">
        <v>548</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2" x14ac:dyDescent="0.2">
      <c r="B42" s="97"/>
      <c r="G42" s="329"/>
      <c r="I42" s="320"/>
      <c r="J42" s="320"/>
      <c r="K42" s="320"/>
      <c r="AM42" s="329"/>
      <c r="AN42" s="329" t="s">
        <v>549</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2">
      <c r="B43" s="97"/>
      <c r="AN43" s="1118" t="s">
        <v>553</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ht="13.2" x14ac:dyDescent="0.2">
      <c r="B44" s="97"/>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ht="13.2" x14ac:dyDescent="0.2">
      <c r="B45" s="97"/>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ht="13.2" x14ac:dyDescent="0.2">
      <c r="B46" s="97"/>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ht="13.2" x14ac:dyDescent="0.2">
      <c r="B47" s="97"/>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ht="13.2" x14ac:dyDescent="0.2">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ht="13.2" x14ac:dyDescent="0.2">
      <c r="B49" s="97"/>
      <c r="AN49" s="50" t="s">
        <v>169</v>
      </c>
    </row>
    <row r="50" spans="1:109" ht="13.2" x14ac:dyDescent="0.2">
      <c r="B50" s="97"/>
      <c r="G50" s="1115"/>
      <c r="H50" s="1115"/>
      <c r="I50" s="1115"/>
      <c r="J50" s="1115"/>
      <c r="K50" s="335"/>
      <c r="L50" s="335"/>
      <c r="M50" s="340"/>
      <c r="N50" s="340"/>
      <c r="AN50" s="1116"/>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7" t="s">
        <v>530</v>
      </c>
      <c r="BQ50" s="1117"/>
      <c r="BR50" s="1117"/>
      <c r="BS50" s="1117"/>
      <c r="BT50" s="1117"/>
      <c r="BU50" s="1117"/>
      <c r="BV50" s="1117"/>
      <c r="BW50" s="1117"/>
      <c r="BX50" s="1117" t="s">
        <v>384</v>
      </c>
      <c r="BY50" s="1117"/>
      <c r="BZ50" s="1117"/>
      <c r="CA50" s="1117"/>
      <c r="CB50" s="1117"/>
      <c r="CC50" s="1117"/>
      <c r="CD50" s="1117"/>
      <c r="CE50" s="1117"/>
      <c r="CF50" s="1117" t="s">
        <v>531</v>
      </c>
      <c r="CG50" s="1117"/>
      <c r="CH50" s="1117"/>
      <c r="CI50" s="1117"/>
      <c r="CJ50" s="1117"/>
      <c r="CK50" s="1117"/>
      <c r="CL50" s="1117"/>
      <c r="CM50" s="1117"/>
      <c r="CN50" s="1117" t="s">
        <v>414</v>
      </c>
      <c r="CO50" s="1117"/>
      <c r="CP50" s="1117"/>
      <c r="CQ50" s="1117"/>
      <c r="CR50" s="1117"/>
      <c r="CS50" s="1117"/>
      <c r="CT50" s="1117"/>
      <c r="CU50" s="1117"/>
      <c r="CV50" s="1117" t="s">
        <v>532</v>
      </c>
      <c r="CW50" s="1117"/>
      <c r="CX50" s="1117"/>
      <c r="CY50" s="1117"/>
      <c r="CZ50" s="1117"/>
      <c r="DA50" s="1117"/>
      <c r="DB50" s="1117"/>
      <c r="DC50" s="1117"/>
    </row>
    <row r="51" spans="1:109" ht="13.5" customHeight="1" x14ac:dyDescent="0.2">
      <c r="B51" s="97"/>
      <c r="G51" s="1127"/>
      <c r="H51" s="1127"/>
      <c r="I51" s="1128"/>
      <c r="J51" s="1128"/>
      <c r="K51" s="1129"/>
      <c r="L51" s="1129"/>
      <c r="M51" s="1129"/>
      <c r="N51" s="1129"/>
      <c r="AM51" s="331"/>
      <c r="AN51" s="1130" t="s">
        <v>550</v>
      </c>
      <c r="AO51" s="1130"/>
      <c r="AP51" s="1130"/>
      <c r="AQ51" s="1130"/>
      <c r="AR51" s="1130"/>
      <c r="AS51" s="1130"/>
      <c r="AT51" s="1130"/>
      <c r="AU51" s="1130"/>
      <c r="AV51" s="1130"/>
      <c r="AW51" s="1130"/>
      <c r="AX51" s="1130"/>
      <c r="AY51" s="1130"/>
      <c r="AZ51" s="1130"/>
      <c r="BA51" s="1130"/>
      <c r="BB51" s="1130" t="s">
        <v>551</v>
      </c>
      <c r="BC51" s="1130"/>
      <c r="BD51" s="1130"/>
      <c r="BE51" s="1130"/>
      <c r="BF51" s="1130"/>
      <c r="BG51" s="1130"/>
      <c r="BH51" s="1130"/>
      <c r="BI51" s="1130"/>
      <c r="BJ51" s="1130"/>
      <c r="BK51" s="1130"/>
      <c r="BL51" s="1130"/>
      <c r="BM51" s="1130"/>
      <c r="BN51" s="1130"/>
      <c r="BO51" s="1130"/>
      <c r="BP51" s="1131"/>
      <c r="BQ51" s="1132"/>
      <c r="BR51" s="1132"/>
      <c r="BS51" s="1132"/>
      <c r="BT51" s="1132"/>
      <c r="BU51" s="1132"/>
      <c r="BV51" s="1132"/>
      <c r="BW51" s="1132"/>
      <c r="BX51" s="1132"/>
      <c r="BY51" s="1132"/>
      <c r="BZ51" s="1132"/>
      <c r="CA51" s="1132"/>
      <c r="CB51" s="1132"/>
      <c r="CC51" s="1132"/>
      <c r="CD51" s="1132"/>
      <c r="CE51" s="1132"/>
      <c r="CF51" s="1132"/>
      <c r="CG51" s="1132"/>
      <c r="CH51" s="1132"/>
      <c r="CI51" s="1132"/>
      <c r="CJ51" s="1132"/>
      <c r="CK51" s="1132"/>
      <c r="CL51" s="1132"/>
      <c r="CM51" s="1132"/>
      <c r="CN51" s="1132"/>
      <c r="CO51" s="1132"/>
      <c r="CP51" s="1132"/>
      <c r="CQ51" s="1132"/>
      <c r="CR51" s="1132"/>
      <c r="CS51" s="1132"/>
      <c r="CT51" s="1132"/>
      <c r="CU51" s="1132"/>
      <c r="CV51" s="1132"/>
      <c r="CW51" s="1132"/>
      <c r="CX51" s="1132"/>
      <c r="CY51" s="1132"/>
      <c r="CZ51" s="1132"/>
      <c r="DA51" s="1132"/>
      <c r="DB51" s="1132"/>
      <c r="DC51" s="1132"/>
    </row>
    <row r="52" spans="1:109" ht="13.2" x14ac:dyDescent="0.2">
      <c r="B52" s="97"/>
      <c r="G52" s="1127"/>
      <c r="H52" s="1127"/>
      <c r="I52" s="1128"/>
      <c r="J52" s="1128"/>
      <c r="K52" s="1129"/>
      <c r="L52" s="1129"/>
      <c r="M52" s="1129"/>
      <c r="N52" s="1129"/>
      <c r="AM52" s="331"/>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ht="13.2" x14ac:dyDescent="0.2">
      <c r="A53" s="320"/>
      <c r="B53" s="97"/>
      <c r="G53" s="1127"/>
      <c r="H53" s="1127"/>
      <c r="I53" s="1115"/>
      <c r="J53" s="1115"/>
      <c r="K53" s="1129"/>
      <c r="L53" s="1129"/>
      <c r="M53" s="1129"/>
      <c r="N53" s="1129"/>
      <c r="AM53" s="331"/>
      <c r="AN53" s="1130"/>
      <c r="AO53" s="1130"/>
      <c r="AP53" s="1130"/>
      <c r="AQ53" s="1130"/>
      <c r="AR53" s="1130"/>
      <c r="AS53" s="1130"/>
      <c r="AT53" s="1130"/>
      <c r="AU53" s="1130"/>
      <c r="AV53" s="1130"/>
      <c r="AW53" s="1130"/>
      <c r="AX53" s="1130"/>
      <c r="AY53" s="1130"/>
      <c r="AZ53" s="1130"/>
      <c r="BA53" s="1130"/>
      <c r="BB53" s="1130" t="s">
        <v>552</v>
      </c>
      <c r="BC53" s="1130"/>
      <c r="BD53" s="1130"/>
      <c r="BE53" s="1130"/>
      <c r="BF53" s="1130"/>
      <c r="BG53" s="1130"/>
      <c r="BH53" s="1130"/>
      <c r="BI53" s="1130"/>
      <c r="BJ53" s="1130"/>
      <c r="BK53" s="1130"/>
      <c r="BL53" s="1130"/>
      <c r="BM53" s="1130"/>
      <c r="BN53" s="1130"/>
      <c r="BO53" s="1130"/>
      <c r="BP53" s="1131"/>
      <c r="BQ53" s="1132"/>
      <c r="BR53" s="1132"/>
      <c r="BS53" s="1132"/>
      <c r="BT53" s="1132"/>
      <c r="BU53" s="1132"/>
      <c r="BV53" s="1132"/>
      <c r="BW53" s="1132"/>
      <c r="BX53" s="1132">
        <v>23.6</v>
      </c>
      <c r="BY53" s="1132"/>
      <c r="BZ53" s="1132"/>
      <c r="CA53" s="1132"/>
      <c r="CB53" s="1132"/>
      <c r="CC53" s="1132"/>
      <c r="CD53" s="1132"/>
      <c r="CE53" s="1132"/>
      <c r="CF53" s="1132">
        <v>24.5</v>
      </c>
      <c r="CG53" s="1132"/>
      <c r="CH53" s="1132"/>
      <c r="CI53" s="1132"/>
      <c r="CJ53" s="1132"/>
      <c r="CK53" s="1132"/>
      <c r="CL53" s="1132"/>
      <c r="CM53" s="1132"/>
      <c r="CN53" s="1132">
        <v>26.7</v>
      </c>
      <c r="CO53" s="1132"/>
      <c r="CP53" s="1132"/>
      <c r="CQ53" s="1132"/>
      <c r="CR53" s="1132"/>
      <c r="CS53" s="1132"/>
      <c r="CT53" s="1132"/>
      <c r="CU53" s="1132"/>
      <c r="CV53" s="1132">
        <v>28.6</v>
      </c>
      <c r="CW53" s="1132"/>
      <c r="CX53" s="1132"/>
      <c r="CY53" s="1132"/>
      <c r="CZ53" s="1132"/>
      <c r="DA53" s="1132"/>
      <c r="DB53" s="1132"/>
      <c r="DC53" s="1132"/>
    </row>
    <row r="54" spans="1:109" ht="13.2" x14ac:dyDescent="0.2">
      <c r="A54" s="320"/>
      <c r="B54" s="97"/>
      <c r="G54" s="1127"/>
      <c r="H54" s="1127"/>
      <c r="I54" s="1115"/>
      <c r="J54" s="1115"/>
      <c r="K54" s="1129"/>
      <c r="L54" s="1129"/>
      <c r="M54" s="1129"/>
      <c r="N54" s="1129"/>
      <c r="AM54" s="331"/>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ht="13.2" x14ac:dyDescent="0.2">
      <c r="A55" s="320"/>
      <c r="B55" s="97"/>
      <c r="G55" s="1115"/>
      <c r="H55" s="1115"/>
      <c r="I55" s="1115"/>
      <c r="J55" s="1115"/>
      <c r="K55" s="1129"/>
      <c r="L55" s="1129"/>
      <c r="M55" s="1129"/>
      <c r="N55" s="1129"/>
      <c r="AN55" s="1117" t="s">
        <v>59</v>
      </c>
      <c r="AO55" s="1117"/>
      <c r="AP55" s="1117"/>
      <c r="AQ55" s="1117"/>
      <c r="AR55" s="1117"/>
      <c r="AS55" s="1117"/>
      <c r="AT55" s="1117"/>
      <c r="AU55" s="1117"/>
      <c r="AV55" s="1117"/>
      <c r="AW55" s="1117"/>
      <c r="AX55" s="1117"/>
      <c r="AY55" s="1117"/>
      <c r="AZ55" s="1117"/>
      <c r="BA55" s="1117"/>
      <c r="BB55" s="1130" t="s">
        <v>551</v>
      </c>
      <c r="BC55" s="1130"/>
      <c r="BD55" s="1130"/>
      <c r="BE55" s="1130"/>
      <c r="BF55" s="1130"/>
      <c r="BG55" s="1130"/>
      <c r="BH55" s="1130"/>
      <c r="BI55" s="1130"/>
      <c r="BJ55" s="1130"/>
      <c r="BK55" s="1130"/>
      <c r="BL55" s="1130"/>
      <c r="BM55" s="1130"/>
      <c r="BN55" s="1130"/>
      <c r="BO55" s="1130"/>
      <c r="BP55" s="1131"/>
      <c r="BQ55" s="1132"/>
      <c r="BR55" s="1132"/>
      <c r="BS55" s="1132"/>
      <c r="BT55" s="1132"/>
      <c r="BU55" s="1132"/>
      <c r="BV55" s="1132"/>
      <c r="BW55" s="1132"/>
      <c r="BX55" s="1132">
        <v>0</v>
      </c>
      <c r="BY55" s="1132"/>
      <c r="BZ55" s="1132"/>
      <c r="CA55" s="1132"/>
      <c r="CB55" s="1132"/>
      <c r="CC55" s="1132"/>
      <c r="CD55" s="1132"/>
      <c r="CE55" s="1132"/>
      <c r="CF55" s="1132">
        <v>0</v>
      </c>
      <c r="CG55" s="1132"/>
      <c r="CH55" s="1132"/>
      <c r="CI55" s="1132"/>
      <c r="CJ55" s="1132"/>
      <c r="CK55" s="1132"/>
      <c r="CL55" s="1132"/>
      <c r="CM55" s="1132"/>
      <c r="CN55" s="1132">
        <v>0</v>
      </c>
      <c r="CO55" s="1132"/>
      <c r="CP55" s="1132"/>
      <c r="CQ55" s="1132"/>
      <c r="CR55" s="1132"/>
      <c r="CS55" s="1132"/>
      <c r="CT55" s="1132"/>
      <c r="CU55" s="1132"/>
      <c r="CV55" s="1132">
        <v>0</v>
      </c>
      <c r="CW55" s="1132"/>
      <c r="CX55" s="1132"/>
      <c r="CY55" s="1132"/>
      <c r="CZ55" s="1132"/>
      <c r="DA55" s="1132"/>
      <c r="DB55" s="1132"/>
      <c r="DC55" s="1132"/>
    </row>
    <row r="56" spans="1:109" ht="13.2" x14ac:dyDescent="0.2">
      <c r="A56" s="320"/>
      <c r="B56" s="97"/>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20" customFormat="1" ht="13.2" x14ac:dyDescent="0.2">
      <c r="B57" s="326"/>
      <c r="G57" s="1115"/>
      <c r="H57" s="1115"/>
      <c r="I57" s="1133"/>
      <c r="J57" s="1133"/>
      <c r="K57" s="1129"/>
      <c r="L57" s="1129"/>
      <c r="M57" s="1129"/>
      <c r="N57" s="1129"/>
      <c r="AM57" s="50"/>
      <c r="AN57" s="1117"/>
      <c r="AO57" s="1117"/>
      <c r="AP57" s="1117"/>
      <c r="AQ57" s="1117"/>
      <c r="AR57" s="1117"/>
      <c r="AS57" s="1117"/>
      <c r="AT57" s="1117"/>
      <c r="AU57" s="1117"/>
      <c r="AV57" s="1117"/>
      <c r="AW57" s="1117"/>
      <c r="AX57" s="1117"/>
      <c r="AY57" s="1117"/>
      <c r="AZ57" s="1117"/>
      <c r="BA57" s="1117"/>
      <c r="BB57" s="1130" t="s">
        <v>552</v>
      </c>
      <c r="BC57" s="1130"/>
      <c r="BD57" s="1130"/>
      <c r="BE57" s="1130"/>
      <c r="BF57" s="1130"/>
      <c r="BG57" s="1130"/>
      <c r="BH57" s="1130"/>
      <c r="BI57" s="1130"/>
      <c r="BJ57" s="1130"/>
      <c r="BK57" s="1130"/>
      <c r="BL57" s="1130"/>
      <c r="BM57" s="1130"/>
      <c r="BN57" s="1130"/>
      <c r="BO57" s="1130"/>
      <c r="BP57" s="1131"/>
      <c r="BQ57" s="1132"/>
      <c r="BR57" s="1132"/>
      <c r="BS57" s="1132"/>
      <c r="BT57" s="1132"/>
      <c r="BU57" s="1132"/>
      <c r="BV57" s="1132"/>
      <c r="BW57" s="1132"/>
      <c r="BX57" s="1132">
        <v>55.3</v>
      </c>
      <c r="BY57" s="1132"/>
      <c r="BZ57" s="1132"/>
      <c r="CA57" s="1132"/>
      <c r="CB57" s="1132"/>
      <c r="CC57" s="1132"/>
      <c r="CD57" s="1132"/>
      <c r="CE57" s="1132"/>
      <c r="CF57" s="1132">
        <v>56.3</v>
      </c>
      <c r="CG57" s="1132"/>
      <c r="CH57" s="1132"/>
      <c r="CI57" s="1132"/>
      <c r="CJ57" s="1132"/>
      <c r="CK57" s="1132"/>
      <c r="CL57" s="1132"/>
      <c r="CM57" s="1132"/>
      <c r="CN57" s="1132">
        <v>58.3</v>
      </c>
      <c r="CO57" s="1132"/>
      <c r="CP57" s="1132"/>
      <c r="CQ57" s="1132"/>
      <c r="CR57" s="1132"/>
      <c r="CS57" s="1132"/>
      <c r="CT57" s="1132"/>
      <c r="CU57" s="1132"/>
      <c r="CV57" s="1132">
        <v>59</v>
      </c>
      <c r="CW57" s="1132"/>
      <c r="CX57" s="1132"/>
      <c r="CY57" s="1132"/>
      <c r="CZ57" s="1132"/>
      <c r="DA57" s="1132"/>
      <c r="DB57" s="1132"/>
      <c r="DC57" s="1132"/>
      <c r="DD57" s="345"/>
      <c r="DE57" s="326"/>
    </row>
    <row r="58" spans="1:109" s="320" customFormat="1" ht="13.2" x14ac:dyDescent="0.2">
      <c r="A58" s="50"/>
      <c r="B58" s="326"/>
      <c r="G58" s="1115"/>
      <c r="H58" s="1115"/>
      <c r="I58" s="1133"/>
      <c r="J58" s="1133"/>
      <c r="K58" s="1129"/>
      <c r="L58" s="1129"/>
      <c r="M58" s="1129"/>
      <c r="N58" s="1129"/>
      <c r="AM58" s="50"/>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5"/>
      <c r="DE58" s="326"/>
    </row>
    <row r="59" spans="1:109" s="320" customFormat="1" ht="13.2" x14ac:dyDescent="0.2">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ht="13.2" x14ac:dyDescent="0.2">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ht="13.2" x14ac:dyDescent="0.2">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ht="13.2" x14ac:dyDescent="0.2">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6.2" x14ac:dyDescent="0.2">
      <c r="B63" s="106" t="s">
        <v>335</v>
      </c>
    </row>
    <row r="64" spans="1:109" ht="13.2" x14ac:dyDescent="0.2">
      <c r="B64" s="97"/>
      <c r="G64" s="329"/>
      <c r="N64" s="343"/>
      <c r="AM64" s="329"/>
      <c r="AN64" s="329" t="s">
        <v>549</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ht="13.2" x14ac:dyDescent="0.2">
      <c r="B65" s="97"/>
      <c r="AN65" s="1118" t="s">
        <v>43</v>
      </c>
      <c r="AO65" s="1119"/>
      <c r="AP65" s="1119"/>
      <c r="AQ65" s="1119"/>
      <c r="AR65" s="1119"/>
      <c r="AS65" s="1119"/>
      <c r="AT65" s="1119"/>
      <c r="AU65" s="1119"/>
      <c r="AV65" s="1119"/>
      <c r="AW65" s="1119"/>
      <c r="AX65" s="1119"/>
      <c r="AY65" s="1119"/>
      <c r="AZ65" s="1119"/>
      <c r="BA65" s="1119"/>
      <c r="BB65" s="1119"/>
      <c r="BC65" s="1119"/>
      <c r="BD65" s="1119"/>
      <c r="BE65" s="1119"/>
      <c r="BF65" s="1119"/>
      <c r="BG65" s="1119"/>
      <c r="BH65" s="1119"/>
      <c r="BI65" s="1119"/>
      <c r="BJ65" s="1119"/>
      <c r="BK65" s="1119"/>
      <c r="BL65" s="1119"/>
      <c r="BM65" s="1119"/>
      <c r="BN65" s="1119"/>
      <c r="BO65" s="1119"/>
      <c r="BP65" s="1119"/>
      <c r="BQ65" s="1119"/>
      <c r="BR65" s="1119"/>
      <c r="BS65" s="1119"/>
      <c r="BT65" s="1119"/>
      <c r="BU65" s="1119"/>
      <c r="BV65" s="1119"/>
      <c r="BW65" s="1119"/>
      <c r="BX65" s="1119"/>
      <c r="BY65" s="1119"/>
      <c r="BZ65" s="1119"/>
      <c r="CA65" s="1119"/>
      <c r="CB65" s="1119"/>
      <c r="CC65" s="1119"/>
      <c r="CD65" s="1119"/>
      <c r="CE65" s="1119"/>
      <c r="CF65" s="1119"/>
      <c r="CG65" s="1119"/>
      <c r="CH65" s="1119"/>
      <c r="CI65" s="1119"/>
      <c r="CJ65" s="1119"/>
      <c r="CK65" s="1119"/>
      <c r="CL65" s="1119"/>
      <c r="CM65" s="1119"/>
      <c r="CN65" s="1119"/>
      <c r="CO65" s="1119"/>
      <c r="CP65" s="1119"/>
      <c r="CQ65" s="1119"/>
      <c r="CR65" s="1119"/>
      <c r="CS65" s="1119"/>
      <c r="CT65" s="1119"/>
      <c r="CU65" s="1119"/>
      <c r="CV65" s="1119"/>
      <c r="CW65" s="1119"/>
      <c r="CX65" s="1119"/>
      <c r="CY65" s="1119"/>
      <c r="CZ65" s="1119"/>
      <c r="DA65" s="1119"/>
      <c r="DB65" s="1119"/>
      <c r="DC65" s="1120"/>
    </row>
    <row r="66" spans="2:107" ht="13.2" x14ac:dyDescent="0.2">
      <c r="B66" s="97"/>
      <c r="AN66" s="1121"/>
      <c r="AO66" s="1122"/>
      <c r="AP66" s="1122"/>
      <c r="AQ66" s="1122"/>
      <c r="AR66" s="1122"/>
      <c r="AS66" s="1122"/>
      <c r="AT66" s="1122"/>
      <c r="AU66" s="1122"/>
      <c r="AV66" s="1122"/>
      <c r="AW66" s="1122"/>
      <c r="AX66" s="1122"/>
      <c r="AY66" s="1122"/>
      <c r="AZ66" s="1122"/>
      <c r="BA66" s="1122"/>
      <c r="BB66" s="1122"/>
      <c r="BC66" s="1122"/>
      <c r="BD66" s="1122"/>
      <c r="BE66" s="1122"/>
      <c r="BF66" s="1122"/>
      <c r="BG66" s="1122"/>
      <c r="BH66" s="1122"/>
      <c r="BI66" s="1122"/>
      <c r="BJ66" s="1122"/>
      <c r="BK66" s="1122"/>
      <c r="BL66" s="1122"/>
      <c r="BM66" s="1122"/>
      <c r="BN66" s="1122"/>
      <c r="BO66" s="1122"/>
      <c r="BP66" s="1122"/>
      <c r="BQ66" s="1122"/>
      <c r="BR66" s="1122"/>
      <c r="BS66" s="1122"/>
      <c r="BT66" s="1122"/>
      <c r="BU66" s="1122"/>
      <c r="BV66" s="1122"/>
      <c r="BW66" s="1122"/>
      <c r="BX66" s="1122"/>
      <c r="BY66" s="1122"/>
      <c r="BZ66" s="1122"/>
      <c r="CA66" s="1122"/>
      <c r="CB66" s="1122"/>
      <c r="CC66" s="1122"/>
      <c r="CD66" s="1122"/>
      <c r="CE66" s="1122"/>
      <c r="CF66" s="1122"/>
      <c r="CG66" s="1122"/>
      <c r="CH66" s="1122"/>
      <c r="CI66" s="1122"/>
      <c r="CJ66" s="1122"/>
      <c r="CK66" s="1122"/>
      <c r="CL66" s="1122"/>
      <c r="CM66" s="1122"/>
      <c r="CN66" s="1122"/>
      <c r="CO66" s="1122"/>
      <c r="CP66" s="1122"/>
      <c r="CQ66" s="1122"/>
      <c r="CR66" s="1122"/>
      <c r="CS66" s="1122"/>
      <c r="CT66" s="1122"/>
      <c r="CU66" s="1122"/>
      <c r="CV66" s="1122"/>
      <c r="CW66" s="1122"/>
      <c r="CX66" s="1122"/>
      <c r="CY66" s="1122"/>
      <c r="CZ66" s="1122"/>
      <c r="DA66" s="1122"/>
      <c r="DB66" s="1122"/>
      <c r="DC66" s="1123"/>
    </row>
    <row r="67" spans="2:107" ht="13.2" x14ac:dyDescent="0.2">
      <c r="B67" s="97"/>
      <c r="AN67" s="1121"/>
      <c r="AO67" s="1122"/>
      <c r="AP67" s="1122"/>
      <c r="AQ67" s="1122"/>
      <c r="AR67" s="1122"/>
      <c r="AS67" s="1122"/>
      <c r="AT67" s="1122"/>
      <c r="AU67" s="1122"/>
      <c r="AV67" s="1122"/>
      <c r="AW67" s="1122"/>
      <c r="AX67" s="1122"/>
      <c r="AY67" s="1122"/>
      <c r="AZ67" s="1122"/>
      <c r="BA67" s="1122"/>
      <c r="BB67" s="1122"/>
      <c r="BC67" s="1122"/>
      <c r="BD67" s="1122"/>
      <c r="BE67" s="1122"/>
      <c r="BF67" s="1122"/>
      <c r="BG67" s="1122"/>
      <c r="BH67" s="1122"/>
      <c r="BI67" s="1122"/>
      <c r="BJ67" s="1122"/>
      <c r="BK67" s="1122"/>
      <c r="BL67" s="1122"/>
      <c r="BM67" s="1122"/>
      <c r="BN67" s="1122"/>
      <c r="BO67" s="1122"/>
      <c r="BP67" s="1122"/>
      <c r="BQ67" s="1122"/>
      <c r="BR67" s="1122"/>
      <c r="BS67" s="1122"/>
      <c r="BT67" s="1122"/>
      <c r="BU67" s="1122"/>
      <c r="BV67" s="1122"/>
      <c r="BW67" s="1122"/>
      <c r="BX67" s="1122"/>
      <c r="BY67" s="1122"/>
      <c r="BZ67" s="1122"/>
      <c r="CA67" s="1122"/>
      <c r="CB67" s="1122"/>
      <c r="CC67" s="1122"/>
      <c r="CD67" s="1122"/>
      <c r="CE67" s="1122"/>
      <c r="CF67" s="1122"/>
      <c r="CG67" s="1122"/>
      <c r="CH67" s="1122"/>
      <c r="CI67" s="1122"/>
      <c r="CJ67" s="1122"/>
      <c r="CK67" s="1122"/>
      <c r="CL67" s="1122"/>
      <c r="CM67" s="1122"/>
      <c r="CN67" s="1122"/>
      <c r="CO67" s="1122"/>
      <c r="CP67" s="1122"/>
      <c r="CQ67" s="1122"/>
      <c r="CR67" s="1122"/>
      <c r="CS67" s="1122"/>
      <c r="CT67" s="1122"/>
      <c r="CU67" s="1122"/>
      <c r="CV67" s="1122"/>
      <c r="CW67" s="1122"/>
      <c r="CX67" s="1122"/>
      <c r="CY67" s="1122"/>
      <c r="CZ67" s="1122"/>
      <c r="DA67" s="1122"/>
      <c r="DB67" s="1122"/>
      <c r="DC67" s="1123"/>
    </row>
    <row r="68" spans="2:107" ht="13.2" x14ac:dyDescent="0.2">
      <c r="B68" s="97"/>
      <c r="AN68" s="1121"/>
      <c r="AO68" s="1122"/>
      <c r="AP68" s="1122"/>
      <c r="AQ68" s="1122"/>
      <c r="AR68" s="1122"/>
      <c r="AS68" s="1122"/>
      <c r="AT68" s="1122"/>
      <c r="AU68" s="1122"/>
      <c r="AV68" s="1122"/>
      <c r="AW68" s="1122"/>
      <c r="AX68" s="1122"/>
      <c r="AY68" s="1122"/>
      <c r="AZ68" s="1122"/>
      <c r="BA68" s="1122"/>
      <c r="BB68" s="1122"/>
      <c r="BC68" s="1122"/>
      <c r="BD68" s="1122"/>
      <c r="BE68" s="1122"/>
      <c r="BF68" s="1122"/>
      <c r="BG68" s="1122"/>
      <c r="BH68" s="1122"/>
      <c r="BI68" s="1122"/>
      <c r="BJ68" s="1122"/>
      <c r="BK68" s="1122"/>
      <c r="BL68" s="1122"/>
      <c r="BM68" s="1122"/>
      <c r="BN68" s="1122"/>
      <c r="BO68" s="1122"/>
      <c r="BP68" s="1122"/>
      <c r="BQ68" s="1122"/>
      <c r="BR68" s="1122"/>
      <c r="BS68" s="1122"/>
      <c r="BT68" s="1122"/>
      <c r="BU68" s="1122"/>
      <c r="BV68" s="1122"/>
      <c r="BW68" s="1122"/>
      <c r="BX68" s="1122"/>
      <c r="BY68" s="1122"/>
      <c r="BZ68" s="1122"/>
      <c r="CA68" s="1122"/>
      <c r="CB68" s="1122"/>
      <c r="CC68" s="1122"/>
      <c r="CD68" s="1122"/>
      <c r="CE68" s="1122"/>
      <c r="CF68" s="1122"/>
      <c r="CG68" s="1122"/>
      <c r="CH68" s="1122"/>
      <c r="CI68" s="1122"/>
      <c r="CJ68" s="1122"/>
      <c r="CK68" s="1122"/>
      <c r="CL68" s="1122"/>
      <c r="CM68" s="1122"/>
      <c r="CN68" s="1122"/>
      <c r="CO68" s="1122"/>
      <c r="CP68" s="1122"/>
      <c r="CQ68" s="1122"/>
      <c r="CR68" s="1122"/>
      <c r="CS68" s="1122"/>
      <c r="CT68" s="1122"/>
      <c r="CU68" s="1122"/>
      <c r="CV68" s="1122"/>
      <c r="CW68" s="1122"/>
      <c r="CX68" s="1122"/>
      <c r="CY68" s="1122"/>
      <c r="CZ68" s="1122"/>
      <c r="DA68" s="1122"/>
      <c r="DB68" s="1122"/>
      <c r="DC68" s="1123"/>
    </row>
    <row r="69" spans="2:107" ht="13.2" x14ac:dyDescent="0.2">
      <c r="B69" s="97"/>
      <c r="AN69" s="1124"/>
      <c r="AO69" s="1125"/>
      <c r="AP69" s="1125"/>
      <c r="AQ69" s="1125"/>
      <c r="AR69" s="1125"/>
      <c r="AS69" s="1125"/>
      <c r="AT69" s="1125"/>
      <c r="AU69" s="1125"/>
      <c r="AV69" s="1125"/>
      <c r="AW69" s="1125"/>
      <c r="AX69" s="1125"/>
      <c r="AY69" s="1125"/>
      <c r="AZ69" s="1125"/>
      <c r="BA69" s="1125"/>
      <c r="BB69" s="1125"/>
      <c r="BC69" s="1125"/>
      <c r="BD69" s="1125"/>
      <c r="BE69" s="1125"/>
      <c r="BF69" s="1125"/>
      <c r="BG69" s="1125"/>
      <c r="BH69" s="1125"/>
      <c r="BI69" s="1125"/>
      <c r="BJ69" s="1125"/>
      <c r="BK69" s="1125"/>
      <c r="BL69" s="1125"/>
      <c r="BM69" s="1125"/>
      <c r="BN69" s="1125"/>
      <c r="BO69" s="1125"/>
      <c r="BP69" s="1125"/>
      <c r="BQ69" s="1125"/>
      <c r="BR69" s="1125"/>
      <c r="BS69" s="1125"/>
      <c r="BT69" s="1125"/>
      <c r="BU69" s="1125"/>
      <c r="BV69" s="1125"/>
      <c r="BW69" s="1125"/>
      <c r="BX69" s="1125"/>
      <c r="BY69" s="1125"/>
      <c r="BZ69" s="1125"/>
      <c r="CA69" s="1125"/>
      <c r="CB69" s="1125"/>
      <c r="CC69" s="1125"/>
      <c r="CD69" s="1125"/>
      <c r="CE69" s="1125"/>
      <c r="CF69" s="1125"/>
      <c r="CG69" s="1125"/>
      <c r="CH69" s="1125"/>
      <c r="CI69" s="1125"/>
      <c r="CJ69" s="1125"/>
      <c r="CK69" s="1125"/>
      <c r="CL69" s="1125"/>
      <c r="CM69" s="1125"/>
      <c r="CN69" s="1125"/>
      <c r="CO69" s="1125"/>
      <c r="CP69" s="1125"/>
      <c r="CQ69" s="1125"/>
      <c r="CR69" s="1125"/>
      <c r="CS69" s="1125"/>
      <c r="CT69" s="1125"/>
      <c r="CU69" s="1125"/>
      <c r="CV69" s="1125"/>
      <c r="CW69" s="1125"/>
      <c r="CX69" s="1125"/>
      <c r="CY69" s="1125"/>
      <c r="CZ69" s="1125"/>
      <c r="DA69" s="1125"/>
      <c r="DB69" s="1125"/>
      <c r="DC69" s="1126"/>
    </row>
    <row r="70" spans="2:107" ht="13.2" x14ac:dyDescent="0.2">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ht="13.2" x14ac:dyDescent="0.2">
      <c r="B71" s="97"/>
      <c r="G71" s="330"/>
      <c r="I71" s="333"/>
      <c r="J71" s="334"/>
      <c r="K71" s="334"/>
      <c r="L71" s="339"/>
      <c r="M71" s="334"/>
      <c r="N71" s="339"/>
      <c r="AM71" s="330"/>
      <c r="AN71" s="50" t="s">
        <v>169</v>
      </c>
    </row>
    <row r="72" spans="2:107" ht="13.2" x14ac:dyDescent="0.2">
      <c r="B72" s="97"/>
      <c r="G72" s="1115"/>
      <c r="H72" s="1115"/>
      <c r="I72" s="1115"/>
      <c r="J72" s="1115"/>
      <c r="K72" s="335"/>
      <c r="L72" s="335"/>
      <c r="M72" s="340"/>
      <c r="N72" s="340"/>
      <c r="AN72" s="1116"/>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7" t="s">
        <v>530</v>
      </c>
      <c r="BQ72" s="1117"/>
      <c r="BR72" s="1117"/>
      <c r="BS72" s="1117"/>
      <c r="BT72" s="1117"/>
      <c r="BU72" s="1117"/>
      <c r="BV72" s="1117"/>
      <c r="BW72" s="1117"/>
      <c r="BX72" s="1117" t="s">
        <v>384</v>
      </c>
      <c r="BY72" s="1117"/>
      <c r="BZ72" s="1117"/>
      <c r="CA72" s="1117"/>
      <c r="CB72" s="1117"/>
      <c r="CC72" s="1117"/>
      <c r="CD72" s="1117"/>
      <c r="CE72" s="1117"/>
      <c r="CF72" s="1117" t="s">
        <v>531</v>
      </c>
      <c r="CG72" s="1117"/>
      <c r="CH72" s="1117"/>
      <c r="CI72" s="1117"/>
      <c r="CJ72" s="1117"/>
      <c r="CK72" s="1117"/>
      <c r="CL72" s="1117"/>
      <c r="CM72" s="1117"/>
      <c r="CN72" s="1117" t="s">
        <v>414</v>
      </c>
      <c r="CO72" s="1117"/>
      <c r="CP72" s="1117"/>
      <c r="CQ72" s="1117"/>
      <c r="CR72" s="1117"/>
      <c r="CS72" s="1117"/>
      <c r="CT72" s="1117"/>
      <c r="CU72" s="1117"/>
      <c r="CV72" s="1117" t="s">
        <v>532</v>
      </c>
      <c r="CW72" s="1117"/>
      <c r="CX72" s="1117"/>
      <c r="CY72" s="1117"/>
      <c r="CZ72" s="1117"/>
      <c r="DA72" s="1117"/>
      <c r="DB72" s="1117"/>
      <c r="DC72" s="1117"/>
    </row>
    <row r="73" spans="2:107" ht="13.2" x14ac:dyDescent="0.2">
      <c r="B73" s="97"/>
      <c r="G73" s="1127"/>
      <c r="H73" s="1127"/>
      <c r="I73" s="1127"/>
      <c r="J73" s="1127"/>
      <c r="K73" s="1134"/>
      <c r="L73" s="1134"/>
      <c r="M73" s="1134"/>
      <c r="N73" s="1134"/>
      <c r="AM73" s="331"/>
      <c r="AN73" s="1130" t="s">
        <v>550</v>
      </c>
      <c r="AO73" s="1130"/>
      <c r="AP73" s="1130"/>
      <c r="AQ73" s="1130"/>
      <c r="AR73" s="1130"/>
      <c r="AS73" s="1130"/>
      <c r="AT73" s="1130"/>
      <c r="AU73" s="1130"/>
      <c r="AV73" s="1130"/>
      <c r="AW73" s="1130"/>
      <c r="AX73" s="1130"/>
      <c r="AY73" s="1130"/>
      <c r="AZ73" s="1130"/>
      <c r="BA73" s="1130"/>
      <c r="BB73" s="1130" t="s">
        <v>551</v>
      </c>
      <c r="BC73" s="1130"/>
      <c r="BD73" s="1130"/>
      <c r="BE73" s="1130"/>
      <c r="BF73" s="1130"/>
      <c r="BG73" s="1130"/>
      <c r="BH73" s="1130"/>
      <c r="BI73" s="1130"/>
      <c r="BJ73" s="1130"/>
      <c r="BK73" s="1130"/>
      <c r="BL73" s="1130"/>
      <c r="BM73" s="1130"/>
      <c r="BN73" s="1130"/>
      <c r="BO73" s="1130"/>
      <c r="BP73" s="1132"/>
      <c r="BQ73" s="1132"/>
      <c r="BR73" s="1132"/>
      <c r="BS73" s="1132"/>
      <c r="BT73" s="1132"/>
      <c r="BU73" s="1132"/>
      <c r="BV73" s="1132"/>
      <c r="BW73" s="1132"/>
      <c r="BX73" s="1132"/>
      <c r="BY73" s="1132"/>
      <c r="BZ73" s="1132"/>
      <c r="CA73" s="1132"/>
      <c r="CB73" s="1132"/>
      <c r="CC73" s="1132"/>
      <c r="CD73" s="1132"/>
      <c r="CE73" s="1132"/>
      <c r="CF73" s="1132"/>
      <c r="CG73" s="1132"/>
      <c r="CH73" s="1132"/>
      <c r="CI73" s="1132"/>
      <c r="CJ73" s="1132"/>
      <c r="CK73" s="1132"/>
      <c r="CL73" s="1132"/>
      <c r="CM73" s="1132"/>
      <c r="CN73" s="1132"/>
      <c r="CO73" s="1132"/>
      <c r="CP73" s="1132"/>
      <c r="CQ73" s="1132"/>
      <c r="CR73" s="1132"/>
      <c r="CS73" s="1132"/>
      <c r="CT73" s="1132"/>
      <c r="CU73" s="1132"/>
      <c r="CV73" s="1132"/>
      <c r="CW73" s="1132"/>
      <c r="CX73" s="1132"/>
      <c r="CY73" s="1132"/>
      <c r="CZ73" s="1132"/>
      <c r="DA73" s="1132"/>
      <c r="DB73" s="1132"/>
      <c r="DC73" s="1132"/>
    </row>
    <row r="74" spans="2:107" ht="13.2" x14ac:dyDescent="0.2">
      <c r="B74" s="97"/>
      <c r="G74" s="1127"/>
      <c r="H74" s="1127"/>
      <c r="I74" s="1127"/>
      <c r="J74" s="1127"/>
      <c r="K74" s="1134"/>
      <c r="L74" s="1134"/>
      <c r="M74" s="1134"/>
      <c r="N74" s="1134"/>
      <c r="AM74" s="331"/>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ht="13.2" x14ac:dyDescent="0.2">
      <c r="B75" s="97"/>
      <c r="G75" s="1127"/>
      <c r="H75" s="1127"/>
      <c r="I75" s="1115"/>
      <c r="J75" s="1115"/>
      <c r="K75" s="1129"/>
      <c r="L75" s="1129"/>
      <c r="M75" s="1129"/>
      <c r="N75" s="1129"/>
      <c r="AM75" s="331"/>
      <c r="AN75" s="1130"/>
      <c r="AO75" s="1130"/>
      <c r="AP75" s="1130"/>
      <c r="AQ75" s="1130"/>
      <c r="AR75" s="1130"/>
      <c r="AS75" s="1130"/>
      <c r="AT75" s="1130"/>
      <c r="AU75" s="1130"/>
      <c r="AV75" s="1130"/>
      <c r="AW75" s="1130"/>
      <c r="AX75" s="1130"/>
      <c r="AY75" s="1130"/>
      <c r="AZ75" s="1130"/>
      <c r="BA75" s="1130"/>
      <c r="BB75" s="1130" t="s">
        <v>420</v>
      </c>
      <c r="BC75" s="1130"/>
      <c r="BD75" s="1130"/>
      <c r="BE75" s="1130"/>
      <c r="BF75" s="1130"/>
      <c r="BG75" s="1130"/>
      <c r="BH75" s="1130"/>
      <c r="BI75" s="1130"/>
      <c r="BJ75" s="1130"/>
      <c r="BK75" s="1130"/>
      <c r="BL75" s="1130"/>
      <c r="BM75" s="1130"/>
      <c r="BN75" s="1130"/>
      <c r="BO75" s="1130"/>
      <c r="BP75" s="1132">
        <v>7.6</v>
      </c>
      <c r="BQ75" s="1132"/>
      <c r="BR75" s="1132"/>
      <c r="BS75" s="1132"/>
      <c r="BT75" s="1132"/>
      <c r="BU75" s="1132"/>
      <c r="BV75" s="1132"/>
      <c r="BW75" s="1132"/>
      <c r="BX75" s="1132">
        <v>7.5</v>
      </c>
      <c r="BY75" s="1132"/>
      <c r="BZ75" s="1132"/>
      <c r="CA75" s="1132"/>
      <c r="CB75" s="1132"/>
      <c r="CC75" s="1132"/>
      <c r="CD75" s="1132"/>
      <c r="CE75" s="1132"/>
      <c r="CF75" s="1132">
        <v>7.3</v>
      </c>
      <c r="CG75" s="1132"/>
      <c r="CH75" s="1132"/>
      <c r="CI75" s="1132"/>
      <c r="CJ75" s="1132"/>
      <c r="CK75" s="1132"/>
      <c r="CL75" s="1132"/>
      <c r="CM75" s="1132"/>
      <c r="CN75" s="1132">
        <v>7.5</v>
      </c>
      <c r="CO75" s="1132"/>
      <c r="CP75" s="1132"/>
      <c r="CQ75" s="1132"/>
      <c r="CR75" s="1132"/>
      <c r="CS75" s="1132"/>
      <c r="CT75" s="1132"/>
      <c r="CU75" s="1132"/>
      <c r="CV75" s="1132">
        <v>7.6</v>
      </c>
      <c r="CW75" s="1132"/>
      <c r="CX75" s="1132"/>
      <c r="CY75" s="1132"/>
      <c r="CZ75" s="1132"/>
      <c r="DA75" s="1132"/>
      <c r="DB75" s="1132"/>
      <c r="DC75" s="1132"/>
    </row>
    <row r="76" spans="2:107" ht="13.2" x14ac:dyDescent="0.2">
      <c r="B76" s="97"/>
      <c r="G76" s="1127"/>
      <c r="H76" s="1127"/>
      <c r="I76" s="1115"/>
      <c r="J76" s="1115"/>
      <c r="K76" s="1129"/>
      <c r="L76" s="1129"/>
      <c r="M76" s="1129"/>
      <c r="N76" s="1129"/>
      <c r="AM76" s="331"/>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ht="13.2" x14ac:dyDescent="0.2">
      <c r="B77" s="97"/>
      <c r="G77" s="1115"/>
      <c r="H77" s="1115"/>
      <c r="I77" s="1115"/>
      <c r="J77" s="1115"/>
      <c r="K77" s="1134"/>
      <c r="L77" s="1134"/>
      <c r="M77" s="1134"/>
      <c r="N77" s="1134"/>
      <c r="AN77" s="1117" t="s">
        <v>59</v>
      </c>
      <c r="AO77" s="1117"/>
      <c r="AP77" s="1117"/>
      <c r="AQ77" s="1117"/>
      <c r="AR77" s="1117"/>
      <c r="AS77" s="1117"/>
      <c r="AT77" s="1117"/>
      <c r="AU77" s="1117"/>
      <c r="AV77" s="1117"/>
      <c r="AW77" s="1117"/>
      <c r="AX77" s="1117"/>
      <c r="AY77" s="1117"/>
      <c r="AZ77" s="1117"/>
      <c r="BA77" s="1117"/>
      <c r="BB77" s="1130" t="s">
        <v>551</v>
      </c>
      <c r="BC77" s="1130"/>
      <c r="BD77" s="1130"/>
      <c r="BE77" s="1130"/>
      <c r="BF77" s="1130"/>
      <c r="BG77" s="1130"/>
      <c r="BH77" s="1130"/>
      <c r="BI77" s="1130"/>
      <c r="BJ77" s="1130"/>
      <c r="BK77" s="1130"/>
      <c r="BL77" s="1130"/>
      <c r="BM77" s="1130"/>
      <c r="BN77" s="1130"/>
      <c r="BO77" s="1130"/>
      <c r="BP77" s="1132">
        <v>0</v>
      </c>
      <c r="BQ77" s="1132"/>
      <c r="BR77" s="1132"/>
      <c r="BS77" s="1132"/>
      <c r="BT77" s="1132"/>
      <c r="BU77" s="1132"/>
      <c r="BV77" s="1132"/>
      <c r="BW77" s="1132"/>
      <c r="BX77" s="1132">
        <v>0</v>
      </c>
      <c r="BY77" s="1132"/>
      <c r="BZ77" s="1132"/>
      <c r="CA77" s="1132"/>
      <c r="CB77" s="1132"/>
      <c r="CC77" s="1132"/>
      <c r="CD77" s="1132"/>
      <c r="CE77" s="1132"/>
      <c r="CF77" s="1132">
        <v>0</v>
      </c>
      <c r="CG77" s="1132"/>
      <c r="CH77" s="1132"/>
      <c r="CI77" s="1132"/>
      <c r="CJ77" s="1132"/>
      <c r="CK77" s="1132"/>
      <c r="CL77" s="1132"/>
      <c r="CM77" s="1132"/>
      <c r="CN77" s="1132">
        <v>0</v>
      </c>
      <c r="CO77" s="1132"/>
      <c r="CP77" s="1132"/>
      <c r="CQ77" s="1132"/>
      <c r="CR77" s="1132"/>
      <c r="CS77" s="1132"/>
      <c r="CT77" s="1132"/>
      <c r="CU77" s="1132"/>
      <c r="CV77" s="1132">
        <v>0</v>
      </c>
      <c r="CW77" s="1132"/>
      <c r="CX77" s="1132"/>
      <c r="CY77" s="1132"/>
      <c r="CZ77" s="1132"/>
      <c r="DA77" s="1132"/>
      <c r="DB77" s="1132"/>
      <c r="DC77" s="1132"/>
    </row>
    <row r="78" spans="2:107" ht="13.2" x14ac:dyDescent="0.2">
      <c r="B78" s="97"/>
      <c r="G78" s="1115"/>
      <c r="H78" s="1115"/>
      <c r="I78" s="1115"/>
      <c r="J78" s="1115"/>
      <c r="K78" s="1134"/>
      <c r="L78" s="1134"/>
      <c r="M78" s="1134"/>
      <c r="N78" s="1134"/>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ht="13.2" x14ac:dyDescent="0.2">
      <c r="B79" s="97"/>
      <c r="G79" s="1115"/>
      <c r="H79" s="1115"/>
      <c r="I79" s="1133"/>
      <c r="J79" s="1133"/>
      <c r="K79" s="1135"/>
      <c r="L79" s="1135"/>
      <c r="M79" s="1135"/>
      <c r="N79" s="1135"/>
      <c r="AN79" s="1117"/>
      <c r="AO79" s="1117"/>
      <c r="AP79" s="1117"/>
      <c r="AQ79" s="1117"/>
      <c r="AR79" s="1117"/>
      <c r="AS79" s="1117"/>
      <c r="AT79" s="1117"/>
      <c r="AU79" s="1117"/>
      <c r="AV79" s="1117"/>
      <c r="AW79" s="1117"/>
      <c r="AX79" s="1117"/>
      <c r="AY79" s="1117"/>
      <c r="AZ79" s="1117"/>
      <c r="BA79" s="1117"/>
      <c r="BB79" s="1130" t="s">
        <v>420</v>
      </c>
      <c r="BC79" s="1130"/>
      <c r="BD79" s="1130"/>
      <c r="BE79" s="1130"/>
      <c r="BF79" s="1130"/>
      <c r="BG79" s="1130"/>
      <c r="BH79" s="1130"/>
      <c r="BI79" s="1130"/>
      <c r="BJ79" s="1130"/>
      <c r="BK79" s="1130"/>
      <c r="BL79" s="1130"/>
      <c r="BM79" s="1130"/>
      <c r="BN79" s="1130"/>
      <c r="BO79" s="1130"/>
      <c r="BP79" s="1132">
        <v>9.1</v>
      </c>
      <c r="BQ79" s="1132"/>
      <c r="BR79" s="1132"/>
      <c r="BS79" s="1132"/>
      <c r="BT79" s="1132"/>
      <c r="BU79" s="1132"/>
      <c r="BV79" s="1132"/>
      <c r="BW79" s="1132"/>
      <c r="BX79" s="1132">
        <v>8.6</v>
      </c>
      <c r="BY79" s="1132"/>
      <c r="BZ79" s="1132"/>
      <c r="CA79" s="1132"/>
      <c r="CB79" s="1132"/>
      <c r="CC79" s="1132"/>
      <c r="CD79" s="1132"/>
      <c r="CE79" s="1132"/>
      <c r="CF79" s="1132">
        <v>8.5</v>
      </c>
      <c r="CG79" s="1132"/>
      <c r="CH79" s="1132"/>
      <c r="CI79" s="1132"/>
      <c r="CJ79" s="1132"/>
      <c r="CK79" s="1132"/>
      <c r="CL79" s="1132"/>
      <c r="CM79" s="1132"/>
      <c r="CN79" s="1132">
        <v>8.5</v>
      </c>
      <c r="CO79" s="1132"/>
      <c r="CP79" s="1132"/>
      <c r="CQ79" s="1132"/>
      <c r="CR79" s="1132"/>
      <c r="CS79" s="1132"/>
      <c r="CT79" s="1132"/>
      <c r="CU79" s="1132"/>
      <c r="CV79" s="1132">
        <v>8.6</v>
      </c>
      <c r="CW79" s="1132"/>
      <c r="CX79" s="1132"/>
      <c r="CY79" s="1132"/>
      <c r="CZ79" s="1132"/>
      <c r="DA79" s="1132"/>
      <c r="DB79" s="1132"/>
      <c r="DC79" s="1132"/>
    </row>
    <row r="80" spans="2:107" ht="13.2" x14ac:dyDescent="0.2">
      <c r="B80" s="97"/>
      <c r="G80" s="1115"/>
      <c r="H80" s="1115"/>
      <c r="I80" s="1133"/>
      <c r="J80" s="1133"/>
      <c r="K80" s="1135"/>
      <c r="L80" s="1135"/>
      <c r="M80" s="1135"/>
      <c r="N80" s="1135"/>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ht="13.2" x14ac:dyDescent="0.2">
      <c r="B81" s="97"/>
    </row>
    <row r="82" spans="2:109" ht="16.2" x14ac:dyDescent="0.2">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38"/>
      <c r="AQ87" s="338"/>
      <c r="BC87" s="338"/>
      <c r="BO87" s="338"/>
      <c r="CA87" s="338"/>
      <c r="CM87" s="338"/>
      <c r="CY87" s="338"/>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pans="108:109" ht="13.5" hidden="1" customHeight="1" x14ac:dyDescent="0.2">
      <c r="DD97" s="108"/>
      <c r="DE97" s="108"/>
    </row>
    <row r="98" spans="108:109" ht="13.5" hidden="1" customHeight="1" x14ac:dyDescent="0.2">
      <c r="DD98" s="108"/>
      <c r="DE98" s="108"/>
    </row>
    <row r="99" spans="108:109" ht="13.5" hidden="1" customHeight="1" x14ac:dyDescent="0.2">
      <c r="DD99" s="108"/>
      <c r="DE99" s="108"/>
    </row>
    <row r="100" spans="108:109" ht="13.5" hidden="1" customHeight="1" x14ac:dyDescent="0.2">
      <c r="DD100" s="108"/>
      <c r="DE100" s="108"/>
    </row>
    <row r="101" spans="108:109" ht="13.5" hidden="1" customHeight="1" x14ac:dyDescent="0.2">
      <c r="DD101" s="108"/>
      <c r="DE101" s="108"/>
    </row>
    <row r="102" spans="108:109" ht="13.5" hidden="1" customHeight="1" x14ac:dyDescent="0.2">
      <c r="DD102" s="108"/>
      <c r="DE102" s="108"/>
    </row>
    <row r="103" spans="108:109" ht="13.5" hidden="1" customHeight="1" x14ac:dyDescent="0.2">
      <c r="DD103" s="108"/>
      <c r="DE103" s="108"/>
    </row>
    <row r="104" spans="108:109" ht="13.5" hidden="1" customHeight="1" x14ac:dyDescent="0.2">
      <c r="DD104" s="108"/>
      <c r="DE104" s="108"/>
    </row>
    <row r="105" spans="108:109" ht="13.5" hidden="1" customHeight="1" x14ac:dyDescent="0.2">
      <c r="DD105" s="108"/>
      <c r="DE105" s="108"/>
    </row>
    <row r="106" spans="108:109" ht="13.5" hidden="1" customHeight="1" x14ac:dyDescent="0.2">
      <c r="DD106" s="108"/>
      <c r="DE106" s="108"/>
    </row>
    <row r="107" spans="108:109" ht="13.5" hidden="1" customHeight="1" x14ac:dyDescent="0.2">
      <c r="DD107" s="108"/>
      <c r="DE107" s="108"/>
    </row>
    <row r="108" spans="108:109" ht="13.5" hidden="1" customHeight="1" x14ac:dyDescent="0.2">
      <c r="DD108" s="108"/>
      <c r="DE108" s="108"/>
    </row>
    <row r="109" spans="108:109" ht="13.5" hidden="1" customHeight="1" x14ac:dyDescent="0.2">
      <c r="DD109" s="108"/>
      <c r="DE109" s="108"/>
    </row>
    <row r="110" spans="108:109" ht="13.5" hidden="1" customHeight="1" x14ac:dyDescent="0.2">
      <c r="DD110" s="108"/>
      <c r="DE110" s="108"/>
    </row>
    <row r="111" spans="108:109" ht="13.5" hidden="1" customHeight="1" x14ac:dyDescent="0.2">
      <c r="DD111" s="108"/>
      <c r="DE111" s="108"/>
    </row>
    <row r="112" spans="108:109" ht="13.5" hidden="1" customHeight="1" x14ac:dyDescent="0.2">
      <c r="DD112" s="108"/>
      <c r="DE112" s="108"/>
    </row>
    <row r="113" spans="108:109" ht="13.5" hidden="1" customHeight="1" x14ac:dyDescent="0.2">
      <c r="DD113" s="108"/>
      <c r="DE113" s="108"/>
    </row>
    <row r="114" spans="108:109" ht="13.5" hidden="1" customHeight="1" x14ac:dyDescent="0.2">
      <c r="DD114" s="108"/>
      <c r="DE114" s="108"/>
    </row>
    <row r="115" spans="108:109" ht="13.5" hidden="1" customHeight="1" x14ac:dyDescent="0.2">
      <c r="DD115" s="108"/>
      <c r="DE115" s="108"/>
    </row>
    <row r="116" spans="108:109" ht="13.5" hidden="1" customHeight="1" x14ac:dyDescent="0.2">
      <c r="DD116" s="108"/>
      <c r="DE116" s="108"/>
    </row>
    <row r="117" spans="108:109" ht="13.5" hidden="1" customHeight="1" x14ac:dyDescent="0.2">
      <c r="DD117" s="108"/>
      <c r="DE117" s="108"/>
    </row>
    <row r="118" spans="108:109" ht="13.5" hidden="1" customHeight="1" x14ac:dyDescent="0.2">
      <c r="DD118" s="108"/>
      <c r="DE118" s="108"/>
    </row>
    <row r="119" spans="108:109" ht="13.5" hidden="1" customHeight="1" x14ac:dyDescent="0.2">
      <c r="DD119" s="108"/>
      <c r="DE119" s="108"/>
    </row>
    <row r="120" spans="108:109" ht="13.5" hidden="1" customHeight="1" x14ac:dyDescent="0.2">
      <c r="DD120" s="108"/>
      <c r="DE120" s="108"/>
    </row>
    <row r="121" spans="108:109" ht="13.5" hidden="1" customHeight="1" x14ac:dyDescent="0.2">
      <c r="DD121" s="108"/>
      <c r="DE121" s="108"/>
    </row>
    <row r="122" spans="108:109" ht="13.5" hidden="1" customHeight="1" x14ac:dyDescent="0.2">
      <c r="DD122" s="108"/>
      <c r="DE122" s="108"/>
    </row>
    <row r="123" spans="108:109" ht="13.5" hidden="1" customHeight="1" x14ac:dyDescent="0.2">
      <c r="DD123" s="108"/>
      <c r="DE123" s="108"/>
    </row>
    <row r="124" spans="108:109" ht="13.5" hidden="1" customHeight="1" x14ac:dyDescent="0.2">
      <c r="DD124" s="108"/>
      <c r="DE124" s="108"/>
    </row>
    <row r="125" spans="108:109" ht="13.5" hidden="1" customHeight="1" x14ac:dyDescent="0.2">
      <c r="DD125" s="108"/>
      <c r="DE125" s="108"/>
    </row>
    <row r="126" spans="108:109" ht="13.5" hidden="1" customHeight="1" x14ac:dyDescent="0.2">
      <c r="DD126" s="108"/>
      <c r="DE126" s="108"/>
    </row>
    <row r="127" spans="108:109" ht="13.5" hidden="1" customHeight="1" x14ac:dyDescent="0.2">
      <c r="DD127" s="108"/>
      <c r="DE127" s="108"/>
    </row>
    <row r="128" spans="108:109" ht="13.5" hidden="1" customHeight="1" x14ac:dyDescent="0.2">
      <c r="DD128" s="108"/>
      <c r="DE128" s="108"/>
    </row>
    <row r="129" spans="108:109" ht="13.5" hidden="1" customHeight="1" x14ac:dyDescent="0.2">
      <c r="DD129" s="108"/>
      <c r="DE129" s="108"/>
    </row>
    <row r="130" spans="108:109" ht="13.5" hidden="1" customHeight="1" x14ac:dyDescent="0.2">
      <c r="DD130" s="108"/>
      <c r="DE130" s="108"/>
    </row>
    <row r="131" spans="108:109" ht="13.5" hidden="1" customHeight="1" x14ac:dyDescent="0.2">
      <c r="DD131" s="108"/>
      <c r="DE131" s="108"/>
    </row>
    <row r="132" spans="108:109" ht="13.5" hidden="1" customHeight="1" x14ac:dyDescent="0.2">
      <c r="DD132" s="108"/>
      <c r="DE132" s="108"/>
    </row>
    <row r="133" spans="108:109" ht="13.5" hidden="1" customHeight="1" x14ac:dyDescent="0.2">
      <c r="DD133" s="108"/>
      <c r="DE133" s="108"/>
    </row>
    <row r="134" spans="108:109" ht="13.5" hidden="1" customHeight="1" x14ac:dyDescent="0.2">
      <c r="DD134" s="108"/>
      <c r="DE134" s="108"/>
    </row>
    <row r="135" spans="108:109" ht="13.5" hidden="1" customHeight="1" x14ac:dyDescent="0.2">
      <c r="DD135" s="108"/>
      <c r="DE135" s="108"/>
    </row>
    <row r="136" spans="108:109" ht="13.5" hidden="1" customHeight="1" x14ac:dyDescent="0.2">
      <c r="DD136" s="108"/>
      <c r="DE136" s="108"/>
    </row>
    <row r="137" spans="108:109" ht="13.5" hidden="1" customHeight="1" x14ac:dyDescent="0.2">
      <c r="DD137" s="108"/>
      <c r="DE137" s="108"/>
    </row>
    <row r="138" spans="108:109" ht="13.5" hidden="1" customHeight="1" x14ac:dyDescent="0.2">
      <c r="DD138" s="108"/>
      <c r="DE138" s="108"/>
    </row>
    <row r="139" spans="108:109" ht="13.5" hidden="1" customHeight="1" x14ac:dyDescent="0.2">
      <c r="DD139" s="108"/>
      <c r="DE139" s="108"/>
    </row>
    <row r="140" spans="108:109" ht="13.5" hidden="1" customHeight="1" x14ac:dyDescent="0.2">
      <c r="DD140" s="108"/>
      <c r="DE140" s="108"/>
    </row>
    <row r="141" spans="108:109" ht="13.5" hidden="1" customHeight="1" x14ac:dyDescent="0.2">
      <c r="DD141" s="108"/>
      <c r="DE141" s="108"/>
    </row>
    <row r="142" spans="108:109" ht="13.5" hidden="1" customHeight="1" x14ac:dyDescent="0.2">
      <c r="DD142" s="108"/>
      <c r="DE142" s="108"/>
    </row>
    <row r="143" spans="108:109" ht="13.5" hidden="1" customHeight="1" x14ac:dyDescent="0.2">
      <c r="DD143" s="108"/>
      <c r="DE143" s="108"/>
    </row>
    <row r="144" spans="108:109" ht="13.5" hidden="1" customHeight="1" x14ac:dyDescent="0.2">
      <c r="DD144" s="108"/>
      <c r="DE144" s="108"/>
    </row>
    <row r="145" spans="108:109" ht="13.5" hidden="1" customHeight="1" x14ac:dyDescent="0.2">
      <c r="DD145" s="108"/>
      <c r="DE145" s="108"/>
    </row>
    <row r="146" spans="108:109" ht="13.5" hidden="1" customHeight="1" x14ac:dyDescent="0.2">
      <c r="DD146" s="108"/>
      <c r="DE146" s="108"/>
    </row>
    <row r="147" spans="108:109" ht="13.5" hidden="1" customHeight="1" x14ac:dyDescent="0.2">
      <c r="DD147" s="108"/>
      <c r="DE147" s="108"/>
    </row>
    <row r="148" spans="108:109" ht="13.5" hidden="1" customHeight="1" x14ac:dyDescent="0.2">
      <c r="DD148" s="108"/>
      <c r="DE148" s="108"/>
    </row>
    <row r="149" spans="108:109" ht="13.5" hidden="1" customHeight="1" x14ac:dyDescent="0.2">
      <c r="DD149" s="108"/>
      <c r="DE149" s="108"/>
    </row>
    <row r="150" spans="108:109" ht="13.5" hidden="1" customHeight="1" x14ac:dyDescent="0.2">
      <c r="DD150" s="108"/>
      <c r="DE150" s="108"/>
    </row>
    <row r="151" spans="108:109" ht="13.5" hidden="1" customHeight="1" x14ac:dyDescent="0.2">
      <c r="DD151" s="108"/>
      <c r="DE151" s="108"/>
    </row>
    <row r="152" spans="108:109" ht="13.5" hidden="1" customHeight="1" x14ac:dyDescent="0.2">
      <c r="DD152" s="108"/>
      <c r="DE152" s="108"/>
    </row>
    <row r="153" spans="108:109" ht="13.5" hidden="1" customHeight="1" x14ac:dyDescent="0.2">
      <c r="DD153" s="108"/>
      <c r="DE153" s="108"/>
    </row>
    <row r="154" spans="108:109" ht="13.5" hidden="1" customHeight="1" x14ac:dyDescent="0.2">
      <c r="DD154" s="108"/>
      <c r="DE154" s="108"/>
    </row>
    <row r="155" spans="108:109" ht="13.5" hidden="1" customHeight="1" x14ac:dyDescent="0.2">
      <c r="DD155" s="108"/>
      <c r="DE155" s="108"/>
    </row>
    <row r="156" spans="108:109" ht="13.5" hidden="1" customHeight="1" x14ac:dyDescent="0.2">
      <c r="DD156" s="108"/>
      <c r="DE156" s="108"/>
    </row>
    <row r="157" spans="108:109" ht="13.5" hidden="1" customHeight="1" x14ac:dyDescent="0.2">
      <c r="DD157" s="108"/>
      <c r="DE157" s="108"/>
    </row>
    <row r="158" spans="108:109" ht="13.5" hidden="1" customHeight="1" x14ac:dyDescent="0.2">
      <c r="DD158" s="108"/>
      <c r="DE158" s="108"/>
    </row>
    <row r="159" spans="108:109" ht="13.5" hidden="1" customHeight="1" x14ac:dyDescent="0.2">
      <c r="DD159" s="108"/>
      <c r="DE159" s="108"/>
    </row>
    <row r="160" spans="108:109" ht="13.5" hidden="1" customHeight="1" x14ac:dyDescent="0.2">
      <c r="DD160" s="108"/>
      <c r="DE160" s="10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RkLUhwrOyqaRTCQIYGIQIRHwZQv1oiU4ooYHEgwhvaVcTCdvahTiDWQYxNyOZXfLObOVf52+lpfwbfxj8/hwg==" saltValue="q+0ZB8t4vfGSXEkKCuvlr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SheetLayoutView="70"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9oOY93cubTV4wwvlqshikVBkK/DqjetN24JlvWyMdrqZMT8yHccvEuX37vPv3CX31jmg9b/TXHpbbp9sjL3zA==" saltValue="V6p6bvK5PnUzXd21HsPPS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35"/>
  <sheetViews>
    <sheetView showGridLines="0" zoomScaleSheetLayoutView="55"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101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tsdMvUVmSgslVTR+x3sZygphpaeT66WvKfauvWi1KH9/JKa7lX5hSqd4hcSkOXqCaZFjogxNDnmvtEBlhCNew==" saltValue="ylkthM3QBi/7FGPHtQXOMg=="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78</v>
      </c>
      <c r="DI1" s="578"/>
      <c r="DJ1" s="578"/>
      <c r="DK1" s="578"/>
      <c r="DL1" s="578"/>
      <c r="DM1" s="578"/>
      <c r="DN1" s="579"/>
      <c r="DO1" s="1"/>
      <c r="DP1" s="577" t="s">
        <v>308</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2">
      <c r="B2" s="43" t="s">
        <v>310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70" t="s">
        <v>115</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311</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312</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2">
      <c r="B4" s="370" t="s">
        <v>5</v>
      </c>
      <c r="C4" s="371"/>
      <c r="D4" s="371"/>
      <c r="E4" s="371"/>
      <c r="F4" s="371"/>
      <c r="G4" s="371"/>
      <c r="H4" s="371"/>
      <c r="I4" s="371"/>
      <c r="J4" s="371"/>
      <c r="K4" s="371"/>
      <c r="L4" s="371"/>
      <c r="M4" s="371"/>
      <c r="N4" s="371"/>
      <c r="O4" s="371"/>
      <c r="P4" s="371"/>
      <c r="Q4" s="413"/>
      <c r="R4" s="370" t="s">
        <v>315</v>
      </c>
      <c r="S4" s="371"/>
      <c r="T4" s="371"/>
      <c r="U4" s="371"/>
      <c r="V4" s="371"/>
      <c r="W4" s="371"/>
      <c r="X4" s="371"/>
      <c r="Y4" s="413"/>
      <c r="Z4" s="370" t="s">
        <v>318</v>
      </c>
      <c r="AA4" s="371"/>
      <c r="AB4" s="371"/>
      <c r="AC4" s="413"/>
      <c r="AD4" s="370" t="s">
        <v>256</v>
      </c>
      <c r="AE4" s="371"/>
      <c r="AF4" s="371"/>
      <c r="AG4" s="371"/>
      <c r="AH4" s="371"/>
      <c r="AI4" s="371"/>
      <c r="AJ4" s="371"/>
      <c r="AK4" s="413"/>
      <c r="AL4" s="370" t="s">
        <v>318</v>
      </c>
      <c r="AM4" s="371"/>
      <c r="AN4" s="371"/>
      <c r="AO4" s="413"/>
      <c r="AP4" s="580" t="s">
        <v>321</v>
      </c>
      <c r="AQ4" s="580"/>
      <c r="AR4" s="580"/>
      <c r="AS4" s="580"/>
      <c r="AT4" s="580"/>
      <c r="AU4" s="580"/>
      <c r="AV4" s="580"/>
      <c r="AW4" s="580"/>
      <c r="AX4" s="580"/>
      <c r="AY4" s="580"/>
      <c r="AZ4" s="580"/>
      <c r="BA4" s="580"/>
      <c r="BB4" s="580"/>
      <c r="BC4" s="580"/>
      <c r="BD4" s="580"/>
      <c r="BE4" s="580"/>
      <c r="BF4" s="580"/>
      <c r="BG4" s="580" t="s">
        <v>298</v>
      </c>
      <c r="BH4" s="580"/>
      <c r="BI4" s="580"/>
      <c r="BJ4" s="580"/>
      <c r="BK4" s="580"/>
      <c r="BL4" s="580"/>
      <c r="BM4" s="580"/>
      <c r="BN4" s="580"/>
      <c r="BO4" s="580" t="s">
        <v>318</v>
      </c>
      <c r="BP4" s="580"/>
      <c r="BQ4" s="580"/>
      <c r="BR4" s="580"/>
      <c r="BS4" s="580" t="s">
        <v>322</v>
      </c>
      <c r="BT4" s="580"/>
      <c r="BU4" s="580"/>
      <c r="BV4" s="580"/>
      <c r="BW4" s="580"/>
      <c r="BX4" s="580"/>
      <c r="BY4" s="580"/>
      <c r="BZ4" s="580"/>
      <c r="CA4" s="580"/>
      <c r="CB4" s="580"/>
      <c r="CD4" s="370" t="s">
        <v>146</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2">
      <c r="B5" s="581" t="s">
        <v>317</v>
      </c>
      <c r="C5" s="582"/>
      <c r="D5" s="582"/>
      <c r="E5" s="582"/>
      <c r="F5" s="582"/>
      <c r="G5" s="582"/>
      <c r="H5" s="582"/>
      <c r="I5" s="582"/>
      <c r="J5" s="582"/>
      <c r="K5" s="582"/>
      <c r="L5" s="582"/>
      <c r="M5" s="582"/>
      <c r="N5" s="582"/>
      <c r="O5" s="582"/>
      <c r="P5" s="582"/>
      <c r="Q5" s="583"/>
      <c r="R5" s="584">
        <v>691678</v>
      </c>
      <c r="S5" s="585"/>
      <c r="T5" s="585"/>
      <c r="U5" s="585"/>
      <c r="V5" s="585"/>
      <c r="W5" s="585"/>
      <c r="X5" s="585"/>
      <c r="Y5" s="586"/>
      <c r="Z5" s="587">
        <v>9.1</v>
      </c>
      <c r="AA5" s="587"/>
      <c r="AB5" s="587"/>
      <c r="AC5" s="587"/>
      <c r="AD5" s="588">
        <v>691678</v>
      </c>
      <c r="AE5" s="588"/>
      <c r="AF5" s="588"/>
      <c r="AG5" s="588"/>
      <c r="AH5" s="588"/>
      <c r="AI5" s="588"/>
      <c r="AJ5" s="588"/>
      <c r="AK5" s="588"/>
      <c r="AL5" s="589">
        <v>15.1</v>
      </c>
      <c r="AM5" s="590"/>
      <c r="AN5" s="590"/>
      <c r="AO5" s="591"/>
      <c r="AP5" s="581" t="s">
        <v>324</v>
      </c>
      <c r="AQ5" s="582"/>
      <c r="AR5" s="582"/>
      <c r="AS5" s="582"/>
      <c r="AT5" s="582"/>
      <c r="AU5" s="582"/>
      <c r="AV5" s="582"/>
      <c r="AW5" s="582"/>
      <c r="AX5" s="582"/>
      <c r="AY5" s="582"/>
      <c r="AZ5" s="582"/>
      <c r="BA5" s="582"/>
      <c r="BB5" s="582"/>
      <c r="BC5" s="582"/>
      <c r="BD5" s="582"/>
      <c r="BE5" s="582"/>
      <c r="BF5" s="583"/>
      <c r="BG5" s="592">
        <v>677786</v>
      </c>
      <c r="BH5" s="376"/>
      <c r="BI5" s="376"/>
      <c r="BJ5" s="376"/>
      <c r="BK5" s="376"/>
      <c r="BL5" s="376"/>
      <c r="BM5" s="376"/>
      <c r="BN5" s="593"/>
      <c r="BO5" s="594">
        <v>98</v>
      </c>
      <c r="BP5" s="594"/>
      <c r="BQ5" s="594"/>
      <c r="BR5" s="594"/>
      <c r="BS5" s="595">
        <v>85556</v>
      </c>
      <c r="BT5" s="595"/>
      <c r="BU5" s="595"/>
      <c r="BV5" s="595"/>
      <c r="BW5" s="595"/>
      <c r="BX5" s="595"/>
      <c r="BY5" s="595"/>
      <c r="BZ5" s="595"/>
      <c r="CA5" s="595"/>
      <c r="CB5" s="596"/>
      <c r="CD5" s="370" t="s">
        <v>321</v>
      </c>
      <c r="CE5" s="371"/>
      <c r="CF5" s="371"/>
      <c r="CG5" s="371"/>
      <c r="CH5" s="371"/>
      <c r="CI5" s="371"/>
      <c r="CJ5" s="371"/>
      <c r="CK5" s="371"/>
      <c r="CL5" s="371"/>
      <c r="CM5" s="371"/>
      <c r="CN5" s="371"/>
      <c r="CO5" s="371"/>
      <c r="CP5" s="371"/>
      <c r="CQ5" s="413"/>
      <c r="CR5" s="370" t="s">
        <v>327</v>
      </c>
      <c r="CS5" s="371"/>
      <c r="CT5" s="371"/>
      <c r="CU5" s="371"/>
      <c r="CV5" s="371"/>
      <c r="CW5" s="371"/>
      <c r="CX5" s="371"/>
      <c r="CY5" s="413"/>
      <c r="CZ5" s="370" t="s">
        <v>318</v>
      </c>
      <c r="DA5" s="371"/>
      <c r="DB5" s="371"/>
      <c r="DC5" s="413"/>
      <c r="DD5" s="370" t="s">
        <v>328</v>
      </c>
      <c r="DE5" s="371"/>
      <c r="DF5" s="371"/>
      <c r="DG5" s="371"/>
      <c r="DH5" s="371"/>
      <c r="DI5" s="371"/>
      <c r="DJ5" s="371"/>
      <c r="DK5" s="371"/>
      <c r="DL5" s="371"/>
      <c r="DM5" s="371"/>
      <c r="DN5" s="371"/>
      <c r="DO5" s="371"/>
      <c r="DP5" s="413"/>
      <c r="DQ5" s="370" t="s">
        <v>330</v>
      </c>
      <c r="DR5" s="371"/>
      <c r="DS5" s="371"/>
      <c r="DT5" s="371"/>
      <c r="DU5" s="371"/>
      <c r="DV5" s="371"/>
      <c r="DW5" s="371"/>
      <c r="DX5" s="371"/>
      <c r="DY5" s="371"/>
      <c r="DZ5" s="371"/>
      <c r="EA5" s="371"/>
      <c r="EB5" s="371"/>
      <c r="EC5" s="413"/>
    </row>
    <row r="6" spans="2:143" ht="11.25" customHeight="1" x14ac:dyDescent="0.2">
      <c r="B6" s="597" t="s">
        <v>331</v>
      </c>
      <c r="C6" s="598"/>
      <c r="D6" s="598"/>
      <c r="E6" s="598"/>
      <c r="F6" s="598"/>
      <c r="G6" s="598"/>
      <c r="H6" s="598"/>
      <c r="I6" s="598"/>
      <c r="J6" s="598"/>
      <c r="K6" s="598"/>
      <c r="L6" s="598"/>
      <c r="M6" s="598"/>
      <c r="N6" s="598"/>
      <c r="O6" s="598"/>
      <c r="P6" s="598"/>
      <c r="Q6" s="599"/>
      <c r="R6" s="592">
        <v>129549</v>
      </c>
      <c r="S6" s="376"/>
      <c r="T6" s="376"/>
      <c r="U6" s="376"/>
      <c r="V6" s="376"/>
      <c r="W6" s="376"/>
      <c r="X6" s="376"/>
      <c r="Y6" s="593"/>
      <c r="Z6" s="594">
        <v>1.7</v>
      </c>
      <c r="AA6" s="594"/>
      <c r="AB6" s="594"/>
      <c r="AC6" s="594"/>
      <c r="AD6" s="595">
        <v>129549</v>
      </c>
      <c r="AE6" s="595"/>
      <c r="AF6" s="595"/>
      <c r="AG6" s="595"/>
      <c r="AH6" s="595"/>
      <c r="AI6" s="595"/>
      <c r="AJ6" s="595"/>
      <c r="AK6" s="595"/>
      <c r="AL6" s="600">
        <v>2.8</v>
      </c>
      <c r="AM6" s="382"/>
      <c r="AN6" s="382"/>
      <c r="AO6" s="601"/>
      <c r="AP6" s="597" t="s">
        <v>108</v>
      </c>
      <c r="AQ6" s="598"/>
      <c r="AR6" s="598"/>
      <c r="AS6" s="598"/>
      <c r="AT6" s="598"/>
      <c r="AU6" s="598"/>
      <c r="AV6" s="598"/>
      <c r="AW6" s="598"/>
      <c r="AX6" s="598"/>
      <c r="AY6" s="598"/>
      <c r="AZ6" s="598"/>
      <c r="BA6" s="598"/>
      <c r="BB6" s="598"/>
      <c r="BC6" s="598"/>
      <c r="BD6" s="598"/>
      <c r="BE6" s="598"/>
      <c r="BF6" s="599"/>
      <c r="BG6" s="592">
        <v>677786</v>
      </c>
      <c r="BH6" s="376"/>
      <c r="BI6" s="376"/>
      <c r="BJ6" s="376"/>
      <c r="BK6" s="376"/>
      <c r="BL6" s="376"/>
      <c r="BM6" s="376"/>
      <c r="BN6" s="593"/>
      <c r="BO6" s="594">
        <v>98</v>
      </c>
      <c r="BP6" s="594"/>
      <c r="BQ6" s="594"/>
      <c r="BR6" s="594"/>
      <c r="BS6" s="595">
        <v>85556</v>
      </c>
      <c r="BT6" s="595"/>
      <c r="BU6" s="595"/>
      <c r="BV6" s="595"/>
      <c r="BW6" s="595"/>
      <c r="BX6" s="595"/>
      <c r="BY6" s="595"/>
      <c r="BZ6" s="595"/>
      <c r="CA6" s="595"/>
      <c r="CB6" s="596"/>
      <c r="CD6" s="581" t="s">
        <v>332</v>
      </c>
      <c r="CE6" s="582"/>
      <c r="CF6" s="582"/>
      <c r="CG6" s="582"/>
      <c r="CH6" s="582"/>
      <c r="CI6" s="582"/>
      <c r="CJ6" s="582"/>
      <c r="CK6" s="582"/>
      <c r="CL6" s="582"/>
      <c r="CM6" s="582"/>
      <c r="CN6" s="582"/>
      <c r="CO6" s="582"/>
      <c r="CP6" s="582"/>
      <c r="CQ6" s="583"/>
      <c r="CR6" s="592">
        <v>68538</v>
      </c>
      <c r="CS6" s="376"/>
      <c r="CT6" s="376"/>
      <c r="CU6" s="376"/>
      <c r="CV6" s="376"/>
      <c r="CW6" s="376"/>
      <c r="CX6" s="376"/>
      <c r="CY6" s="593"/>
      <c r="CZ6" s="589">
        <v>0.9</v>
      </c>
      <c r="DA6" s="590"/>
      <c r="DB6" s="590"/>
      <c r="DC6" s="602"/>
      <c r="DD6" s="603" t="s">
        <v>205</v>
      </c>
      <c r="DE6" s="376"/>
      <c r="DF6" s="376"/>
      <c r="DG6" s="376"/>
      <c r="DH6" s="376"/>
      <c r="DI6" s="376"/>
      <c r="DJ6" s="376"/>
      <c r="DK6" s="376"/>
      <c r="DL6" s="376"/>
      <c r="DM6" s="376"/>
      <c r="DN6" s="376"/>
      <c r="DO6" s="376"/>
      <c r="DP6" s="593"/>
      <c r="DQ6" s="603">
        <v>68538</v>
      </c>
      <c r="DR6" s="376"/>
      <c r="DS6" s="376"/>
      <c r="DT6" s="376"/>
      <c r="DU6" s="376"/>
      <c r="DV6" s="376"/>
      <c r="DW6" s="376"/>
      <c r="DX6" s="376"/>
      <c r="DY6" s="376"/>
      <c r="DZ6" s="376"/>
      <c r="EA6" s="376"/>
      <c r="EB6" s="376"/>
      <c r="EC6" s="604"/>
    </row>
    <row r="7" spans="2:143" ht="11.25" customHeight="1" x14ac:dyDescent="0.2">
      <c r="B7" s="597" t="s">
        <v>45</v>
      </c>
      <c r="C7" s="598"/>
      <c r="D7" s="598"/>
      <c r="E7" s="598"/>
      <c r="F7" s="598"/>
      <c r="G7" s="598"/>
      <c r="H7" s="598"/>
      <c r="I7" s="598"/>
      <c r="J7" s="598"/>
      <c r="K7" s="598"/>
      <c r="L7" s="598"/>
      <c r="M7" s="598"/>
      <c r="N7" s="598"/>
      <c r="O7" s="598"/>
      <c r="P7" s="598"/>
      <c r="Q7" s="599"/>
      <c r="R7" s="592">
        <v>456</v>
      </c>
      <c r="S7" s="376"/>
      <c r="T7" s="376"/>
      <c r="U7" s="376"/>
      <c r="V7" s="376"/>
      <c r="W7" s="376"/>
      <c r="X7" s="376"/>
      <c r="Y7" s="593"/>
      <c r="Z7" s="594">
        <v>0</v>
      </c>
      <c r="AA7" s="594"/>
      <c r="AB7" s="594"/>
      <c r="AC7" s="594"/>
      <c r="AD7" s="595">
        <v>456</v>
      </c>
      <c r="AE7" s="595"/>
      <c r="AF7" s="595"/>
      <c r="AG7" s="595"/>
      <c r="AH7" s="595"/>
      <c r="AI7" s="595"/>
      <c r="AJ7" s="595"/>
      <c r="AK7" s="595"/>
      <c r="AL7" s="600">
        <v>0</v>
      </c>
      <c r="AM7" s="382"/>
      <c r="AN7" s="382"/>
      <c r="AO7" s="601"/>
      <c r="AP7" s="597" t="s">
        <v>333</v>
      </c>
      <c r="AQ7" s="598"/>
      <c r="AR7" s="598"/>
      <c r="AS7" s="598"/>
      <c r="AT7" s="598"/>
      <c r="AU7" s="598"/>
      <c r="AV7" s="598"/>
      <c r="AW7" s="598"/>
      <c r="AX7" s="598"/>
      <c r="AY7" s="598"/>
      <c r="AZ7" s="598"/>
      <c r="BA7" s="598"/>
      <c r="BB7" s="598"/>
      <c r="BC7" s="598"/>
      <c r="BD7" s="598"/>
      <c r="BE7" s="598"/>
      <c r="BF7" s="599"/>
      <c r="BG7" s="592">
        <v>156994</v>
      </c>
      <c r="BH7" s="376"/>
      <c r="BI7" s="376"/>
      <c r="BJ7" s="376"/>
      <c r="BK7" s="376"/>
      <c r="BL7" s="376"/>
      <c r="BM7" s="376"/>
      <c r="BN7" s="593"/>
      <c r="BO7" s="594">
        <v>22.7</v>
      </c>
      <c r="BP7" s="594"/>
      <c r="BQ7" s="594"/>
      <c r="BR7" s="594"/>
      <c r="BS7" s="595">
        <v>2960</v>
      </c>
      <c r="BT7" s="595"/>
      <c r="BU7" s="595"/>
      <c r="BV7" s="595"/>
      <c r="BW7" s="595"/>
      <c r="BX7" s="595"/>
      <c r="BY7" s="595"/>
      <c r="BZ7" s="595"/>
      <c r="CA7" s="595"/>
      <c r="CB7" s="596"/>
      <c r="CD7" s="597" t="s">
        <v>336</v>
      </c>
      <c r="CE7" s="598"/>
      <c r="CF7" s="598"/>
      <c r="CG7" s="598"/>
      <c r="CH7" s="598"/>
      <c r="CI7" s="598"/>
      <c r="CJ7" s="598"/>
      <c r="CK7" s="598"/>
      <c r="CL7" s="598"/>
      <c r="CM7" s="598"/>
      <c r="CN7" s="598"/>
      <c r="CO7" s="598"/>
      <c r="CP7" s="598"/>
      <c r="CQ7" s="599"/>
      <c r="CR7" s="592">
        <v>961526</v>
      </c>
      <c r="CS7" s="376"/>
      <c r="CT7" s="376"/>
      <c r="CU7" s="376"/>
      <c r="CV7" s="376"/>
      <c r="CW7" s="376"/>
      <c r="CX7" s="376"/>
      <c r="CY7" s="593"/>
      <c r="CZ7" s="594">
        <v>13.1</v>
      </c>
      <c r="DA7" s="594"/>
      <c r="DB7" s="594"/>
      <c r="DC7" s="594"/>
      <c r="DD7" s="603">
        <v>96609</v>
      </c>
      <c r="DE7" s="376"/>
      <c r="DF7" s="376"/>
      <c r="DG7" s="376"/>
      <c r="DH7" s="376"/>
      <c r="DI7" s="376"/>
      <c r="DJ7" s="376"/>
      <c r="DK7" s="376"/>
      <c r="DL7" s="376"/>
      <c r="DM7" s="376"/>
      <c r="DN7" s="376"/>
      <c r="DO7" s="376"/>
      <c r="DP7" s="593"/>
      <c r="DQ7" s="603">
        <v>819031</v>
      </c>
      <c r="DR7" s="376"/>
      <c r="DS7" s="376"/>
      <c r="DT7" s="376"/>
      <c r="DU7" s="376"/>
      <c r="DV7" s="376"/>
      <c r="DW7" s="376"/>
      <c r="DX7" s="376"/>
      <c r="DY7" s="376"/>
      <c r="DZ7" s="376"/>
      <c r="EA7" s="376"/>
      <c r="EB7" s="376"/>
      <c r="EC7" s="604"/>
    </row>
    <row r="8" spans="2:143" ht="11.25" customHeight="1" x14ac:dyDescent="0.2">
      <c r="B8" s="597" t="s">
        <v>224</v>
      </c>
      <c r="C8" s="598"/>
      <c r="D8" s="598"/>
      <c r="E8" s="598"/>
      <c r="F8" s="598"/>
      <c r="G8" s="598"/>
      <c r="H8" s="598"/>
      <c r="I8" s="598"/>
      <c r="J8" s="598"/>
      <c r="K8" s="598"/>
      <c r="L8" s="598"/>
      <c r="M8" s="598"/>
      <c r="N8" s="598"/>
      <c r="O8" s="598"/>
      <c r="P8" s="598"/>
      <c r="Q8" s="599"/>
      <c r="R8" s="592">
        <v>763</v>
      </c>
      <c r="S8" s="376"/>
      <c r="T8" s="376"/>
      <c r="U8" s="376"/>
      <c r="V8" s="376"/>
      <c r="W8" s="376"/>
      <c r="X8" s="376"/>
      <c r="Y8" s="593"/>
      <c r="Z8" s="594">
        <v>0</v>
      </c>
      <c r="AA8" s="594"/>
      <c r="AB8" s="594"/>
      <c r="AC8" s="594"/>
      <c r="AD8" s="595">
        <v>763</v>
      </c>
      <c r="AE8" s="595"/>
      <c r="AF8" s="595"/>
      <c r="AG8" s="595"/>
      <c r="AH8" s="595"/>
      <c r="AI8" s="595"/>
      <c r="AJ8" s="595"/>
      <c r="AK8" s="595"/>
      <c r="AL8" s="600">
        <v>0</v>
      </c>
      <c r="AM8" s="382"/>
      <c r="AN8" s="382"/>
      <c r="AO8" s="601"/>
      <c r="AP8" s="597" t="s">
        <v>124</v>
      </c>
      <c r="AQ8" s="598"/>
      <c r="AR8" s="598"/>
      <c r="AS8" s="598"/>
      <c r="AT8" s="598"/>
      <c r="AU8" s="598"/>
      <c r="AV8" s="598"/>
      <c r="AW8" s="598"/>
      <c r="AX8" s="598"/>
      <c r="AY8" s="598"/>
      <c r="AZ8" s="598"/>
      <c r="BA8" s="598"/>
      <c r="BB8" s="598"/>
      <c r="BC8" s="598"/>
      <c r="BD8" s="598"/>
      <c r="BE8" s="598"/>
      <c r="BF8" s="599"/>
      <c r="BG8" s="592">
        <v>7866</v>
      </c>
      <c r="BH8" s="376"/>
      <c r="BI8" s="376"/>
      <c r="BJ8" s="376"/>
      <c r="BK8" s="376"/>
      <c r="BL8" s="376"/>
      <c r="BM8" s="376"/>
      <c r="BN8" s="593"/>
      <c r="BO8" s="594">
        <v>1.1000000000000001</v>
      </c>
      <c r="BP8" s="594"/>
      <c r="BQ8" s="594"/>
      <c r="BR8" s="594"/>
      <c r="BS8" s="603" t="s">
        <v>205</v>
      </c>
      <c r="BT8" s="376"/>
      <c r="BU8" s="376"/>
      <c r="BV8" s="376"/>
      <c r="BW8" s="376"/>
      <c r="BX8" s="376"/>
      <c r="BY8" s="376"/>
      <c r="BZ8" s="376"/>
      <c r="CA8" s="376"/>
      <c r="CB8" s="604"/>
      <c r="CD8" s="597" t="s">
        <v>338</v>
      </c>
      <c r="CE8" s="598"/>
      <c r="CF8" s="598"/>
      <c r="CG8" s="598"/>
      <c r="CH8" s="598"/>
      <c r="CI8" s="598"/>
      <c r="CJ8" s="598"/>
      <c r="CK8" s="598"/>
      <c r="CL8" s="598"/>
      <c r="CM8" s="598"/>
      <c r="CN8" s="598"/>
      <c r="CO8" s="598"/>
      <c r="CP8" s="598"/>
      <c r="CQ8" s="599"/>
      <c r="CR8" s="592">
        <v>1268571</v>
      </c>
      <c r="CS8" s="376"/>
      <c r="CT8" s="376"/>
      <c r="CU8" s="376"/>
      <c r="CV8" s="376"/>
      <c r="CW8" s="376"/>
      <c r="CX8" s="376"/>
      <c r="CY8" s="593"/>
      <c r="CZ8" s="594">
        <v>17.3</v>
      </c>
      <c r="DA8" s="594"/>
      <c r="DB8" s="594"/>
      <c r="DC8" s="594"/>
      <c r="DD8" s="603">
        <v>2938</v>
      </c>
      <c r="DE8" s="376"/>
      <c r="DF8" s="376"/>
      <c r="DG8" s="376"/>
      <c r="DH8" s="376"/>
      <c r="DI8" s="376"/>
      <c r="DJ8" s="376"/>
      <c r="DK8" s="376"/>
      <c r="DL8" s="376"/>
      <c r="DM8" s="376"/>
      <c r="DN8" s="376"/>
      <c r="DO8" s="376"/>
      <c r="DP8" s="593"/>
      <c r="DQ8" s="603">
        <v>899336</v>
      </c>
      <c r="DR8" s="376"/>
      <c r="DS8" s="376"/>
      <c r="DT8" s="376"/>
      <c r="DU8" s="376"/>
      <c r="DV8" s="376"/>
      <c r="DW8" s="376"/>
      <c r="DX8" s="376"/>
      <c r="DY8" s="376"/>
      <c r="DZ8" s="376"/>
      <c r="EA8" s="376"/>
      <c r="EB8" s="376"/>
      <c r="EC8" s="604"/>
    </row>
    <row r="9" spans="2:143" ht="11.25" customHeight="1" x14ac:dyDescent="0.2">
      <c r="B9" s="597" t="s">
        <v>337</v>
      </c>
      <c r="C9" s="598"/>
      <c r="D9" s="598"/>
      <c r="E9" s="598"/>
      <c r="F9" s="598"/>
      <c r="G9" s="598"/>
      <c r="H9" s="598"/>
      <c r="I9" s="598"/>
      <c r="J9" s="598"/>
      <c r="K9" s="598"/>
      <c r="L9" s="598"/>
      <c r="M9" s="598"/>
      <c r="N9" s="598"/>
      <c r="O9" s="598"/>
      <c r="P9" s="598"/>
      <c r="Q9" s="599"/>
      <c r="R9" s="592">
        <v>876</v>
      </c>
      <c r="S9" s="376"/>
      <c r="T9" s="376"/>
      <c r="U9" s="376"/>
      <c r="V9" s="376"/>
      <c r="W9" s="376"/>
      <c r="X9" s="376"/>
      <c r="Y9" s="593"/>
      <c r="Z9" s="594">
        <v>0</v>
      </c>
      <c r="AA9" s="594"/>
      <c r="AB9" s="594"/>
      <c r="AC9" s="594"/>
      <c r="AD9" s="595">
        <v>876</v>
      </c>
      <c r="AE9" s="595"/>
      <c r="AF9" s="595"/>
      <c r="AG9" s="595"/>
      <c r="AH9" s="595"/>
      <c r="AI9" s="595"/>
      <c r="AJ9" s="595"/>
      <c r="AK9" s="595"/>
      <c r="AL9" s="600">
        <v>0</v>
      </c>
      <c r="AM9" s="382"/>
      <c r="AN9" s="382"/>
      <c r="AO9" s="601"/>
      <c r="AP9" s="597" t="s">
        <v>339</v>
      </c>
      <c r="AQ9" s="598"/>
      <c r="AR9" s="598"/>
      <c r="AS9" s="598"/>
      <c r="AT9" s="598"/>
      <c r="AU9" s="598"/>
      <c r="AV9" s="598"/>
      <c r="AW9" s="598"/>
      <c r="AX9" s="598"/>
      <c r="AY9" s="598"/>
      <c r="AZ9" s="598"/>
      <c r="BA9" s="598"/>
      <c r="BB9" s="598"/>
      <c r="BC9" s="598"/>
      <c r="BD9" s="598"/>
      <c r="BE9" s="598"/>
      <c r="BF9" s="599"/>
      <c r="BG9" s="592">
        <v>132591</v>
      </c>
      <c r="BH9" s="376"/>
      <c r="BI9" s="376"/>
      <c r="BJ9" s="376"/>
      <c r="BK9" s="376"/>
      <c r="BL9" s="376"/>
      <c r="BM9" s="376"/>
      <c r="BN9" s="593"/>
      <c r="BO9" s="594">
        <v>19.2</v>
      </c>
      <c r="BP9" s="594"/>
      <c r="BQ9" s="594"/>
      <c r="BR9" s="594"/>
      <c r="BS9" s="603" t="s">
        <v>205</v>
      </c>
      <c r="BT9" s="376"/>
      <c r="BU9" s="376"/>
      <c r="BV9" s="376"/>
      <c r="BW9" s="376"/>
      <c r="BX9" s="376"/>
      <c r="BY9" s="376"/>
      <c r="BZ9" s="376"/>
      <c r="CA9" s="376"/>
      <c r="CB9" s="604"/>
      <c r="CD9" s="597" t="s">
        <v>342</v>
      </c>
      <c r="CE9" s="598"/>
      <c r="CF9" s="598"/>
      <c r="CG9" s="598"/>
      <c r="CH9" s="598"/>
      <c r="CI9" s="598"/>
      <c r="CJ9" s="598"/>
      <c r="CK9" s="598"/>
      <c r="CL9" s="598"/>
      <c r="CM9" s="598"/>
      <c r="CN9" s="598"/>
      <c r="CO9" s="598"/>
      <c r="CP9" s="598"/>
      <c r="CQ9" s="599"/>
      <c r="CR9" s="592">
        <v>713990</v>
      </c>
      <c r="CS9" s="376"/>
      <c r="CT9" s="376"/>
      <c r="CU9" s="376"/>
      <c r="CV9" s="376"/>
      <c r="CW9" s="376"/>
      <c r="CX9" s="376"/>
      <c r="CY9" s="593"/>
      <c r="CZ9" s="594">
        <v>9.6999999999999993</v>
      </c>
      <c r="DA9" s="594"/>
      <c r="DB9" s="594"/>
      <c r="DC9" s="594"/>
      <c r="DD9" s="603">
        <v>10061</v>
      </c>
      <c r="DE9" s="376"/>
      <c r="DF9" s="376"/>
      <c r="DG9" s="376"/>
      <c r="DH9" s="376"/>
      <c r="DI9" s="376"/>
      <c r="DJ9" s="376"/>
      <c r="DK9" s="376"/>
      <c r="DL9" s="376"/>
      <c r="DM9" s="376"/>
      <c r="DN9" s="376"/>
      <c r="DO9" s="376"/>
      <c r="DP9" s="593"/>
      <c r="DQ9" s="603">
        <v>696564</v>
      </c>
      <c r="DR9" s="376"/>
      <c r="DS9" s="376"/>
      <c r="DT9" s="376"/>
      <c r="DU9" s="376"/>
      <c r="DV9" s="376"/>
      <c r="DW9" s="376"/>
      <c r="DX9" s="376"/>
      <c r="DY9" s="376"/>
      <c r="DZ9" s="376"/>
      <c r="EA9" s="376"/>
      <c r="EB9" s="376"/>
      <c r="EC9" s="604"/>
    </row>
    <row r="10" spans="2:143" ht="11.25" customHeight="1" x14ac:dyDescent="0.2">
      <c r="B10" s="597" t="s">
        <v>130</v>
      </c>
      <c r="C10" s="598"/>
      <c r="D10" s="598"/>
      <c r="E10" s="598"/>
      <c r="F10" s="598"/>
      <c r="G10" s="598"/>
      <c r="H10" s="598"/>
      <c r="I10" s="598"/>
      <c r="J10" s="598"/>
      <c r="K10" s="598"/>
      <c r="L10" s="598"/>
      <c r="M10" s="598"/>
      <c r="N10" s="598"/>
      <c r="O10" s="598"/>
      <c r="P10" s="598"/>
      <c r="Q10" s="599"/>
      <c r="R10" s="592" t="s">
        <v>205</v>
      </c>
      <c r="S10" s="376"/>
      <c r="T10" s="376"/>
      <c r="U10" s="376"/>
      <c r="V10" s="376"/>
      <c r="W10" s="376"/>
      <c r="X10" s="376"/>
      <c r="Y10" s="593"/>
      <c r="Z10" s="594" t="s">
        <v>205</v>
      </c>
      <c r="AA10" s="594"/>
      <c r="AB10" s="594"/>
      <c r="AC10" s="594"/>
      <c r="AD10" s="595" t="s">
        <v>205</v>
      </c>
      <c r="AE10" s="595"/>
      <c r="AF10" s="595"/>
      <c r="AG10" s="595"/>
      <c r="AH10" s="595"/>
      <c r="AI10" s="595"/>
      <c r="AJ10" s="595"/>
      <c r="AK10" s="595"/>
      <c r="AL10" s="600" t="s">
        <v>205</v>
      </c>
      <c r="AM10" s="382"/>
      <c r="AN10" s="382"/>
      <c r="AO10" s="601"/>
      <c r="AP10" s="597" t="s">
        <v>195</v>
      </c>
      <c r="AQ10" s="598"/>
      <c r="AR10" s="598"/>
      <c r="AS10" s="598"/>
      <c r="AT10" s="598"/>
      <c r="AU10" s="598"/>
      <c r="AV10" s="598"/>
      <c r="AW10" s="598"/>
      <c r="AX10" s="598"/>
      <c r="AY10" s="598"/>
      <c r="AZ10" s="598"/>
      <c r="BA10" s="598"/>
      <c r="BB10" s="598"/>
      <c r="BC10" s="598"/>
      <c r="BD10" s="598"/>
      <c r="BE10" s="598"/>
      <c r="BF10" s="599"/>
      <c r="BG10" s="592">
        <v>10149</v>
      </c>
      <c r="BH10" s="376"/>
      <c r="BI10" s="376"/>
      <c r="BJ10" s="376"/>
      <c r="BK10" s="376"/>
      <c r="BL10" s="376"/>
      <c r="BM10" s="376"/>
      <c r="BN10" s="593"/>
      <c r="BO10" s="594">
        <v>1.5</v>
      </c>
      <c r="BP10" s="594"/>
      <c r="BQ10" s="594"/>
      <c r="BR10" s="594"/>
      <c r="BS10" s="603">
        <v>1695</v>
      </c>
      <c r="BT10" s="376"/>
      <c r="BU10" s="376"/>
      <c r="BV10" s="376"/>
      <c r="BW10" s="376"/>
      <c r="BX10" s="376"/>
      <c r="BY10" s="376"/>
      <c r="BZ10" s="376"/>
      <c r="CA10" s="376"/>
      <c r="CB10" s="604"/>
      <c r="CD10" s="597" t="s">
        <v>46</v>
      </c>
      <c r="CE10" s="598"/>
      <c r="CF10" s="598"/>
      <c r="CG10" s="598"/>
      <c r="CH10" s="598"/>
      <c r="CI10" s="598"/>
      <c r="CJ10" s="598"/>
      <c r="CK10" s="598"/>
      <c r="CL10" s="598"/>
      <c r="CM10" s="598"/>
      <c r="CN10" s="598"/>
      <c r="CO10" s="598"/>
      <c r="CP10" s="598"/>
      <c r="CQ10" s="599"/>
      <c r="CR10" s="592" t="s">
        <v>205</v>
      </c>
      <c r="CS10" s="376"/>
      <c r="CT10" s="376"/>
      <c r="CU10" s="376"/>
      <c r="CV10" s="376"/>
      <c r="CW10" s="376"/>
      <c r="CX10" s="376"/>
      <c r="CY10" s="593"/>
      <c r="CZ10" s="594" t="s">
        <v>205</v>
      </c>
      <c r="DA10" s="594"/>
      <c r="DB10" s="594"/>
      <c r="DC10" s="594"/>
      <c r="DD10" s="603" t="s">
        <v>205</v>
      </c>
      <c r="DE10" s="376"/>
      <c r="DF10" s="376"/>
      <c r="DG10" s="376"/>
      <c r="DH10" s="376"/>
      <c r="DI10" s="376"/>
      <c r="DJ10" s="376"/>
      <c r="DK10" s="376"/>
      <c r="DL10" s="376"/>
      <c r="DM10" s="376"/>
      <c r="DN10" s="376"/>
      <c r="DO10" s="376"/>
      <c r="DP10" s="593"/>
      <c r="DQ10" s="603" t="s">
        <v>205</v>
      </c>
      <c r="DR10" s="376"/>
      <c r="DS10" s="376"/>
      <c r="DT10" s="376"/>
      <c r="DU10" s="376"/>
      <c r="DV10" s="376"/>
      <c r="DW10" s="376"/>
      <c r="DX10" s="376"/>
      <c r="DY10" s="376"/>
      <c r="DZ10" s="376"/>
      <c r="EA10" s="376"/>
      <c r="EB10" s="376"/>
      <c r="EC10" s="604"/>
    </row>
    <row r="11" spans="2:143" ht="11.25" customHeight="1" x14ac:dyDescent="0.2">
      <c r="B11" s="597" t="s">
        <v>344</v>
      </c>
      <c r="C11" s="598"/>
      <c r="D11" s="598"/>
      <c r="E11" s="598"/>
      <c r="F11" s="598"/>
      <c r="G11" s="598"/>
      <c r="H11" s="598"/>
      <c r="I11" s="598"/>
      <c r="J11" s="598"/>
      <c r="K11" s="598"/>
      <c r="L11" s="598"/>
      <c r="M11" s="598"/>
      <c r="N11" s="598"/>
      <c r="O11" s="598"/>
      <c r="P11" s="598"/>
      <c r="Q11" s="599"/>
      <c r="R11" s="592" t="s">
        <v>205</v>
      </c>
      <c r="S11" s="376"/>
      <c r="T11" s="376"/>
      <c r="U11" s="376"/>
      <c r="V11" s="376"/>
      <c r="W11" s="376"/>
      <c r="X11" s="376"/>
      <c r="Y11" s="593"/>
      <c r="Z11" s="594" t="s">
        <v>205</v>
      </c>
      <c r="AA11" s="594"/>
      <c r="AB11" s="594"/>
      <c r="AC11" s="594"/>
      <c r="AD11" s="595" t="s">
        <v>205</v>
      </c>
      <c r="AE11" s="595"/>
      <c r="AF11" s="595"/>
      <c r="AG11" s="595"/>
      <c r="AH11" s="595"/>
      <c r="AI11" s="595"/>
      <c r="AJ11" s="595"/>
      <c r="AK11" s="595"/>
      <c r="AL11" s="600" t="s">
        <v>205</v>
      </c>
      <c r="AM11" s="382"/>
      <c r="AN11" s="382"/>
      <c r="AO11" s="601"/>
      <c r="AP11" s="597" t="s">
        <v>345</v>
      </c>
      <c r="AQ11" s="598"/>
      <c r="AR11" s="598"/>
      <c r="AS11" s="598"/>
      <c r="AT11" s="598"/>
      <c r="AU11" s="598"/>
      <c r="AV11" s="598"/>
      <c r="AW11" s="598"/>
      <c r="AX11" s="598"/>
      <c r="AY11" s="598"/>
      <c r="AZ11" s="598"/>
      <c r="BA11" s="598"/>
      <c r="BB11" s="598"/>
      <c r="BC11" s="598"/>
      <c r="BD11" s="598"/>
      <c r="BE11" s="598"/>
      <c r="BF11" s="599"/>
      <c r="BG11" s="592">
        <v>6388</v>
      </c>
      <c r="BH11" s="376"/>
      <c r="BI11" s="376"/>
      <c r="BJ11" s="376"/>
      <c r="BK11" s="376"/>
      <c r="BL11" s="376"/>
      <c r="BM11" s="376"/>
      <c r="BN11" s="593"/>
      <c r="BO11" s="594">
        <v>0.9</v>
      </c>
      <c r="BP11" s="594"/>
      <c r="BQ11" s="594"/>
      <c r="BR11" s="594"/>
      <c r="BS11" s="603">
        <v>1265</v>
      </c>
      <c r="BT11" s="376"/>
      <c r="BU11" s="376"/>
      <c r="BV11" s="376"/>
      <c r="BW11" s="376"/>
      <c r="BX11" s="376"/>
      <c r="BY11" s="376"/>
      <c r="BZ11" s="376"/>
      <c r="CA11" s="376"/>
      <c r="CB11" s="604"/>
      <c r="CD11" s="597" t="s">
        <v>348</v>
      </c>
      <c r="CE11" s="598"/>
      <c r="CF11" s="598"/>
      <c r="CG11" s="598"/>
      <c r="CH11" s="598"/>
      <c r="CI11" s="598"/>
      <c r="CJ11" s="598"/>
      <c r="CK11" s="598"/>
      <c r="CL11" s="598"/>
      <c r="CM11" s="598"/>
      <c r="CN11" s="598"/>
      <c r="CO11" s="598"/>
      <c r="CP11" s="598"/>
      <c r="CQ11" s="599"/>
      <c r="CR11" s="592">
        <v>1169287</v>
      </c>
      <c r="CS11" s="376"/>
      <c r="CT11" s="376"/>
      <c r="CU11" s="376"/>
      <c r="CV11" s="376"/>
      <c r="CW11" s="376"/>
      <c r="CX11" s="376"/>
      <c r="CY11" s="593"/>
      <c r="CZ11" s="594">
        <v>16</v>
      </c>
      <c r="DA11" s="594"/>
      <c r="DB11" s="594"/>
      <c r="DC11" s="594"/>
      <c r="DD11" s="603">
        <v>380709</v>
      </c>
      <c r="DE11" s="376"/>
      <c r="DF11" s="376"/>
      <c r="DG11" s="376"/>
      <c r="DH11" s="376"/>
      <c r="DI11" s="376"/>
      <c r="DJ11" s="376"/>
      <c r="DK11" s="376"/>
      <c r="DL11" s="376"/>
      <c r="DM11" s="376"/>
      <c r="DN11" s="376"/>
      <c r="DO11" s="376"/>
      <c r="DP11" s="593"/>
      <c r="DQ11" s="603">
        <v>582873</v>
      </c>
      <c r="DR11" s="376"/>
      <c r="DS11" s="376"/>
      <c r="DT11" s="376"/>
      <c r="DU11" s="376"/>
      <c r="DV11" s="376"/>
      <c r="DW11" s="376"/>
      <c r="DX11" s="376"/>
      <c r="DY11" s="376"/>
      <c r="DZ11" s="376"/>
      <c r="EA11" s="376"/>
      <c r="EB11" s="376"/>
      <c r="EC11" s="604"/>
    </row>
    <row r="12" spans="2:143" ht="11.25" customHeight="1" x14ac:dyDescent="0.2">
      <c r="B12" s="597" t="s">
        <v>106</v>
      </c>
      <c r="C12" s="598"/>
      <c r="D12" s="598"/>
      <c r="E12" s="598"/>
      <c r="F12" s="598"/>
      <c r="G12" s="598"/>
      <c r="H12" s="598"/>
      <c r="I12" s="598"/>
      <c r="J12" s="598"/>
      <c r="K12" s="598"/>
      <c r="L12" s="598"/>
      <c r="M12" s="598"/>
      <c r="N12" s="598"/>
      <c r="O12" s="598"/>
      <c r="P12" s="598"/>
      <c r="Q12" s="599"/>
      <c r="R12" s="592">
        <v>103354</v>
      </c>
      <c r="S12" s="376"/>
      <c r="T12" s="376"/>
      <c r="U12" s="376"/>
      <c r="V12" s="376"/>
      <c r="W12" s="376"/>
      <c r="X12" s="376"/>
      <c r="Y12" s="593"/>
      <c r="Z12" s="594">
        <v>1.4</v>
      </c>
      <c r="AA12" s="594"/>
      <c r="AB12" s="594"/>
      <c r="AC12" s="594"/>
      <c r="AD12" s="595">
        <v>103354</v>
      </c>
      <c r="AE12" s="595"/>
      <c r="AF12" s="595"/>
      <c r="AG12" s="595"/>
      <c r="AH12" s="595"/>
      <c r="AI12" s="595"/>
      <c r="AJ12" s="595"/>
      <c r="AK12" s="595"/>
      <c r="AL12" s="600">
        <v>2.2999999999999998</v>
      </c>
      <c r="AM12" s="382"/>
      <c r="AN12" s="382"/>
      <c r="AO12" s="601"/>
      <c r="AP12" s="597" t="s">
        <v>349</v>
      </c>
      <c r="AQ12" s="598"/>
      <c r="AR12" s="598"/>
      <c r="AS12" s="598"/>
      <c r="AT12" s="598"/>
      <c r="AU12" s="598"/>
      <c r="AV12" s="598"/>
      <c r="AW12" s="598"/>
      <c r="AX12" s="598"/>
      <c r="AY12" s="598"/>
      <c r="AZ12" s="598"/>
      <c r="BA12" s="598"/>
      <c r="BB12" s="598"/>
      <c r="BC12" s="598"/>
      <c r="BD12" s="598"/>
      <c r="BE12" s="598"/>
      <c r="BF12" s="599"/>
      <c r="BG12" s="592">
        <v>478224</v>
      </c>
      <c r="BH12" s="376"/>
      <c r="BI12" s="376"/>
      <c r="BJ12" s="376"/>
      <c r="BK12" s="376"/>
      <c r="BL12" s="376"/>
      <c r="BM12" s="376"/>
      <c r="BN12" s="593"/>
      <c r="BO12" s="594">
        <v>69.099999999999994</v>
      </c>
      <c r="BP12" s="594"/>
      <c r="BQ12" s="594"/>
      <c r="BR12" s="594"/>
      <c r="BS12" s="603">
        <v>82596</v>
      </c>
      <c r="BT12" s="376"/>
      <c r="BU12" s="376"/>
      <c r="BV12" s="376"/>
      <c r="BW12" s="376"/>
      <c r="BX12" s="376"/>
      <c r="BY12" s="376"/>
      <c r="BZ12" s="376"/>
      <c r="CA12" s="376"/>
      <c r="CB12" s="604"/>
      <c r="CD12" s="597" t="s">
        <v>91</v>
      </c>
      <c r="CE12" s="598"/>
      <c r="CF12" s="598"/>
      <c r="CG12" s="598"/>
      <c r="CH12" s="598"/>
      <c r="CI12" s="598"/>
      <c r="CJ12" s="598"/>
      <c r="CK12" s="598"/>
      <c r="CL12" s="598"/>
      <c r="CM12" s="598"/>
      <c r="CN12" s="598"/>
      <c r="CO12" s="598"/>
      <c r="CP12" s="598"/>
      <c r="CQ12" s="599"/>
      <c r="CR12" s="592">
        <v>258267</v>
      </c>
      <c r="CS12" s="376"/>
      <c r="CT12" s="376"/>
      <c r="CU12" s="376"/>
      <c r="CV12" s="376"/>
      <c r="CW12" s="376"/>
      <c r="CX12" s="376"/>
      <c r="CY12" s="593"/>
      <c r="CZ12" s="594">
        <v>3.5</v>
      </c>
      <c r="DA12" s="594"/>
      <c r="DB12" s="594"/>
      <c r="DC12" s="594"/>
      <c r="DD12" s="603">
        <v>49410</v>
      </c>
      <c r="DE12" s="376"/>
      <c r="DF12" s="376"/>
      <c r="DG12" s="376"/>
      <c r="DH12" s="376"/>
      <c r="DI12" s="376"/>
      <c r="DJ12" s="376"/>
      <c r="DK12" s="376"/>
      <c r="DL12" s="376"/>
      <c r="DM12" s="376"/>
      <c r="DN12" s="376"/>
      <c r="DO12" s="376"/>
      <c r="DP12" s="593"/>
      <c r="DQ12" s="603">
        <v>185276</v>
      </c>
      <c r="DR12" s="376"/>
      <c r="DS12" s="376"/>
      <c r="DT12" s="376"/>
      <c r="DU12" s="376"/>
      <c r="DV12" s="376"/>
      <c r="DW12" s="376"/>
      <c r="DX12" s="376"/>
      <c r="DY12" s="376"/>
      <c r="DZ12" s="376"/>
      <c r="EA12" s="376"/>
      <c r="EB12" s="376"/>
      <c r="EC12" s="604"/>
    </row>
    <row r="13" spans="2:143" ht="11.25" customHeight="1" x14ac:dyDescent="0.2">
      <c r="B13" s="597" t="s">
        <v>143</v>
      </c>
      <c r="C13" s="598"/>
      <c r="D13" s="598"/>
      <c r="E13" s="598"/>
      <c r="F13" s="598"/>
      <c r="G13" s="598"/>
      <c r="H13" s="598"/>
      <c r="I13" s="598"/>
      <c r="J13" s="598"/>
      <c r="K13" s="598"/>
      <c r="L13" s="598"/>
      <c r="M13" s="598"/>
      <c r="N13" s="598"/>
      <c r="O13" s="598"/>
      <c r="P13" s="598"/>
      <c r="Q13" s="599"/>
      <c r="R13" s="592" t="s">
        <v>205</v>
      </c>
      <c r="S13" s="376"/>
      <c r="T13" s="376"/>
      <c r="U13" s="376"/>
      <c r="V13" s="376"/>
      <c r="W13" s="376"/>
      <c r="X13" s="376"/>
      <c r="Y13" s="593"/>
      <c r="Z13" s="594" t="s">
        <v>205</v>
      </c>
      <c r="AA13" s="594"/>
      <c r="AB13" s="594"/>
      <c r="AC13" s="594"/>
      <c r="AD13" s="595" t="s">
        <v>205</v>
      </c>
      <c r="AE13" s="595"/>
      <c r="AF13" s="595"/>
      <c r="AG13" s="595"/>
      <c r="AH13" s="595"/>
      <c r="AI13" s="595"/>
      <c r="AJ13" s="595"/>
      <c r="AK13" s="595"/>
      <c r="AL13" s="600" t="s">
        <v>205</v>
      </c>
      <c r="AM13" s="382"/>
      <c r="AN13" s="382"/>
      <c r="AO13" s="601"/>
      <c r="AP13" s="597" t="s">
        <v>149</v>
      </c>
      <c r="AQ13" s="598"/>
      <c r="AR13" s="598"/>
      <c r="AS13" s="598"/>
      <c r="AT13" s="598"/>
      <c r="AU13" s="598"/>
      <c r="AV13" s="598"/>
      <c r="AW13" s="598"/>
      <c r="AX13" s="598"/>
      <c r="AY13" s="598"/>
      <c r="AZ13" s="598"/>
      <c r="BA13" s="598"/>
      <c r="BB13" s="598"/>
      <c r="BC13" s="598"/>
      <c r="BD13" s="598"/>
      <c r="BE13" s="598"/>
      <c r="BF13" s="599"/>
      <c r="BG13" s="592">
        <v>471709</v>
      </c>
      <c r="BH13" s="376"/>
      <c r="BI13" s="376"/>
      <c r="BJ13" s="376"/>
      <c r="BK13" s="376"/>
      <c r="BL13" s="376"/>
      <c r="BM13" s="376"/>
      <c r="BN13" s="593"/>
      <c r="BO13" s="594">
        <v>68.2</v>
      </c>
      <c r="BP13" s="594"/>
      <c r="BQ13" s="594"/>
      <c r="BR13" s="594"/>
      <c r="BS13" s="603">
        <v>82596</v>
      </c>
      <c r="BT13" s="376"/>
      <c r="BU13" s="376"/>
      <c r="BV13" s="376"/>
      <c r="BW13" s="376"/>
      <c r="BX13" s="376"/>
      <c r="BY13" s="376"/>
      <c r="BZ13" s="376"/>
      <c r="CA13" s="376"/>
      <c r="CB13" s="604"/>
      <c r="CD13" s="597" t="s">
        <v>350</v>
      </c>
      <c r="CE13" s="598"/>
      <c r="CF13" s="598"/>
      <c r="CG13" s="598"/>
      <c r="CH13" s="598"/>
      <c r="CI13" s="598"/>
      <c r="CJ13" s="598"/>
      <c r="CK13" s="598"/>
      <c r="CL13" s="598"/>
      <c r="CM13" s="598"/>
      <c r="CN13" s="598"/>
      <c r="CO13" s="598"/>
      <c r="CP13" s="598"/>
      <c r="CQ13" s="599"/>
      <c r="CR13" s="592">
        <v>666448</v>
      </c>
      <c r="CS13" s="376"/>
      <c r="CT13" s="376"/>
      <c r="CU13" s="376"/>
      <c r="CV13" s="376"/>
      <c r="CW13" s="376"/>
      <c r="CX13" s="376"/>
      <c r="CY13" s="593"/>
      <c r="CZ13" s="594">
        <v>9.1</v>
      </c>
      <c r="DA13" s="594"/>
      <c r="DB13" s="594"/>
      <c r="DC13" s="594"/>
      <c r="DD13" s="603">
        <v>497777</v>
      </c>
      <c r="DE13" s="376"/>
      <c r="DF13" s="376"/>
      <c r="DG13" s="376"/>
      <c r="DH13" s="376"/>
      <c r="DI13" s="376"/>
      <c r="DJ13" s="376"/>
      <c r="DK13" s="376"/>
      <c r="DL13" s="376"/>
      <c r="DM13" s="376"/>
      <c r="DN13" s="376"/>
      <c r="DO13" s="376"/>
      <c r="DP13" s="593"/>
      <c r="DQ13" s="603">
        <v>261246</v>
      </c>
      <c r="DR13" s="376"/>
      <c r="DS13" s="376"/>
      <c r="DT13" s="376"/>
      <c r="DU13" s="376"/>
      <c r="DV13" s="376"/>
      <c r="DW13" s="376"/>
      <c r="DX13" s="376"/>
      <c r="DY13" s="376"/>
      <c r="DZ13" s="376"/>
      <c r="EA13" s="376"/>
      <c r="EB13" s="376"/>
      <c r="EC13" s="604"/>
    </row>
    <row r="14" spans="2:143" ht="11.25" customHeight="1" x14ac:dyDescent="0.2">
      <c r="B14" s="597" t="s">
        <v>351</v>
      </c>
      <c r="C14" s="598"/>
      <c r="D14" s="598"/>
      <c r="E14" s="598"/>
      <c r="F14" s="598"/>
      <c r="G14" s="598"/>
      <c r="H14" s="598"/>
      <c r="I14" s="598"/>
      <c r="J14" s="598"/>
      <c r="K14" s="598"/>
      <c r="L14" s="598"/>
      <c r="M14" s="598"/>
      <c r="N14" s="598"/>
      <c r="O14" s="598"/>
      <c r="P14" s="598"/>
      <c r="Q14" s="599"/>
      <c r="R14" s="592" t="s">
        <v>205</v>
      </c>
      <c r="S14" s="376"/>
      <c r="T14" s="376"/>
      <c r="U14" s="376"/>
      <c r="V14" s="376"/>
      <c r="W14" s="376"/>
      <c r="X14" s="376"/>
      <c r="Y14" s="593"/>
      <c r="Z14" s="594" t="s">
        <v>205</v>
      </c>
      <c r="AA14" s="594"/>
      <c r="AB14" s="594"/>
      <c r="AC14" s="594"/>
      <c r="AD14" s="595" t="s">
        <v>205</v>
      </c>
      <c r="AE14" s="595"/>
      <c r="AF14" s="595"/>
      <c r="AG14" s="595"/>
      <c r="AH14" s="595"/>
      <c r="AI14" s="595"/>
      <c r="AJ14" s="595"/>
      <c r="AK14" s="595"/>
      <c r="AL14" s="600" t="s">
        <v>205</v>
      </c>
      <c r="AM14" s="382"/>
      <c r="AN14" s="382"/>
      <c r="AO14" s="601"/>
      <c r="AP14" s="597" t="s">
        <v>220</v>
      </c>
      <c r="AQ14" s="598"/>
      <c r="AR14" s="598"/>
      <c r="AS14" s="598"/>
      <c r="AT14" s="598"/>
      <c r="AU14" s="598"/>
      <c r="AV14" s="598"/>
      <c r="AW14" s="598"/>
      <c r="AX14" s="598"/>
      <c r="AY14" s="598"/>
      <c r="AZ14" s="598"/>
      <c r="BA14" s="598"/>
      <c r="BB14" s="598"/>
      <c r="BC14" s="598"/>
      <c r="BD14" s="598"/>
      <c r="BE14" s="598"/>
      <c r="BF14" s="599"/>
      <c r="BG14" s="592">
        <v>23342</v>
      </c>
      <c r="BH14" s="376"/>
      <c r="BI14" s="376"/>
      <c r="BJ14" s="376"/>
      <c r="BK14" s="376"/>
      <c r="BL14" s="376"/>
      <c r="BM14" s="376"/>
      <c r="BN14" s="593"/>
      <c r="BO14" s="594">
        <v>3.4</v>
      </c>
      <c r="BP14" s="594"/>
      <c r="BQ14" s="594"/>
      <c r="BR14" s="594"/>
      <c r="BS14" s="603" t="s">
        <v>205</v>
      </c>
      <c r="BT14" s="376"/>
      <c r="BU14" s="376"/>
      <c r="BV14" s="376"/>
      <c r="BW14" s="376"/>
      <c r="BX14" s="376"/>
      <c r="BY14" s="376"/>
      <c r="BZ14" s="376"/>
      <c r="CA14" s="376"/>
      <c r="CB14" s="604"/>
      <c r="CD14" s="597" t="s">
        <v>352</v>
      </c>
      <c r="CE14" s="598"/>
      <c r="CF14" s="598"/>
      <c r="CG14" s="598"/>
      <c r="CH14" s="598"/>
      <c r="CI14" s="598"/>
      <c r="CJ14" s="598"/>
      <c r="CK14" s="598"/>
      <c r="CL14" s="598"/>
      <c r="CM14" s="598"/>
      <c r="CN14" s="598"/>
      <c r="CO14" s="598"/>
      <c r="CP14" s="598"/>
      <c r="CQ14" s="599"/>
      <c r="CR14" s="592">
        <v>242308</v>
      </c>
      <c r="CS14" s="376"/>
      <c r="CT14" s="376"/>
      <c r="CU14" s="376"/>
      <c r="CV14" s="376"/>
      <c r="CW14" s="376"/>
      <c r="CX14" s="376"/>
      <c r="CY14" s="593"/>
      <c r="CZ14" s="594">
        <v>3.3</v>
      </c>
      <c r="DA14" s="594"/>
      <c r="DB14" s="594"/>
      <c r="DC14" s="594"/>
      <c r="DD14" s="603">
        <v>7833</v>
      </c>
      <c r="DE14" s="376"/>
      <c r="DF14" s="376"/>
      <c r="DG14" s="376"/>
      <c r="DH14" s="376"/>
      <c r="DI14" s="376"/>
      <c r="DJ14" s="376"/>
      <c r="DK14" s="376"/>
      <c r="DL14" s="376"/>
      <c r="DM14" s="376"/>
      <c r="DN14" s="376"/>
      <c r="DO14" s="376"/>
      <c r="DP14" s="593"/>
      <c r="DQ14" s="603">
        <v>127678</v>
      </c>
      <c r="DR14" s="376"/>
      <c r="DS14" s="376"/>
      <c r="DT14" s="376"/>
      <c r="DU14" s="376"/>
      <c r="DV14" s="376"/>
      <c r="DW14" s="376"/>
      <c r="DX14" s="376"/>
      <c r="DY14" s="376"/>
      <c r="DZ14" s="376"/>
      <c r="EA14" s="376"/>
      <c r="EB14" s="376"/>
      <c r="EC14" s="604"/>
    </row>
    <row r="15" spans="2:143" ht="11.25" customHeight="1" x14ac:dyDescent="0.2">
      <c r="B15" s="597" t="s">
        <v>354</v>
      </c>
      <c r="C15" s="598"/>
      <c r="D15" s="598"/>
      <c r="E15" s="598"/>
      <c r="F15" s="598"/>
      <c r="G15" s="598"/>
      <c r="H15" s="598"/>
      <c r="I15" s="598"/>
      <c r="J15" s="598"/>
      <c r="K15" s="598"/>
      <c r="L15" s="598"/>
      <c r="M15" s="598"/>
      <c r="N15" s="598"/>
      <c r="O15" s="598"/>
      <c r="P15" s="598"/>
      <c r="Q15" s="599"/>
      <c r="R15" s="592">
        <v>22368</v>
      </c>
      <c r="S15" s="376"/>
      <c r="T15" s="376"/>
      <c r="U15" s="376"/>
      <c r="V15" s="376"/>
      <c r="W15" s="376"/>
      <c r="X15" s="376"/>
      <c r="Y15" s="593"/>
      <c r="Z15" s="594">
        <v>0.3</v>
      </c>
      <c r="AA15" s="594"/>
      <c r="AB15" s="594"/>
      <c r="AC15" s="594"/>
      <c r="AD15" s="595">
        <v>22368</v>
      </c>
      <c r="AE15" s="595"/>
      <c r="AF15" s="595"/>
      <c r="AG15" s="595"/>
      <c r="AH15" s="595"/>
      <c r="AI15" s="595"/>
      <c r="AJ15" s="595"/>
      <c r="AK15" s="595"/>
      <c r="AL15" s="600">
        <v>0.5</v>
      </c>
      <c r="AM15" s="382"/>
      <c r="AN15" s="382"/>
      <c r="AO15" s="601"/>
      <c r="AP15" s="597" t="s">
        <v>355</v>
      </c>
      <c r="AQ15" s="598"/>
      <c r="AR15" s="598"/>
      <c r="AS15" s="598"/>
      <c r="AT15" s="598"/>
      <c r="AU15" s="598"/>
      <c r="AV15" s="598"/>
      <c r="AW15" s="598"/>
      <c r="AX15" s="598"/>
      <c r="AY15" s="598"/>
      <c r="AZ15" s="598"/>
      <c r="BA15" s="598"/>
      <c r="BB15" s="598"/>
      <c r="BC15" s="598"/>
      <c r="BD15" s="598"/>
      <c r="BE15" s="598"/>
      <c r="BF15" s="599"/>
      <c r="BG15" s="592">
        <v>19226</v>
      </c>
      <c r="BH15" s="376"/>
      <c r="BI15" s="376"/>
      <c r="BJ15" s="376"/>
      <c r="BK15" s="376"/>
      <c r="BL15" s="376"/>
      <c r="BM15" s="376"/>
      <c r="BN15" s="593"/>
      <c r="BO15" s="594">
        <v>2.8</v>
      </c>
      <c r="BP15" s="594"/>
      <c r="BQ15" s="594"/>
      <c r="BR15" s="594"/>
      <c r="BS15" s="603" t="s">
        <v>205</v>
      </c>
      <c r="BT15" s="376"/>
      <c r="BU15" s="376"/>
      <c r="BV15" s="376"/>
      <c r="BW15" s="376"/>
      <c r="BX15" s="376"/>
      <c r="BY15" s="376"/>
      <c r="BZ15" s="376"/>
      <c r="CA15" s="376"/>
      <c r="CB15" s="604"/>
      <c r="CD15" s="597" t="s">
        <v>356</v>
      </c>
      <c r="CE15" s="598"/>
      <c r="CF15" s="598"/>
      <c r="CG15" s="598"/>
      <c r="CH15" s="598"/>
      <c r="CI15" s="598"/>
      <c r="CJ15" s="598"/>
      <c r="CK15" s="598"/>
      <c r="CL15" s="598"/>
      <c r="CM15" s="598"/>
      <c r="CN15" s="598"/>
      <c r="CO15" s="598"/>
      <c r="CP15" s="598"/>
      <c r="CQ15" s="599"/>
      <c r="CR15" s="592">
        <v>519709</v>
      </c>
      <c r="CS15" s="376"/>
      <c r="CT15" s="376"/>
      <c r="CU15" s="376"/>
      <c r="CV15" s="376"/>
      <c r="CW15" s="376"/>
      <c r="CX15" s="376"/>
      <c r="CY15" s="593"/>
      <c r="CZ15" s="594">
        <v>7.1</v>
      </c>
      <c r="DA15" s="594"/>
      <c r="DB15" s="594"/>
      <c r="DC15" s="594"/>
      <c r="DD15" s="603">
        <v>80179</v>
      </c>
      <c r="DE15" s="376"/>
      <c r="DF15" s="376"/>
      <c r="DG15" s="376"/>
      <c r="DH15" s="376"/>
      <c r="DI15" s="376"/>
      <c r="DJ15" s="376"/>
      <c r="DK15" s="376"/>
      <c r="DL15" s="376"/>
      <c r="DM15" s="376"/>
      <c r="DN15" s="376"/>
      <c r="DO15" s="376"/>
      <c r="DP15" s="593"/>
      <c r="DQ15" s="603">
        <v>456936</v>
      </c>
      <c r="DR15" s="376"/>
      <c r="DS15" s="376"/>
      <c r="DT15" s="376"/>
      <c r="DU15" s="376"/>
      <c r="DV15" s="376"/>
      <c r="DW15" s="376"/>
      <c r="DX15" s="376"/>
      <c r="DY15" s="376"/>
      <c r="DZ15" s="376"/>
      <c r="EA15" s="376"/>
      <c r="EB15" s="376"/>
      <c r="EC15" s="604"/>
    </row>
    <row r="16" spans="2:143" ht="11.25" customHeight="1" x14ac:dyDescent="0.2">
      <c r="B16" s="597" t="s">
        <v>325</v>
      </c>
      <c r="C16" s="598"/>
      <c r="D16" s="598"/>
      <c r="E16" s="598"/>
      <c r="F16" s="598"/>
      <c r="G16" s="598"/>
      <c r="H16" s="598"/>
      <c r="I16" s="598"/>
      <c r="J16" s="598"/>
      <c r="K16" s="598"/>
      <c r="L16" s="598"/>
      <c r="M16" s="598"/>
      <c r="N16" s="598"/>
      <c r="O16" s="598"/>
      <c r="P16" s="598"/>
      <c r="Q16" s="599"/>
      <c r="R16" s="592" t="s">
        <v>205</v>
      </c>
      <c r="S16" s="376"/>
      <c r="T16" s="376"/>
      <c r="U16" s="376"/>
      <c r="V16" s="376"/>
      <c r="W16" s="376"/>
      <c r="X16" s="376"/>
      <c r="Y16" s="593"/>
      <c r="Z16" s="594" t="s">
        <v>205</v>
      </c>
      <c r="AA16" s="594"/>
      <c r="AB16" s="594"/>
      <c r="AC16" s="594"/>
      <c r="AD16" s="595" t="s">
        <v>205</v>
      </c>
      <c r="AE16" s="595"/>
      <c r="AF16" s="595"/>
      <c r="AG16" s="595"/>
      <c r="AH16" s="595"/>
      <c r="AI16" s="595"/>
      <c r="AJ16" s="595"/>
      <c r="AK16" s="595"/>
      <c r="AL16" s="600" t="s">
        <v>205</v>
      </c>
      <c r="AM16" s="382"/>
      <c r="AN16" s="382"/>
      <c r="AO16" s="601"/>
      <c r="AP16" s="597" t="s">
        <v>357</v>
      </c>
      <c r="AQ16" s="598"/>
      <c r="AR16" s="598"/>
      <c r="AS16" s="598"/>
      <c r="AT16" s="598"/>
      <c r="AU16" s="598"/>
      <c r="AV16" s="598"/>
      <c r="AW16" s="598"/>
      <c r="AX16" s="598"/>
      <c r="AY16" s="598"/>
      <c r="AZ16" s="598"/>
      <c r="BA16" s="598"/>
      <c r="BB16" s="598"/>
      <c r="BC16" s="598"/>
      <c r="BD16" s="598"/>
      <c r="BE16" s="598"/>
      <c r="BF16" s="599"/>
      <c r="BG16" s="592" t="s">
        <v>205</v>
      </c>
      <c r="BH16" s="376"/>
      <c r="BI16" s="376"/>
      <c r="BJ16" s="376"/>
      <c r="BK16" s="376"/>
      <c r="BL16" s="376"/>
      <c r="BM16" s="376"/>
      <c r="BN16" s="593"/>
      <c r="BO16" s="594" t="s">
        <v>205</v>
      </c>
      <c r="BP16" s="594"/>
      <c r="BQ16" s="594"/>
      <c r="BR16" s="594"/>
      <c r="BS16" s="603" t="s">
        <v>205</v>
      </c>
      <c r="BT16" s="376"/>
      <c r="BU16" s="376"/>
      <c r="BV16" s="376"/>
      <c r="BW16" s="376"/>
      <c r="BX16" s="376"/>
      <c r="BY16" s="376"/>
      <c r="BZ16" s="376"/>
      <c r="CA16" s="376"/>
      <c r="CB16" s="604"/>
      <c r="CD16" s="597" t="s">
        <v>358</v>
      </c>
      <c r="CE16" s="598"/>
      <c r="CF16" s="598"/>
      <c r="CG16" s="598"/>
      <c r="CH16" s="598"/>
      <c r="CI16" s="598"/>
      <c r="CJ16" s="598"/>
      <c r="CK16" s="598"/>
      <c r="CL16" s="598"/>
      <c r="CM16" s="598"/>
      <c r="CN16" s="598"/>
      <c r="CO16" s="598"/>
      <c r="CP16" s="598"/>
      <c r="CQ16" s="599"/>
      <c r="CR16" s="592">
        <v>342115</v>
      </c>
      <c r="CS16" s="376"/>
      <c r="CT16" s="376"/>
      <c r="CU16" s="376"/>
      <c r="CV16" s="376"/>
      <c r="CW16" s="376"/>
      <c r="CX16" s="376"/>
      <c r="CY16" s="593"/>
      <c r="CZ16" s="594">
        <v>4.7</v>
      </c>
      <c r="DA16" s="594"/>
      <c r="DB16" s="594"/>
      <c r="DC16" s="594"/>
      <c r="DD16" s="603" t="s">
        <v>205</v>
      </c>
      <c r="DE16" s="376"/>
      <c r="DF16" s="376"/>
      <c r="DG16" s="376"/>
      <c r="DH16" s="376"/>
      <c r="DI16" s="376"/>
      <c r="DJ16" s="376"/>
      <c r="DK16" s="376"/>
      <c r="DL16" s="376"/>
      <c r="DM16" s="376"/>
      <c r="DN16" s="376"/>
      <c r="DO16" s="376"/>
      <c r="DP16" s="593"/>
      <c r="DQ16" s="603">
        <v>111248</v>
      </c>
      <c r="DR16" s="376"/>
      <c r="DS16" s="376"/>
      <c r="DT16" s="376"/>
      <c r="DU16" s="376"/>
      <c r="DV16" s="376"/>
      <c r="DW16" s="376"/>
      <c r="DX16" s="376"/>
      <c r="DY16" s="376"/>
      <c r="DZ16" s="376"/>
      <c r="EA16" s="376"/>
      <c r="EB16" s="376"/>
      <c r="EC16" s="604"/>
    </row>
    <row r="17" spans="2:133" ht="11.25" customHeight="1" x14ac:dyDescent="0.2">
      <c r="B17" s="597" t="s">
        <v>163</v>
      </c>
      <c r="C17" s="598"/>
      <c r="D17" s="598"/>
      <c r="E17" s="598"/>
      <c r="F17" s="598"/>
      <c r="G17" s="598"/>
      <c r="H17" s="598"/>
      <c r="I17" s="598"/>
      <c r="J17" s="598"/>
      <c r="K17" s="598"/>
      <c r="L17" s="598"/>
      <c r="M17" s="598"/>
      <c r="N17" s="598"/>
      <c r="O17" s="598"/>
      <c r="P17" s="598"/>
      <c r="Q17" s="599"/>
      <c r="R17" s="592">
        <v>851</v>
      </c>
      <c r="S17" s="376"/>
      <c r="T17" s="376"/>
      <c r="U17" s="376"/>
      <c r="V17" s="376"/>
      <c r="W17" s="376"/>
      <c r="X17" s="376"/>
      <c r="Y17" s="593"/>
      <c r="Z17" s="594">
        <v>0</v>
      </c>
      <c r="AA17" s="594"/>
      <c r="AB17" s="594"/>
      <c r="AC17" s="594"/>
      <c r="AD17" s="595">
        <v>851</v>
      </c>
      <c r="AE17" s="595"/>
      <c r="AF17" s="595"/>
      <c r="AG17" s="595"/>
      <c r="AH17" s="595"/>
      <c r="AI17" s="595"/>
      <c r="AJ17" s="595"/>
      <c r="AK17" s="595"/>
      <c r="AL17" s="600">
        <v>0</v>
      </c>
      <c r="AM17" s="382"/>
      <c r="AN17" s="382"/>
      <c r="AO17" s="601"/>
      <c r="AP17" s="597" t="s">
        <v>359</v>
      </c>
      <c r="AQ17" s="598"/>
      <c r="AR17" s="598"/>
      <c r="AS17" s="598"/>
      <c r="AT17" s="598"/>
      <c r="AU17" s="598"/>
      <c r="AV17" s="598"/>
      <c r="AW17" s="598"/>
      <c r="AX17" s="598"/>
      <c r="AY17" s="598"/>
      <c r="AZ17" s="598"/>
      <c r="BA17" s="598"/>
      <c r="BB17" s="598"/>
      <c r="BC17" s="598"/>
      <c r="BD17" s="598"/>
      <c r="BE17" s="598"/>
      <c r="BF17" s="599"/>
      <c r="BG17" s="592" t="s">
        <v>205</v>
      </c>
      <c r="BH17" s="376"/>
      <c r="BI17" s="376"/>
      <c r="BJ17" s="376"/>
      <c r="BK17" s="376"/>
      <c r="BL17" s="376"/>
      <c r="BM17" s="376"/>
      <c r="BN17" s="593"/>
      <c r="BO17" s="594" t="s">
        <v>205</v>
      </c>
      <c r="BP17" s="594"/>
      <c r="BQ17" s="594"/>
      <c r="BR17" s="594"/>
      <c r="BS17" s="603" t="s">
        <v>205</v>
      </c>
      <c r="BT17" s="376"/>
      <c r="BU17" s="376"/>
      <c r="BV17" s="376"/>
      <c r="BW17" s="376"/>
      <c r="BX17" s="376"/>
      <c r="BY17" s="376"/>
      <c r="BZ17" s="376"/>
      <c r="CA17" s="376"/>
      <c r="CB17" s="604"/>
      <c r="CD17" s="597" t="s">
        <v>361</v>
      </c>
      <c r="CE17" s="598"/>
      <c r="CF17" s="598"/>
      <c r="CG17" s="598"/>
      <c r="CH17" s="598"/>
      <c r="CI17" s="598"/>
      <c r="CJ17" s="598"/>
      <c r="CK17" s="598"/>
      <c r="CL17" s="598"/>
      <c r="CM17" s="598"/>
      <c r="CN17" s="598"/>
      <c r="CO17" s="598"/>
      <c r="CP17" s="598"/>
      <c r="CQ17" s="599"/>
      <c r="CR17" s="592">
        <v>1118002</v>
      </c>
      <c r="CS17" s="376"/>
      <c r="CT17" s="376"/>
      <c r="CU17" s="376"/>
      <c r="CV17" s="376"/>
      <c r="CW17" s="376"/>
      <c r="CX17" s="376"/>
      <c r="CY17" s="593"/>
      <c r="CZ17" s="594">
        <v>15.3</v>
      </c>
      <c r="DA17" s="594"/>
      <c r="DB17" s="594"/>
      <c r="DC17" s="594"/>
      <c r="DD17" s="603" t="s">
        <v>205</v>
      </c>
      <c r="DE17" s="376"/>
      <c r="DF17" s="376"/>
      <c r="DG17" s="376"/>
      <c r="DH17" s="376"/>
      <c r="DI17" s="376"/>
      <c r="DJ17" s="376"/>
      <c r="DK17" s="376"/>
      <c r="DL17" s="376"/>
      <c r="DM17" s="376"/>
      <c r="DN17" s="376"/>
      <c r="DO17" s="376"/>
      <c r="DP17" s="593"/>
      <c r="DQ17" s="603">
        <v>1112099</v>
      </c>
      <c r="DR17" s="376"/>
      <c r="DS17" s="376"/>
      <c r="DT17" s="376"/>
      <c r="DU17" s="376"/>
      <c r="DV17" s="376"/>
      <c r="DW17" s="376"/>
      <c r="DX17" s="376"/>
      <c r="DY17" s="376"/>
      <c r="DZ17" s="376"/>
      <c r="EA17" s="376"/>
      <c r="EB17" s="376"/>
      <c r="EC17" s="604"/>
    </row>
    <row r="18" spans="2:133" ht="11.25" customHeight="1" x14ac:dyDescent="0.2">
      <c r="B18" s="597" t="s">
        <v>346</v>
      </c>
      <c r="C18" s="598"/>
      <c r="D18" s="598"/>
      <c r="E18" s="598"/>
      <c r="F18" s="598"/>
      <c r="G18" s="598"/>
      <c r="H18" s="598"/>
      <c r="I18" s="598"/>
      <c r="J18" s="598"/>
      <c r="K18" s="598"/>
      <c r="L18" s="598"/>
      <c r="M18" s="598"/>
      <c r="N18" s="598"/>
      <c r="O18" s="598"/>
      <c r="P18" s="598"/>
      <c r="Q18" s="599"/>
      <c r="R18" s="592">
        <v>4081415</v>
      </c>
      <c r="S18" s="376"/>
      <c r="T18" s="376"/>
      <c r="U18" s="376"/>
      <c r="V18" s="376"/>
      <c r="W18" s="376"/>
      <c r="X18" s="376"/>
      <c r="Y18" s="593"/>
      <c r="Z18" s="594">
        <v>53.8</v>
      </c>
      <c r="AA18" s="594"/>
      <c r="AB18" s="594"/>
      <c r="AC18" s="594"/>
      <c r="AD18" s="595">
        <v>3601796</v>
      </c>
      <c r="AE18" s="595"/>
      <c r="AF18" s="595"/>
      <c r="AG18" s="595"/>
      <c r="AH18" s="595"/>
      <c r="AI18" s="595"/>
      <c r="AJ18" s="595"/>
      <c r="AK18" s="595"/>
      <c r="AL18" s="600">
        <v>78.900000000000006</v>
      </c>
      <c r="AM18" s="382"/>
      <c r="AN18" s="382"/>
      <c r="AO18" s="601"/>
      <c r="AP18" s="597" t="s">
        <v>103</v>
      </c>
      <c r="AQ18" s="598"/>
      <c r="AR18" s="598"/>
      <c r="AS18" s="598"/>
      <c r="AT18" s="598"/>
      <c r="AU18" s="598"/>
      <c r="AV18" s="598"/>
      <c r="AW18" s="598"/>
      <c r="AX18" s="598"/>
      <c r="AY18" s="598"/>
      <c r="AZ18" s="598"/>
      <c r="BA18" s="598"/>
      <c r="BB18" s="598"/>
      <c r="BC18" s="598"/>
      <c r="BD18" s="598"/>
      <c r="BE18" s="598"/>
      <c r="BF18" s="599"/>
      <c r="BG18" s="592" t="s">
        <v>205</v>
      </c>
      <c r="BH18" s="376"/>
      <c r="BI18" s="376"/>
      <c r="BJ18" s="376"/>
      <c r="BK18" s="376"/>
      <c r="BL18" s="376"/>
      <c r="BM18" s="376"/>
      <c r="BN18" s="593"/>
      <c r="BO18" s="594" t="s">
        <v>205</v>
      </c>
      <c r="BP18" s="594"/>
      <c r="BQ18" s="594"/>
      <c r="BR18" s="594"/>
      <c r="BS18" s="603" t="s">
        <v>205</v>
      </c>
      <c r="BT18" s="376"/>
      <c r="BU18" s="376"/>
      <c r="BV18" s="376"/>
      <c r="BW18" s="376"/>
      <c r="BX18" s="376"/>
      <c r="BY18" s="376"/>
      <c r="BZ18" s="376"/>
      <c r="CA18" s="376"/>
      <c r="CB18" s="604"/>
      <c r="CD18" s="597" t="s">
        <v>362</v>
      </c>
      <c r="CE18" s="598"/>
      <c r="CF18" s="598"/>
      <c r="CG18" s="598"/>
      <c r="CH18" s="598"/>
      <c r="CI18" s="598"/>
      <c r="CJ18" s="598"/>
      <c r="CK18" s="598"/>
      <c r="CL18" s="598"/>
      <c r="CM18" s="598"/>
      <c r="CN18" s="598"/>
      <c r="CO18" s="598"/>
      <c r="CP18" s="598"/>
      <c r="CQ18" s="599"/>
      <c r="CR18" s="592" t="s">
        <v>205</v>
      </c>
      <c r="CS18" s="376"/>
      <c r="CT18" s="376"/>
      <c r="CU18" s="376"/>
      <c r="CV18" s="376"/>
      <c r="CW18" s="376"/>
      <c r="CX18" s="376"/>
      <c r="CY18" s="593"/>
      <c r="CZ18" s="594" t="s">
        <v>205</v>
      </c>
      <c r="DA18" s="594"/>
      <c r="DB18" s="594"/>
      <c r="DC18" s="594"/>
      <c r="DD18" s="603" t="s">
        <v>205</v>
      </c>
      <c r="DE18" s="376"/>
      <c r="DF18" s="376"/>
      <c r="DG18" s="376"/>
      <c r="DH18" s="376"/>
      <c r="DI18" s="376"/>
      <c r="DJ18" s="376"/>
      <c r="DK18" s="376"/>
      <c r="DL18" s="376"/>
      <c r="DM18" s="376"/>
      <c r="DN18" s="376"/>
      <c r="DO18" s="376"/>
      <c r="DP18" s="593"/>
      <c r="DQ18" s="603" t="s">
        <v>205</v>
      </c>
      <c r="DR18" s="376"/>
      <c r="DS18" s="376"/>
      <c r="DT18" s="376"/>
      <c r="DU18" s="376"/>
      <c r="DV18" s="376"/>
      <c r="DW18" s="376"/>
      <c r="DX18" s="376"/>
      <c r="DY18" s="376"/>
      <c r="DZ18" s="376"/>
      <c r="EA18" s="376"/>
      <c r="EB18" s="376"/>
      <c r="EC18" s="604"/>
    </row>
    <row r="19" spans="2:133" ht="11.25" customHeight="1" x14ac:dyDescent="0.2">
      <c r="B19" s="597" t="s">
        <v>303</v>
      </c>
      <c r="C19" s="598"/>
      <c r="D19" s="598"/>
      <c r="E19" s="598"/>
      <c r="F19" s="598"/>
      <c r="G19" s="598"/>
      <c r="H19" s="598"/>
      <c r="I19" s="598"/>
      <c r="J19" s="598"/>
      <c r="K19" s="598"/>
      <c r="L19" s="598"/>
      <c r="M19" s="598"/>
      <c r="N19" s="598"/>
      <c r="O19" s="598"/>
      <c r="P19" s="598"/>
      <c r="Q19" s="599"/>
      <c r="R19" s="592">
        <v>3601796</v>
      </c>
      <c r="S19" s="376"/>
      <c r="T19" s="376"/>
      <c r="U19" s="376"/>
      <c r="V19" s="376"/>
      <c r="W19" s="376"/>
      <c r="X19" s="376"/>
      <c r="Y19" s="593"/>
      <c r="Z19" s="594">
        <v>47.5</v>
      </c>
      <c r="AA19" s="594"/>
      <c r="AB19" s="594"/>
      <c r="AC19" s="594"/>
      <c r="AD19" s="595">
        <v>3601796</v>
      </c>
      <c r="AE19" s="595"/>
      <c r="AF19" s="595"/>
      <c r="AG19" s="595"/>
      <c r="AH19" s="595"/>
      <c r="AI19" s="595"/>
      <c r="AJ19" s="595"/>
      <c r="AK19" s="595"/>
      <c r="AL19" s="600">
        <v>78.900000000000006</v>
      </c>
      <c r="AM19" s="382"/>
      <c r="AN19" s="382"/>
      <c r="AO19" s="601"/>
      <c r="AP19" s="597" t="s">
        <v>363</v>
      </c>
      <c r="AQ19" s="598"/>
      <c r="AR19" s="598"/>
      <c r="AS19" s="598"/>
      <c r="AT19" s="598"/>
      <c r="AU19" s="598"/>
      <c r="AV19" s="598"/>
      <c r="AW19" s="598"/>
      <c r="AX19" s="598"/>
      <c r="AY19" s="598"/>
      <c r="AZ19" s="598"/>
      <c r="BA19" s="598"/>
      <c r="BB19" s="598"/>
      <c r="BC19" s="598"/>
      <c r="BD19" s="598"/>
      <c r="BE19" s="598"/>
      <c r="BF19" s="599"/>
      <c r="BG19" s="592">
        <v>13892</v>
      </c>
      <c r="BH19" s="376"/>
      <c r="BI19" s="376"/>
      <c r="BJ19" s="376"/>
      <c r="BK19" s="376"/>
      <c r="BL19" s="376"/>
      <c r="BM19" s="376"/>
      <c r="BN19" s="593"/>
      <c r="BO19" s="594">
        <v>2</v>
      </c>
      <c r="BP19" s="594"/>
      <c r="BQ19" s="594"/>
      <c r="BR19" s="594"/>
      <c r="BS19" s="603" t="s">
        <v>205</v>
      </c>
      <c r="BT19" s="376"/>
      <c r="BU19" s="376"/>
      <c r="BV19" s="376"/>
      <c r="BW19" s="376"/>
      <c r="BX19" s="376"/>
      <c r="BY19" s="376"/>
      <c r="BZ19" s="376"/>
      <c r="CA19" s="376"/>
      <c r="CB19" s="604"/>
      <c r="CD19" s="597" t="s">
        <v>365</v>
      </c>
      <c r="CE19" s="598"/>
      <c r="CF19" s="598"/>
      <c r="CG19" s="598"/>
      <c r="CH19" s="598"/>
      <c r="CI19" s="598"/>
      <c r="CJ19" s="598"/>
      <c r="CK19" s="598"/>
      <c r="CL19" s="598"/>
      <c r="CM19" s="598"/>
      <c r="CN19" s="598"/>
      <c r="CO19" s="598"/>
      <c r="CP19" s="598"/>
      <c r="CQ19" s="599"/>
      <c r="CR19" s="592" t="s">
        <v>205</v>
      </c>
      <c r="CS19" s="376"/>
      <c r="CT19" s="376"/>
      <c r="CU19" s="376"/>
      <c r="CV19" s="376"/>
      <c r="CW19" s="376"/>
      <c r="CX19" s="376"/>
      <c r="CY19" s="593"/>
      <c r="CZ19" s="594" t="s">
        <v>205</v>
      </c>
      <c r="DA19" s="594"/>
      <c r="DB19" s="594"/>
      <c r="DC19" s="594"/>
      <c r="DD19" s="603" t="s">
        <v>205</v>
      </c>
      <c r="DE19" s="376"/>
      <c r="DF19" s="376"/>
      <c r="DG19" s="376"/>
      <c r="DH19" s="376"/>
      <c r="DI19" s="376"/>
      <c r="DJ19" s="376"/>
      <c r="DK19" s="376"/>
      <c r="DL19" s="376"/>
      <c r="DM19" s="376"/>
      <c r="DN19" s="376"/>
      <c r="DO19" s="376"/>
      <c r="DP19" s="593"/>
      <c r="DQ19" s="603" t="s">
        <v>205</v>
      </c>
      <c r="DR19" s="376"/>
      <c r="DS19" s="376"/>
      <c r="DT19" s="376"/>
      <c r="DU19" s="376"/>
      <c r="DV19" s="376"/>
      <c r="DW19" s="376"/>
      <c r="DX19" s="376"/>
      <c r="DY19" s="376"/>
      <c r="DZ19" s="376"/>
      <c r="EA19" s="376"/>
      <c r="EB19" s="376"/>
      <c r="EC19" s="604"/>
    </row>
    <row r="20" spans="2:133" ht="11.25" customHeight="1" x14ac:dyDescent="0.2">
      <c r="B20" s="597" t="s">
        <v>300</v>
      </c>
      <c r="C20" s="598"/>
      <c r="D20" s="598"/>
      <c r="E20" s="598"/>
      <c r="F20" s="598"/>
      <c r="G20" s="598"/>
      <c r="H20" s="598"/>
      <c r="I20" s="598"/>
      <c r="J20" s="598"/>
      <c r="K20" s="598"/>
      <c r="L20" s="598"/>
      <c r="M20" s="598"/>
      <c r="N20" s="598"/>
      <c r="O20" s="598"/>
      <c r="P20" s="598"/>
      <c r="Q20" s="599"/>
      <c r="R20" s="592">
        <v>479619</v>
      </c>
      <c r="S20" s="376"/>
      <c r="T20" s="376"/>
      <c r="U20" s="376"/>
      <c r="V20" s="376"/>
      <c r="W20" s="376"/>
      <c r="X20" s="376"/>
      <c r="Y20" s="593"/>
      <c r="Z20" s="594">
        <v>6.3</v>
      </c>
      <c r="AA20" s="594"/>
      <c r="AB20" s="594"/>
      <c r="AC20" s="594"/>
      <c r="AD20" s="595" t="s">
        <v>205</v>
      </c>
      <c r="AE20" s="595"/>
      <c r="AF20" s="595"/>
      <c r="AG20" s="595"/>
      <c r="AH20" s="595"/>
      <c r="AI20" s="595"/>
      <c r="AJ20" s="595"/>
      <c r="AK20" s="595"/>
      <c r="AL20" s="600" t="s">
        <v>205</v>
      </c>
      <c r="AM20" s="382"/>
      <c r="AN20" s="382"/>
      <c r="AO20" s="601"/>
      <c r="AP20" s="597" t="s">
        <v>366</v>
      </c>
      <c r="AQ20" s="598"/>
      <c r="AR20" s="598"/>
      <c r="AS20" s="598"/>
      <c r="AT20" s="598"/>
      <c r="AU20" s="598"/>
      <c r="AV20" s="598"/>
      <c r="AW20" s="598"/>
      <c r="AX20" s="598"/>
      <c r="AY20" s="598"/>
      <c r="AZ20" s="598"/>
      <c r="BA20" s="598"/>
      <c r="BB20" s="598"/>
      <c r="BC20" s="598"/>
      <c r="BD20" s="598"/>
      <c r="BE20" s="598"/>
      <c r="BF20" s="599"/>
      <c r="BG20" s="592">
        <v>13892</v>
      </c>
      <c r="BH20" s="376"/>
      <c r="BI20" s="376"/>
      <c r="BJ20" s="376"/>
      <c r="BK20" s="376"/>
      <c r="BL20" s="376"/>
      <c r="BM20" s="376"/>
      <c r="BN20" s="593"/>
      <c r="BO20" s="594">
        <v>2</v>
      </c>
      <c r="BP20" s="594"/>
      <c r="BQ20" s="594"/>
      <c r="BR20" s="594"/>
      <c r="BS20" s="603" t="s">
        <v>205</v>
      </c>
      <c r="BT20" s="376"/>
      <c r="BU20" s="376"/>
      <c r="BV20" s="376"/>
      <c r="BW20" s="376"/>
      <c r="BX20" s="376"/>
      <c r="BY20" s="376"/>
      <c r="BZ20" s="376"/>
      <c r="CA20" s="376"/>
      <c r="CB20" s="604"/>
      <c r="CD20" s="597" t="s">
        <v>196</v>
      </c>
      <c r="CE20" s="598"/>
      <c r="CF20" s="598"/>
      <c r="CG20" s="598"/>
      <c r="CH20" s="598"/>
      <c r="CI20" s="598"/>
      <c r="CJ20" s="598"/>
      <c r="CK20" s="598"/>
      <c r="CL20" s="598"/>
      <c r="CM20" s="598"/>
      <c r="CN20" s="598"/>
      <c r="CO20" s="598"/>
      <c r="CP20" s="598"/>
      <c r="CQ20" s="599"/>
      <c r="CR20" s="592">
        <v>7328761</v>
      </c>
      <c r="CS20" s="376"/>
      <c r="CT20" s="376"/>
      <c r="CU20" s="376"/>
      <c r="CV20" s="376"/>
      <c r="CW20" s="376"/>
      <c r="CX20" s="376"/>
      <c r="CY20" s="593"/>
      <c r="CZ20" s="594">
        <v>100</v>
      </c>
      <c r="DA20" s="594"/>
      <c r="DB20" s="594"/>
      <c r="DC20" s="594"/>
      <c r="DD20" s="603">
        <v>1125516</v>
      </c>
      <c r="DE20" s="376"/>
      <c r="DF20" s="376"/>
      <c r="DG20" s="376"/>
      <c r="DH20" s="376"/>
      <c r="DI20" s="376"/>
      <c r="DJ20" s="376"/>
      <c r="DK20" s="376"/>
      <c r="DL20" s="376"/>
      <c r="DM20" s="376"/>
      <c r="DN20" s="376"/>
      <c r="DO20" s="376"/>
      <c r="DP20" s="593"/>
      <c r="DQ20" s="603">
        <v>5320825</v>
      </c>
      <c r="DR20" s="376"/>
      <c r="DS20" s="376"/>
      <c r="DT20" s="376"/>
      <c r="DU20" s="376"/>
      <c r="DV20" s="376"/>
      <c r="DW20" s="376"/>
      <c r="DX20" s="376"/>
      <c r="DY20" s="376"/>
      <c r="DZ20" s="376"/>
      <c r="EA20" s="376"/>
      <c r="EB20" s="376"/>
      <c r="EC20" s="604"/>
    </row>
    <row r="21" spans="2:133" ht="11.25" customHeight="1" x14ac:dyDescent="0.2">
      <c r="B21" s="597" t="s">
        <v>369</v>
      </c>
      <c r="C21" s="598"/>
      <c r="D21" s="598"/>
      <c r="E21" s="598"/>
      <c r="F21" s="598"/>
      <c r="G21" s="598"/>
      <c r="H21" s="598"/>
      <c r="I21" s="598"/>
      <c r="J21" s="598"/>
      <c r="K21" s="598"/>
      <c r="L21" s="598"/>
      <c r="M21" s="598"/>
      <c r="N21" s="598"/>
      <c r="O21" s="598"/>
      <c r="P21" s="598"/>
      <c r="Q21" s="599"/>
      <c r="R21" s="592" t="s">
        <v>205</v>
      </c>
      <c r="S21" s="376"/>
      <c r="T21" s="376"/>
      <c r="U21" s="376"/>
      <c r="V21" s="376"/>
      <c r="W21" s="376"/>
      <c r="X21" s="376"/>
      <c r="Y21" s="593"/>
      <c r="Z21" s="594" t="s">
        <v>205</v>
      </c>
      <c r="AA21" s="594"/>
      <c r="AB21" s="594"/>
      <c r="AC21" s="594"/>
      <c r="AD21" s="595" t="s">
        <v>205</v>
      </c>
      <c r="AE21" s="595"/>
      <c r="AF21" s="595"/>
      <c r="AG21" s="595"/>
      <c r="AH21" s="595"/>
      <c r="AI21" s="595"/>
      <c r="AJ21" s="595"/>
      <c r="AK21" s="595"/>
      <c r="AL21" s="600" t="s">
        <v>205</v>
      </c>
      <c r="AM21" s="382"/>
      <c r="AN21" s="382"/>
      <c r="AO21" s="601"/>
      <c r="AP21" s="605" t="s">
        <v>370</v>
      </c>
      <c r="AQ21" s="606"/>
      <c r="AR21" s="606"/>
      <c r="AS21" s="606"/>
      <c r="AT21" s="606"/>
      <c r="AU21" s="606"/>
      <c r="AV21" s="606"/>
      <c r="AW21" s="606"/>
      <c r="AX21" s="606"/>
      <c r="AY21" s="606"/>
      <c r="AZ21" s="606"/>
      <c r="BA21" s="606"/>
      <c r="BB21" s="606"/>
      <c r="BC21" s="606"/>
      <c r="BD21" s="606"/>
      <c r="BE21" s="606"/>
      <c r="BF21" s="607"/>
      <c r="BG21" s="592">
        <v>13892</v>
      </c>
      <c r="BH21" s="376"/>
      <c r="BI21" s="376"/>
      <c r="BJ21" s="376"/>
      <c r="BK21" s="376"/>
      <c r="BL21" s="376"/>
      <c r="BM21" s="376"/>
      <c r="BN21" s="593"/>
      <c r="BO21" s="594">
        <v>2</v>
      </c>
      <c r="BP21" s="594"/>
      <c r="BQ21" s="594"/>
      <c r="BR21" s="594"/>
      <c r="BS21" s="603" t="s">
        <v>205</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2">
      <c r="B22" s="597" t="s">
        <v>82</v>
      </c>
      <c r="C22" s="598"/>
      <c r="D22" s="598"/>
      <c r="E22" s="598"/>
      <c r="F22" s="598"/>
      <c r="G22" s="598"/>
      <c r="H22" s="598"/>
      <c r="I22" s="598"/>
      <c r="J22" s="598"/>
      <c r="K22" s="598"/>
      <c r="L22" s="598"/>
      <c r="M22" s="598"/>
      <c r="N22" s="598"/>
      <c r="O22" s="598"/>
      <c r="P22" s="598"/>
      <c r="Q22" s="599"/>
      <c r="R22" s="592">
        <v>5031310</v>
      </c>
      <c r="S22" s="376"/>
      <c r="T22" s="376"/>
      <c r="U22" s="376"/>
      <c r="V22" s="376"/>
      <c r="W22" s="376"/>
      <c r="X22" s="376"/>
      <c r="Y22" s="593"/>
      <c r="Z22" s="594">
        <v>66.3</v>
      </c>
      <c r="AA22" s="594"/>
      <c r="AB22" s="594"/>
      <c r="AC22" s="594"/>
      <c r="AD22" s="595">
        <v>4551691</v>
      </c>
      <c r="AE22" s="595"/>
      <c r="AF22" s="595"/>
      <c r="AG22" s="595"/>
      <c r="AH22" s="595"/>
      <c r="AI22" s="595"/>
      <c r="AJ22" s="595"/>
      <c r="AK22" s="595"/>
      <c r="AL22" s="600">
        <v>99.7</v>
      </c>
      <c r="AM22" s="382"/>
      <c r="AN22" s="382"/>
      <c r="AO22" s="601"/>
      <c r="AP22" s="605" t="s">
        <v>372</v>
      </c>
      <c r="AQ22" s="606"/>
      <c r="AR22" s="606"/>
      <c r="AS22" s="606"/>
      <c r="AT22" s="606"/>
      <c r="AU22" s="606"/>
      <c r="AV22" s="606"/>
      <c r="AW22" s="606"/>
      <c r="AX22" s="606"/>
      <c r="AY22" s="606"/>
      <c r="AZ22" s="606"/>
      <c r="BA22" s="606"/>
      <c r="BB22" s="606"/>
      <c r="BC22" s="606"/>
      <c r="BD22" s="606"/>
      <c r="BE22" s="606"/>
      <c r="BF22" s="607"/>
      <c r="BG22" s="592" t="s">
        <v>205</v>
      </c>
      <c r="BH22" s="376"/>
      <c r="BI22" s="376"/>
      <c r="BJ22" s="376"/>
      <c r="BK22" s="376"/>
      <c r="BL22" s="376"/>
      <c r="BM22" s="376"/>
      <c r="BN22" s="593"/>
      <c r="BO22" s="594" t="s">
        <v>205</v>
      </c>
      <c r="BP22" s="594"/>
      <c r="BQ22" s="594"/>
      <c r="BR22" s="594"/>
      <c r="BS22" s="603" t="s">
        <v>205</v>
      </c>
      <c r="BT22" s="376"/>
      <c r="BU22" s="376"/>
      <c r="BV22" s="376"/>
      <c r="BW22" s="376"/>
      <c r="BX22" s="376"/>
      <c r="BY22" s="376"/>
      <c r="BZ22" s="376"/>
      <c r="CA22" s="376"/>
      <c r="CB22" s="604"/>
      <c r="CD22" s="370" t="s">
        <v>373</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2">
      <c r="B23" s="597" t="s">
        <v>374</v>
      </c>
      <c r="C23" s="598"/>
      <c r="D23" s="598"/>
      <c r="E23" s="598"/>
      <c r="F23" s="598"/>
      <c r="G23" s="598"/>
      <c r="H23" s="598"/>
      <c r="I23" s="598"/>
      <c r="J23" s="598"/>
      <c r="K23" s="598"/>
      <c r="L23" s="598"/>
      <c r="M23" s="598"/>
      <c r="N23" s="598"/>
      <c r="O23" s="598"/>
      <c r="P23" s="598"/>
      <c r="Q23" s="599"/>
      <c r="R23" s="592">
        <v>1370</v>
      </c>
      <c r="S23" s="376"/>
      <c r="T23" s="376"/>
      <c r="U23" s="376"/>
      <c r="V23" s="376"/>
      <c r="W23" s="376"/>
      <c r="X23" s="376"/>
      <c r="Y23" s="593"/>
      <c r="Z23" s="594">
        <v>0</v>
      </c>
      <c r="AA23" s="594"/>
      <c r="AB23" s="594"/>
      <c r="AC23" s="594"/>
      <c r="AD23" s="595">
        <v>1370</v>
      </c>
      <c r="AE23" s="595"/>
      <c r="AF23" s="595"/>
      <c r="AG23" s="595"/>
      <c r="AH23" s="595"/>
      <c r="AI23" s="595"/>
      <c r="AJ23" s="595"/>
      <c r="AK23" s="595"/>
      <c r="AL23" s="600">
        <v>0</v>
      </c>
      <c r="AM23" s="382"/>
      <c r="AN23" s="382"/>
      <c r="AO23" s="601"/>
      <c r="AP23" s="605" t="s">
        <v>122</v>
      </c>
      <c r="AQ23" s="606"/>
      <c r="AR23" s="606"/>
      <c r="AS23" s="606"/>
      <c r="AT23" s="606"/>
      <c r="AU23" s="606"/>
      <c r="AV23" s="606"/>
      <c r="AW23" s="606"/>
      <c r="AX23" s="606"/>
      <c r="AY23" s="606"/>
      <c r="AZ23" s="606"/>
      <c r="BA23" s="606"/>
      <c r="BB23" s="606"/>
      <c r="BC23" s="606"/>
      <c r="BD23" s="606"/>
      <c r="BE23" s="606"/>
      <c r="BF23" s="607"/>
      <c r="BG23" s="592" t="s">
        <v>205</v>
      </c>
      <c r="BH23" s="376"/>
      <c r="BI23" s="376"/>
      <c r="BJ23" s="376"/>
      <c r="BK23" s="376"/>
      <c r="BL23" s="376"/>
      <c r="BM23" s="376"/>
      <c r="BN23" s="593"/>
      <c r="BO23" s="594" t="s">
        <v>205</v>
      </c>
      <c r="BP23" s="594"/>
      <c r="BQ23" s="594"/>
      <c r="BR23" s="594"/>
      <c r="BS23" s="603" t="s">
        <v>205</v>
      </c>
      <c r="BT23" s="376"/>
      <c r="BU23" s="376"/>
      <c r="BV23" s="376"/>
      <c r="BW23" s="376"/>
      <c r="BX23" s="376"/>
      <c r="BY23" s="376"/>
      <c r="BZ23" s="376"/>
      <c r="CA23" s="376"/>
      <c r="CB23" s="604"/>
      <c r="CD23" s="370" t="s">
        <v>321</v>
      </c>
      <c r="CE23" s="371"/>
      <c r="CF23" s="371"/>
      <c r="CG23" s="371"/>
      <c r="CH23" s="371"/>
      <c r="CI23" s="371"/>
      <c r="CJ23" s="371"/>
      <c r="CK23" s="371"/>
      <c r="CL23" s="371"/>
      <c r="CM23" s="371"/>
      <c r="CN23" s="371"/>
      <c r="CO23" s="371"/>
      <c r="CP23" s="371"/>
      <c r="CQ23" s="413"/>
      <c r="CR23" s="370" t="s">
        <v>376</v>
      </c>
      <c r="CS23" s="371"/>
      <c r="CT23" s="371"/>
      <c r="CU23" s="371"/>
      <c r="CV23" s="371"/>
      <c r="CW23" s="371"/>
      <c r="CX23" s="371"/>
      <c r="CY23" s="413"/>
      <c r="CZ23" s="370" t="s">
        <v>380</v>
      </c>
      <c r="DA23" s="371"/>
      <c r="DB23" s="371"/>
      <c r="DC23" s="413"/>
      <c r="DD23" s="370" t="s">
        <v>306</v>
      </c>
      <c r="DE23" s="371"/>
      <c r="DF23" s="371"/>
      <c r="DG23" s="371"/>
      <c r="DH23" s="371"/>
      <c r="DI23" s="371"/>
      <c r="DJ23" s="371"/>
      <c r="DK23" s="413"/>
      <c r="DL23" s="617" t="s">
        <v>382</v>
      </c>
      <c r="DM23" s="618"/>
      <c r="DN23" s="618"/>
      <c r="DO23" s="618"/>
      <c r="DP23" s="618"/>
      <c r="DQ23" s="618"/>
      <c r="DR23" s="618"/>
      <c r="DS23" s="618"/>
      <c r="DT23" s="618"/>
      <c r="DU23" s="618"/>
      <c r="DV23" s="619"/>
      <c r="DW23" s="370" t="s">
        <v>383</v>
      </c>
      <c r="DX23" s="371"/>
      <c r="DY23" s="371"/>
      <c r="DZ23" s="371"/>
      <c r="EA23" s="371"/>
      <c r="EB23" s="371"/>
      <c r="EC23" s="413"/>
    </row>
    <row r="24" spans="2:133" ht="11.25" customHeight="1" x14ac:dyDescent="0.2">
      <c r="B24" s="597" t="s">
        <v>157</v>
      </c>
      <c r="C24" s="598"/>
      <c r="D24" s="598"/>
      <c r="E24" s="598"/>
      <c r="F24" s="598"/>
      <c r="G24" s="598"/>
      <c r="H24" s="598"/>
      <c r="I24" s="598"/>
      <c r="J24" s="598"/>
      <c r="K24" s="598"/>
      <c r="L24" s="598"/>
      <c r="M24" s="598"/>
      <c r="N24" s="598"/>
      <c r="O24" s="598"/>
      <c r="P24" s="598"/>
      <c r="Q24" s="599"/>
      <c r="R24" s="592">
        <v>37984</v>
      </c>
      <c r="S24" s="376"/>
      <c r="T24" s="376"/>
      <c r="U24" s="376"/>
      <c r="V24" s="376"/>
      <c r="W24" s="376"/>
      <c r="X24" s="376"/>
      <c r="Y24" s="593"/>
      <c r="Z24" s="594">
        <v>0.5</v>
      </c>
      <c r="AA24" s="594"/>
      <c r="AB24" s="594"/>
      <c r="AC24" s="594"/>
      <c r="AD24" s="595" t="s">
        <v>205</v>
      </c>
      <c r="AE24" s="595"/>
      <c r="AF24" s="595"/>
      <c r="AG24" s="595"/>
      <c r="AH24" s="595"/>
      <c r="AI24" s="595"/>
      <c r="AJ24" s="595"/>
      <c r="AK24" s="595"/>
      <c r="AL24" s="600" t="s">
        <v>205</v>
      </c>
      <c r="AM24" s="382"/>
      <c r="AN24" s="382"/>
      <c r="AO24" s="601"/>
      <c r="AP24" s="605" t="s">
        <v>385</v>
      </c>
      <c r="AQ24" s="606"/>
      <c r="AR24" s="606"/>
      <c r="AS24" s="606"/>
      <c r="AT24" s="606"/>
      <c r="AU24" s="606"/>
      <c r="AV24" s="606"/>
      <c r="AW24" s="606"/>
      <c r="AX24" s="606"/>
      <c r="AY24" s="606"/>
      <c r="AZ24" s="606"/>
      <c r="BA24" s="606"/>
      <c r="BB24" s="606"/>
      <c r="BC24" s="606"/>
      <c r="BD24" s="606"/>
      <c r="BE24" s="606"/>
      <c r="BF24" s="607"/>
      <c r="BG24" s="592" t="s">
        <v>205</v>
      </c>
      <c r="BH24" s="376"/>
      <c r="BI24" s="376"/>
      <c r="BJ24" s="376"/>
      <c r="BK24" s="376"/>
      <c r="BL24" s="376"/>
      <c r="BM24" s="376"/>
      <c r="BN24" s="593"/>
      <c r="BO24" s="594" t="s">
        <v>205</v>
      </c>
      <c r="BP24" s="594"/>
      <c r="BQ24" s="594"/>
      <c r="BR24" s="594"/>
      <c r="BS24" s="603" t="s">
        <v>205</v>
      </c>
      <c r="BT24" s="376"/>
      <c r="BU24" s="376"/>
      <c r="BV24" s="376"/>
      <c r="BW24" s="376"/>
      <c r="BX24" s="376"/>
      <c r="BY24" s="376"/>
      <c r="BZ24" s="376"/>
      <c r="CA24" s="376"/>
      <c r="CB24" s="604"/>
      <c r="CD24" s="581" t="s">
        <v>386</v>
      </c>
      <c r="CE24" s="582"/>
      <c r="CF24" s="582"/>
      <c r="CG24" s="582"/>
      <c r="CH24" s="582"/>
      <c r="CI24" s="582"/>
      <c r="CJ24" s="582"/>
      <c r="CK24" s="582"/>
      <c r="CL24" s="582"/>
      <c r="CM24" s="582"/>
      <c r="CN24" s="582"/>
      <c r="CO24" s="582"/>
      <c r="CP24" s="582"/>
      <c r="CQ24" s="583"/>
      <c r="CR24" s="584">
        <v>2889911</v>
      </c>
      <c r="CS24" s="585"/>
      <c r="CT24" s="585"/>
      <c r="CU24" s="585"/>
      <c r="CV24" s="585"/>
      <c r="CW24" s="585"/>
      <c r="CX24" s="585"/>
      <c r="CY24" s="586"/>
      <c r="CZ24" s="589">
        <v>39.4</v>
      </c>
      <c r="DA24" s="590"/>
      <c r="DB24" s="590"/>
      <c r="DC24" s="602"/>
      <c r="DD24" s="620">
        <v>2546026</v>
      </c>
      <c r="DE24" s="585"/>
      <c r="DF24" s="585"/>
      <c r="DG24" s="585"/>
      <c r="DH24" s="585"/>
      <c r="DI24" s="585"/>
      <c r="DJ24" s="585"/>
      <c r="DK24" s="586"/>
      <c r="DL24" s="620">
        <v>2517109</v>
      </c>
      <c r="DM24" s="585"/>
      <c r="DN24" s="585"/>
      <c r="DO24" s="585"/>
      <c r="DP24" s="585"/>
      <c r="DQ24" s="585"/>
      <c r="DR24" s="585"/>
      <c r="DS24" s="585"/>
      <c r="DT24" s="585"/>
      <c r="DU24" s="585"/>
      <c r="DV24" s="586"/>
      <c r="DW24" s="589">
        <v>53.2</v>
      </c>
      <c r="DX24" s="590"/>
      <c r="DY24" s="590"/>
      <c r="DZ24" s="590"/>
      <c r="EA24" s="590"/>
      <c r="EB24" s="590"/>
      <c r="EC24" s="591"/>
    </row>
    <row r="25" spans="2:133" ht="11.25" customHeight="1" x14ac:dyDescent="0.2">
      <c r="B25" s="597" t="s">
        <v>319</v>
      </c>
      <c r="C25" s="598"/>
      <c r="D25" s="598"/>
      <c r="E25" s="598"/>
      <c r="F25" s="598"/>
      <c r="G25" s="598"/>
      <c r="H25" s="598"/>
      <c r="I25" s="598"/>
      <c r="J25" s="598"/>
      <c r="K25" s="598"/>
      <c r="L25" s="598"/>
      <c r="M25" s="598"/>
      <c r="N25" s="598"/>
      <c r="O25" s="598"/>
      <c r="P25" s="598"/>
      <c r="Q25" s="599"/>
      <c r="R25" s="592">
        <v>59933</v>
      </c>
      <c r="S25" s="376"/>
      <c r="T25" s="376"/>
      <c r="U25" s="376"/>
      <c r="V25" s="376"/>
      <c r="W25" s="376"/>
      <c r="X25" s="376"/>
      <c r="Y25" s="593"/>
      <c r="Z25" s="594">
        <v>0.8</v>
      </c>
      <c r="AA25" s="594"/>
      <c r="AB25" s="594"/>
      <c r="AC25" s="594"/>
      <c r="AD25" s="595">
        <v>60</v>
      </c>
      <c r="AE25" s="595"/>
      <c r="AF25" s="595"/>
      <c r="AG25" s="595"/>
      <c r="AH25" s="595"/>
      <c r="AI25" s="595"/>
      <c r="AJ25" s="595"/>
      <c r="AK25" s="595"/>
      <c r="AL25" s="600">
        <v>0</v>
      </c>
      <c r="AM25" s="382"/>
      <c r="AN25" s="382"/>
      <c r="AO25" s="601"/>
      <c r="AP25" s="605" t="s">
        <v>278</v>
      </c>
      <c r="AQ25" s="606"/>
      <c r="AR25" s="606"/>
      <c r="AS25" s="606"/>
      <c r="AT25" s="606"/>
      <c r="AU25" s="606"/>
      <c r="AV25" s="606"/>
      <c r="AW25" s="606"/>
      <c r="AX25" s="606"/>
      <c r="AY25" s="606"/>
      <c r="AZ25" s="606"/>
      <c r="BA25" s="606"/>
      <c r="BB25" s="606"/>
      <c r="BC25" s="606"/>
      <c r="BD25" s="606"/>
      <c r="BE25" s="606"/>
      <c r="BF25" s="607"/>
      <c r="BG25" s="592" t="s">
        <v>205</v>
      </c>
      <c r="BH25" s="376"/>
      <c r="BI25" s="376"/>
      <c r="BJ25" s="376"/>
      <c r="BK25" s="376"/>
      <c r="BL25" s="376"/>
      <c r="BM25" s="376"/>
      <c r="BN25" s="593"/>
      <c r="BO25" s="594" t="s">
        <v>205</v>
      </c>
      <c r="BP25" s="594"/>
      <c r="BQ25" s="594"/>
      <c r="BR25" s="594"/>
      <c r="BS25" s="603" t="s">
        <v>205</v>
      </c>
      <c r="BT25" s="376"/>
      <c r="BU25" s="376"/>
      <c r="BV25" s="376"/>
      <c r="BW25" s="376"/>
      <c r="BX25" s="376"/>
      <c r="BY25" s="376"/>
      <c r="BZ25" s="376"/>
      <c r="CA25" s="376"/>
      <c r="CB25" s="604"/>
      <c r="CD25" s="597" t="s">
        <v>202</v>
      </c>
      <c r="CE25" s="598"/>
      <c r="CF25" s="598"/>
      <c r="CG25" s="598"/>
      <c r="CH25" s="598"/>
      <c r="CI25" s="598"/>
      <c r="CJ25" s="598"/>
      <c r="CK25" s="598"/>
      <c r="CL25" s="598"/>
      <c r="CM25" s="598"/>
      <c r="CN25" s="598"/>
      <c r="CO25" s="598"/>
      <c r="CP25" s="598"/>
      <c r="CQ25" s="599"/>
      <c r="CR25" s="592">
        <v>1211830</v>
      </c>
      <c r="CS25" s="621"/>
      <c r="CT25" s="621"/>
      <c r="CU25" s="621"/>
      <c r="CV25" s="621"/>
      <c r="CW25" s="621"/>
      <c r="CX25" s="621"/>
      <c r="CY25" s="622"/>
      <c r="CZ25" s="600">
        <v>16.5</v>
      </c>
      <c r="DA25" s="623"/>
      <c r="DB25" s="623"/>
      <c r="DC25" s="624"/>
      <c r="DD25" s="603">
        <v>1133146</v>
      </c>
      <c r="DE25" s="621"/>
      <c r="DF25" s="621"/>
      <c r="DG25" s="621"/>
      <c r="DH25" s="621"/>
      <c r="DI25" s="621"/>
      <c r="DJ25" s="621"/>
      <c r="DK25" s="622"/>
      <c r="DL25" s="603">
        <v>1104349</v>
      </c>
      <c r="DM25" s="621"/>
      <c r="DN25" s="621"/>
      <c r="DO25" s="621"/>
      <c r="DP25" s="621"/>
      <c r="DQ25" s="621"/>
      <c r="DR25" s="621"/>
      <c r="DS25" s="621"/>
      <c r="DT25" s="621"/>
      <c r="DU25" s="621"/>
      <c r="DV25" s="622"/>
      <c r="DW25" s="600">
        <v>23.3</v>
      </c>
      <c r="DX25" s="623"/>
      <c r="DY25" s="623"/>
      <c r="DZ25" s="623"/>
      <c r="EA25" s="623"/>
      <c r="EB25" s="623"/>
      <c r="EC25" s="625"/>
    </row>
    <row r="26" spans="2:133" ht="11.25" customHeight="1" x14ac:dyDescent="0.2">
      <c r="B26" s="597" t="s">
        <v>18</v>
      </c>
      <c r="C26" s="598"/>
      <c r="D26" s="598"/>
      <c r="E26" s="598"/>
      <c r="F26" s="598"/>
      <c r="G26" s="598"/>
      <c r="H26" s="598"/>
      <c r="I26" s="598"/>
      <c r="J26" s="598"/>
      <c r="K26" s="598"/>
      <c r="L26" s="598"/>
      <c r="M26" s="598"/>
      <c r="N26" s="598"/>
      <c r="O26" s="598"/>
      <c r="P26" s="598"/>
      <c r="Q26" s="599"/>
      <c r="R26" s="592">
        <v>8420</v>
      </c>
      <c r="S26" s="376"/>
      <c r="T26" s="376"/>
      <c r="U26" s="376"/>
      <c r="V26" s="376"/>
      <c r="W26" s="376"/>
      <c r="X26" s="376"/>
      <c r="Y26" s="593"/>
      <c r="Z26" s="594">
        <v>0.1</v>
      </c>
      <c r="AA26" s="594"/>
      <c r="AB26" s="594"/>
      <c r="AC26" s="594"/>
      <c r="AD26" s="595">
        <v>5</v>
      </c>
      <c r="AE26" s="595"/>
      <c r="AF26" s="595"/>
      <c r="AG26" s="595"/>
      <c r="AH26" s="595"/>
      <c r="AI26" s="595"/>
      <c r="AJ26" s="595"/>
      <c r="AK26" s="595"/>
      <c r="AL26" s="600">
        <v>0</v>
      </c>
      <c r="AM26" s="382"/>
      <c r="AN26" s="382"/>
      <c r="AO26" s="601"/>
      <c r="AP26" s="605" t="s">
        <v>391</v>
      </c>
      <c r="AQ26" s="626"/>
      <c r="AR26" s="626"/>
      <c r="AS26" s="626"/>
      <c r="AT26" s="626"/>
      <c r="AU26" s="626"/>
      <c r="AV26" s="626"/>
      <c r="AW26" s="626"/>
      <c r="AX26" s="626"/>
      <c r="AY26" s="626"/>
      <c r="AZ26" s="626"/>
      <c r="BA26" s="626"/>
      <c r="BB26" s="626"/>
      <c r="BC26" s="626"/>
      <c r="BD26" s="626"/>
      <c r="BE26" s="626"/>
      <c r="BF26" s="607"/>
      <c r="BG26" s="592" t="s">
        <v>205</v>
      </c>
      <c r="BH26" s="376"/>
      <c r="BI26" s="376"/>
      <c r="BJ26" s="376"/>
      <c r="BK26" s="376"/>
      <c r="BL26" s="376"/>
      <c r="BM26" s="376"/>
      <c r="BN26" s="593"/>
      <c r="BO26" s="594" t="s">
        <v>205</v>
      </c>
      <c r="BP26" s="594"/>
      <c r="BQ26" s="594"/>
      <c r="BR26" s="594"/>
      <c r="BS26" s="603" t="s">
        <v>205</v>
      </c>
      <c r="BT26" s="376"/>
      <c r="BU26" s="376"/>
      <c r="BV26" s="376"/>
      <c r="BW26" s="376"/>
      <c r="BX26" s="376"/>
      <c r="BY26" s="376"/>
      <c r="BZ26" s="376"/>
      <c r="CA26" s="376"/>
      <c r="CB26" s="604"/>
      <c r="CD26" s="597" t="s">
        <v>125</v>
      </c>
      <c r="CE26" s="598"/>
      <c r="CF26" s="598"/>
      <c r="CG26" s="598"/>
      <c r="CH26" s="598"/>
      <c r="CI26" s="598"/>
      <c r="CJ26" s="598"/>
      <c r="CK26" s="598"/>
      <c r="CL26" s="598"/>
      <c r="CM26" s="598"/>
      <c r="CN26" s="598"/>
      <c r="CO26" s="598"/>
      <c r="CP26" s="598"/>
      <c r="CQ26" s="599"/>
      <c r="CR26" s="592">
        <v>746263</v>
      </c>
      <c r="CS26" s="376"/>
      <c r="CT26" s="376"/>
      <c r="CU26" s="376"/>
      <c r="CV26" s="376"/>
      <c r="CW26" s="376"/>
      <c r="CX26" s="376"/>
      <c r="CY26" s="593"/>
      <c r="CZ26" s="600">
        <v>10.199999999999999</v>
      </c>
      <c r="DA26" s="623"/>
      <c r="DB26" s="623"/>
      <c r="DC26" s="624"/>
      <c r="DD26" s="603">
        <v>677058</v>
      </c>
      <c r="DE26" s="376"/>
      <c r="DF26" s="376"/>
      <c r="DG26" s="376"/>
      <c r="DH26" s="376"/>
      <c r="DI26" s="376"/>
      <c r="DJ26" s="376"/>
      <c r="DK26" s="593"/>
      <c r="DL26" s="603" t="s">
        <v>205</v>
      </c>
      <c r="DM26" s="376"/>
      <c r="DN26" s="376"/>
      <c r="DO26" s="376"/>
      <c r="DP26" s="376"/>
      <c r="DQ26" s="376"/>
      <c r="DR26" s="376"/>
      <c r="DS26" s="376"/>
      <c r="DT26" s="376"/>
      <c r="DU26" s="376"/>
      <c r="DV26" s="593"/>
      <c r="DW26" s="600" t="s">
        <v>205</v>
      </c>
      <c r="DX26" s="623"/>
      <c r="DY26" s="623"/>
      <c r="DZ26" s="623"/>
      <c r="EA26" s="623"/>
      <c r="EB26" s="623"/>
      <c r="EC26" s="625"/>
    </row>
    <row r="27" spans="2:133" ht="11.25" customHeight="1" x14ac:dyDescent="0.2">
      <c r="B27" s="597" t="s">
        <v>347</v>
      </c>
      <c r="C27" s="598"/>
      <c r="D27" s="598"/>
      <c r="E27" s="598"/>
      <c r="F27" s="598"/>
      <c r="G27" s="598"/>
      <c r="H27" s="598"/>
      <c r="I27" s="598"/>
      <c r="J27" s="598"/>
      <c r="K27" s="598"/>
      <c r="L27" s="598"/>
      <c r="M27" s="598"/>
      <c r="N27" s="598"/>
      <c r="O27" s="598"/>
      <c r="P27" s="598"/>
      <c r="Q27" s="599"/>
      <c r="R27" s="592">
        <v>475400</v>
      </c>
      <c r="S27" s="376"/>
      <c r="T27" s="376"/>
      <c r="U27" s="376"/>
      <c r="V27" s="376"/>
      <c r="W27" s="376"/>
      <c r="X27" s="376"/>
      <c r="Y27" s="593"/>
      <c r="Z27" s="594">
        <v>6.3</v>
      </c>
      <c r="AA27" s="594"/>
      <c r="AB27" s="594"/>
      <c r="AC27" s="594"/>
      <c r="AD27" s="595" t="s">
        <v>205</v>
      </c>
      <c r="AE27" s="595"/>
      <c r="AF27" s="595"/>
      <c r="AG27" s="595"/>
      <c r="AH27" s="595"/>
      <c r="AI27" s="595"/>
      <c r="AJ27" s="595"/>
      <c r="AK27" s="595"/>
      <c r="AL27" s="600" t="s">
        <v>205</v>
      </c>
      <c r="AM27" s="382"/>
      <c r="AN27" s="382"/>
      <c r="AO27" s="601"/>
      <c r="AP27" s="597" t="s">
        <v>392</v>
      </c>
      <c r="AQ27" s="598"/>
      <c r="AR27" s="598"/>
      <c r="AS27" s="598"/>
      <c r="AT27" s="598"/>
      <c r="AU27" s="598"/>
      <c r="AV27" s="598"/>
      <c r="AW27" s="598"/>
      <c r="AX27" s="598"/>
      <c r="AY27" s="598"/>
      <c r="AZ27" s="598"/>
      <c r="BA27" s="598"/>
      <c r="BB27" s="598"/>
      <c r="BC27" s="598"/>
      <c r="BD27" s="598"/>
      <c r="BE27" s="598"/>
      <c r="BF27" s="599"/>
      <c r="BG27" s="592">
        <v>691678</v>
      </c>
      <c r="BH27" s="376"/>
      <c r="BI27" s="376"/>
      <c r="BJ27" s="376"/>
      <c r="BK27" s="376"/>
      <c r="BL27" s="376"/>
      <c r="BM27" s="376"/>
      <c r="BN27" s="593"/>
      <c r="BO27" s="594">
        <v>100</v>
      </c>
      <c r="BP27" s="594"/>
      <c r="BQ27" s="594"/>
      <c r="BR27" s="594"/>
      <c r="BS27" s="603">
        <v>85556</v>
      </c>
      <c r="BT27" s="376"/>
      <c r="BU27" s="376"/>
      <c r="BV27" s="376"/>
      <c r="BW27" s="376"/>
      <c r="BX27" s="376"/>
      <c r="BY27" s="376"/>
      <c r="BZ27" s="376"/>
      <c r="CA27" s="376"/>
      <c r="CB27" s="604"/>
      <c r="CD27" s="597" t="s">
        <v>226</v>
      </c>
      <c r="CE27" s="598"/>
      <c r="CF27" s="598"/>
      <c r="CG27" s="598"/>
      <c r="CH27" s="598"/>
      <c r="CI27" s="598"/>
      <c r="CJ27" s="598"/>
      <c r="CK27" s="598"/>
      <c r="CL27" s="598"/>
      <c r="CM27" s="598"/>
      <c r="CN27" s="598"/>
      <c r="CO27" s="598"/>
      <c r="CP27" s="598"/>
      <c r="CQ27" s="599"/>
      <c r="CR27" s="592">
        <v>560079</v>
      </c>
      <c r="CS27" s="621"/>
      <c r="CT27" s="621"/>
      <c r="CU27" s="621"/>
      <c r="CV27" s="621"/>
      <c r="CW27" s="621"/>
      <c r="CX27" s="621"/>
      <c r="CY27" s="622"/>
      <c r="CZ27" s="600">
        <v>7.6</v>
      </c>
      <c r="DA27" s="623"/>
      <c r="DB27" s="623"/>
      <c r="DC27" s="624"/>
      <c r="DD27" s="603">
        <v>300781</v>
      </c>
      <c r="DE27" s="621"/>
      <c r="DF27" s="621"/>
      <c r="DG27" s="621"/>
      <c r="DH27" s="621"/>
      <c r="DI27" s="621"/>
      <c r="DJ27" s="621"/>
      <c r="DK27" s="622"/>
      <c r="DL27" s="603">
        <v>300661</v>
      </c>
      <c r="DM27" s="621"/>
      <c r="DN27" s="621"/>
      <c r="DO27" s="621"/>
      <c r="DP27" s="621"/>
      <c r="DQ27" s="621"/>
      <c r="DR27" s="621"/>
      <c r="DS27" s="621"/>
      <c r="DT27" s="621"/>
      <c r="DU27" s="621"/>
      <c r="DV27" s="622"/>
      <c r="DW27" s="600">
        <v>6.4</v>
      </c>
      <c r="DX27" s="623"/>
      <c r="DY27" s="623"/>
      <c r="DZ27" s="623"/>
      <c r="EA27" s="623"/>
      <c r="EB27" s="623"/>
      <c r="EC27" s="625"/>
    </row>
    <row r="28" spans="2:133" ht="11.25" customHeight="1" x14ac:dyDescent="0.2">
      <c r="B28" s="627" t="s">
        <v>57</v>
      </c>
      <c r="C28" s="628"/>
      <c r="D28" s="628"/>
      <c r="E28" s="628"/>
      <c r="F28" s="628"/>
      <c r="G28" s="628"/>
      <c r="H28" s="628"/>
      <c r="I28" s="628"/>
      <c r="J28" s="628"/>
      <c r="K28" s="628"/>
      <c r="L28" s="628"/>
      <c r="M28" s="628"/>
      <c r="N28" s="628"/>
      <c r="O28" s="628"/>
      <c r="P28" s="628"/>
      <c r="Q28" s="629"/>
      <c r="R28" s="592" t="s">
        <v>205</v>
      </c>
      <c r="S28" s="376"/>
      <c r="T28" s="376"/>
      <c r="U28" s="376"/>
      <c r="V28" s="376"/>
      <c r="W28" s="376"/>
      <c r="X28" s="376"/>
      <c r="Y28" s="593"/>
      <c r="Z28" s="594" t="s">
        <v>205</v>
      </c>
      <c r="AA28" s="594"/>
      <c r="AB28" s="594"/>
      <c r="AC28" s="594"/>
      <c r="AD28" s="595" t="s">
        <v>205</v>
      </c>
      <c r="AE28" s="595"/>
      <c r="AF28" s="595"/>
      <c r="AG28" s="595"/>
      <c r="AH28" s="595"/>
      <c r="AI28" s="595"/>
      <c r="AJ28" s="595"/>
      <c r="AK28" s="595"/>
      <c r="AL28" s="600" t="s">
        <v>205</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387</v>
      </c>
      <c r="CE28" s="598"/>
      <c r="CF28" s="598"/>
      <c r="CG28" s="598"/>
      <c r="CH28" s="598"/>
      <c r="CI28" s="598"/>
      <c r="CJ28" s="598"/>
      <c r="CK28" s="598"/>
      <c r="CL28" s="598"/>
      <c r="CM28" s="598"/>
      <c r="CN28" s="598"/>
      <c r="CO28" s="598"/>
      <c r="CP28" s="598"/>
      <c r="CQ28" s="599"/>
      <c r="CR28" s="592">
        <v>1118002</v>
      </c>
      <c r="CS28" s="376"/>
      <c r="CT28" s="376"/>
      <c r="CU28" s="376"/>
      <c r="CV28" s="376"/>
      <c r="CW28" s="376"/>
      <c r="CX28" s="376"/>
      <c r="CY28" s="593"/>
      <c r="CZ28" s="600">
        <v>15.3</v>
      </c>
      <c r="DA28" s="623"/>
      <c r="DB28" s="623"/>
      <c r="DC28" s="624"/>
      <c r="DD28" s="603">
        <v>1112099</v>
      </c>
      <c r="DE28" s="376"/>
      <c r="DF28" s="376"/>
      <c r="DG28" s="376"/>
      <c r="DH28" s="376"/>
      <c r="DI28" s="376"/>
      <c r="DJ28" s="376"/>
      <c r="DK28" s="593"/>
      <c r="DL28" s="603">
        <v>1112099</v>
      </c>
      <c r="DM28" s="376"/>
      <c r="DN28" s="376"/>
      <c r="DO28" s="376"/>
      <c r="DP28" s="376"/>
      <c r="DQ28" s="376"/>
      <c r="DR28" s="376"/>
      <c r="DS28" s="376"/>
      <c r="DT28" s="376"/>
      <c r="DU28" s="376"/>
      <c r="DV28" s="593"/>
      <c r="DW28" s="600">
        <v>23.5</v>
      </c>
      <c r="DX28" s="623"/>
      <c r="DY28" s="623"/>
      <c r="DZ28" s="623"/>
      <c r="EA28" s="623"/>
      <c r="EB28" s="623"/>
      <c r="EC28" s="625"/>
    </row>
    <row r="29" spans="2:133" ht="11.25" customHeight="1" x14ac:dyDescent="0.2">
      <c r="B29" s="597" t="s">
        <v>394</v>
      </c>
      <c r="C29" s="598"/>
      <c r="D29" s="598"/>
      <c r="E29" s="598"/>
      <c r="F29" s="598"/>
      <c r="G29" s="598"/>
      <c r="H29" s="598"/>
      <c r="I29" s="598"/>
      <c r="J29" s="598"/>
      <c r="K29" s="598"/>
      <c r="L29" s="598"/>
      <c r="M29" s="598"/>
      <c r="N29" s="598"/>
      <c r="O29" s="598"/>
      <c r="P29" s="598"/>
      <c r="Q29" s="599"/>
      <c r="R29" s="592">
        <v>740727</v>
      </c>
      <c r="S29" s="376"/>
      <c r="T29" s="376"/>
      <c r="U29" s="376"/>
      <c r="V29" s="376"/>
      <c r="W29" s="376"/>
      <c r="X29" s="376"/>
      <c r="Y29" s="593"/>
      <c r="Z29" s="594">
        <v>9.8000000000000007</v>
      </c>
      <c r="AA29" s="594"/>
      <c r="AB29" s="594"/>
      <c r="AC29" s="594"/>
      <c r="AD29" s="595" t="s">
        <v>205</v>
      </c>
      <c r="AE29" s="595"/>
      <c r="AF29" s="595"/>
      <c r="AG29" s="595"/>
      <c r="AH29" s="595"/>
      <c r="AI29" s="595"/>
      <c r="AJ29" s="595"/>
      <c r="AK29" s="595"/>
      <c r="AL29" s="600" t="s">
        <v>205</v>
      </c>
      <c r="AM29" s="382"/>
      <c r="AN29" s="382"/>
      <c r="AO29" s="601"/>
      <c r="AP29" s="370" t="s">
        <v>321</v>
      </c>
      <c r="AQ29" s="371"/>
      <c r="AR29" s="371"/>
      <c r="AS29" s="371"/>
      <c r="AT29" s="371"/>
      <c r="AU29" s="371"/>
      <c r="AV29" s="371"/>
      <c r="AW29" s="371"/>
      <c r="AX29" s="371"/>
      <c r="AY29" s="371"/>
      <c r="AZ29" s="371"/>
      <c r="BA29" s="371"/>
      <c r="BB29" s="371"/>
      <c r="BC29" s="371"/>
      <c r="BD29" s="371"/>
      <c r="BE29" s="371"/>
      <c r="BF29" s="413"/>
      <c r="BG29" s="370" t="s">
        <v>395</v>
      </c>
      <c r="BH29" s="630"/>
      <c r="BI29" s="630"/>
      <c r="BJ29" s="630"/>
      <c r="BK29" s="630"/>
      <c r="BL29" s="630"/>
      <c r="BM29" s="630"/>
      <c r="BN29" s="630"/>
      <c r="BO29" s="630"/>
      <c r="BP29" s="630"/>
      <c r="BQ29" s="631"/>
      <c r="BR29" s="370" t="s">
        <v>257</v>
      </c>
      <c r="BS29" s="630"/>
      <c r="BT29" s="630"/>
      <c r="BU29" s="630"/>
      <c r="BV29" s="630"/>
      <c r="BW29" s="630"/>
      <c r="BX29" s="630"/>
      <c r="BY29" s="630"/>
      <c r="BZ29" s="630"/>
      <c r="CA29" s="630"/>
      <c r="CB29" s="631"/>
      <c r="CD29" s="572" t="s">
        <v>179</v>
      </c>
      <c r="CE29" s="565"/>
      <c r="CF29" s="597" t="s">
        <v>23</v>
      </c>
      <c r="CG29" s="598"/>
      <c r="CH29" s="598"/>
      <c r="CI29" s="598"/>
      <c r="CJ29" s="598"/>
      <c r="CK29" s="598"/>
      <c r="CL29" s="598"/>
      <c r="CM29" s="598"/>
      <c r="CN29" s="598"/>
      <c r="CO29" s="598"/>
      <c r="CP29" s="598"/>
      <c r="CQ29" s="599"/>
      <c r="CR29" s="592">
        <v>1118002</v>
      </c>
      <c r="CS29" s="621"/>
      <c r="CT29" s="621"/>
      <c r="CU29" s="621"/>
      <c r="CV29" s="621"/>
      <c r="CW29" s="621"/>
      <c r="CX29" s="621"/>
      <c r="CY29" s="622"/>
      <c r="CZ29" s="600">
        <v>15.3</v>
      </c>
      <c r="DA29" s="623"/>
      <c r="DB29" s="623"/>
      <c r="DC29" s="624"/>
      <c r="DD29" s="603">
        <v>1112099</v>
      </c>
      <c r="DE29" s="621"/>
      <c r="DF29" s="621"/>
      <c r="DG29" s="621"/>
      <c r="DH29" s="621"/>
      <c r="DI29" s="621"/>
      <c r="DJ29" s="621"/>
      <c r="DK29" s="622"/>
      <c r="DL29" s="603">
        <v>1112099</v>
      </c>
      <c r="DM29" s="621"/>
      <c r="DN29" s="621"/>
      <c r="DO29" s="621"/>
      <c r="DP29" s="621"/>
      <c r="DQ29" s="621"/>
      <c r="DR29" s="621"/>
      <c r="DS29" s="621"/>
      <c r="DT29" s="621"/>
      <c r="DU29" s="621"/>
      <c r="DV29" s="622"/>
      <c r="DW29" s="600">
        <v>23.5</v>
      </c>
      <c r="DX29" s="623"/>
      <c r="DY29" s="623"/>
      <c r="DZ29" s="623"/>
      <c r="EA29" s="623"/>
      <c r="EB29" s="623"/>
      <c r="EC29" s="625"/>
    </row>
    <row r="30" spans="2:133" ht="11.25" customHeight="1" x14ac:dyDescent="0.2">
      <c r="B30" s="597" t="s">
        <v>236</v>
      </c>
      <c r="C30" s="598"/>
      <c r="D30" s="598"/>
      <c r="E30" s="598"/>
      <c r="F30" s="598"/>
      <c r="G30" s="598"/>
      <c r="H30" s="598"/>
      <c r="I30" s="598"/>
      <c r="J30" s="598"/>
      <c r="K30" s="598"/>
      <c r="L30" s="598"/>
      <c r="M30" s="598"/>
      <c r="N30" s="598"/>
      <c r="O30" s="598"/>
      <c r="P30" s="598"/>
      <c r="Q30" s="599"/>
      <c r="R30" s="592">
        <v>53114</v>
      </c>
      <c r="S30" s="376"/>
      <c r="T30" s="376"/>
      <c r="U30" s="376"/>
      <c r="V30" s="376"/>
      <c r="W30" s="376"/>
      <c r="X30" s="376"/>
      <c r="Y30" s="593"/>
      <c r="Z30" s="594">
        <v>0.7</v>
      </c>
      <c r="AA30" s="594"/>
      <c r="AB30" s="594"/>
      <c r="AC30" s="594"/>
      <c r="AD30" s="595">
        <v>12913</v>
      </c>
      <c r="AE30" s="595"/>
      <c r="AF30" s="595"/>
      <c r="AG30" s="595"/>
      <c r="AH30" s="595"/>
      <c r="AI30" s="595"/>
      <c r="AJ30" s="595"/>
      <c r="AK30" s="595"/>
      <c r="AL30" s="600">
        <v>0.3</v>
      </c>
      <c r="AM30" s="382"/>
      <c r="AN30" s="382"/>
      <c r="AO30" s="601"/>
      <c r="AP30" s="546" t="s">
        <v>4</v>
      </c>
      <c r="AQ30" s="547"/>
      <c r="AR30" s="547"/>
      <c r="AS30" s="547"/>
      <c r="AT30" s="677" t="s">
        <v>397</v>
      </c>
      <c r="AU30" s="46"/>
      <c r="AV30" s="46"/>
      <c r="AW30" s="46"/>
      <c r="AX30" s="581" t="s">
        <v>279</v>
      </c>
      <c r="AY30" s="582"/>
      <c r="AZ30" s="582"/>
      <c r="BA30" s="582"/>
      <c r="BB30" s="582"/>
      <c r="BC30" s="582"/>
      <c r="BD30" s="582"/>
      <c r="BE30" s="582"/>
      <c r="BF30" s="583"/>
      <c r="BG30" s="632">
        <v>99.8</v>
      </c>
      <c r="BH30" s="633"/>
      <c r="BI30" s="633"/>
      <c r="BJ30" s="633"/>
      <c r="BK30" s="633"/>
      <c r="BL30" s="633"/>
      <c r="BM30" s="590">
        <v>98.4</v>
      </c>
      <c r="BN30" s="633"/>
      <c r="BO30" s="633"/>
      <c r="BP30" s="633"/>
      <c r="BQ30" s="634"/>
      <c r="BR30" s="632">
        <v>99.6</v>
      </c>
      <c r="BS30" s="633"/>
      <c r="BT30" s="633"/>
      <c r="BU30" s="633"/>
      <c r="BV30" s="633"/>
      <c r="BW30" s="633"/>
      <c r="BX30" s="590">
        <v>97.4</v>
      </c>
      <c r="BY30" s="633"/>
      <c r="BZ30" s="633"/>
      <c r="CA30" s="633"/>
      <c r="CB30" s="634"/>
      <c r="CD30" s="573"/>
      <c r="CE30" s="568"/>
      <c r="CF30" s="597" t="s">
        <v>398</v>
      </c>
      <c r="CG30" s="598"/>
      <c r="CH30" s="598"/>
      <c r="CI30" s="598"/>
      <c r="CJ30" s="598"/>
      <c r="CK30" s="598"/>
      <c r="CL30" s="598"/>
      <c r="CM30" s="598"/>
      <c r="CN30" s="598"/>
      <c r="CO30" s="598"/>
      <c r="CP30" s="598"/>
      <c r="CQ30" s="599"/>
      <c r="CR30" s="592">
        <v>1069693</v>
      </c>
      <c r="CS30" s="376"/>
      <c r="CT30" s="376"/>
      <c r="CU30" s="376"/>
      <c r="CV30" s="376"/>
      <c r="CW30" s="376"/>
      <c r="CX30" s="376"/>
      <c r="CY30" s="593"/>
      <c r="CZ30" s="600">
        <v>14.6</v>
      </c>
      <c r="DA30" s="623"/>
      <c r="DB30" s="623"/>
      <c r="DC30" s="624"/>
      <c r="DD30" s="603">
        <v>1064045</v>
      </c>
      <c r="DE30" s="376"/>
      <c r="DF30" s="376"/>
      <c r="DG30" s="376"/>
      <c r="DH30" s="376"/>
      <c r="DI30" s="376"/>
      <c r="DJ30" s="376"/>
      <c r="DK30" s="593"/>
      <c r="DL30" s="603">
        <v>1064045</v>
      </c>
      <c r="DM30" s="376"/>
      <c r="DN30" s="376"/>
      <c r="DO30" s="376"/>
      <c r="DP30" s="376"/>
      <c r="DQ30" s="376"/>
      <c r="DR30" s="376"/>
      <c r="DS30" s="376"/>
      <c r="DT30" s="376"/>
      <c r="DU30" s="376"/>
      <c r="DV30" s="593"/>
      <c r="DW30" s="600">
        <v>22.5</v>
      </c>
      <c r="DX30" s="623"/>
      <c r="DY30" s="623"/>
      <c r="DZ30" s="623"/>
      <c r="EA30" s="623"/>
      <c r="EB30" s="623"/>
      <c r="EC30" s="625"/>
    </row>
    <row r="31" spans="2:133" ht="11.25" customHeight="1" x14ac:dyDescent="0.2">
      <c r="B31" s="597" t="s">
        <v>144</v>
      </c>
      <c r="C31" s="598"/>
      <c r="D31" s="598"/>
      <c r="E31" s="598"/>
      <c r="F31" s="598"/>
      <c r="G31" s="598"/>
      <c r="H31" s="598"/>
      <c r="I31" s="598"/>
      <c r="J31" s="598"/>
      <c r="K31" s="598"/>
      <c r="L31" s="598"/>
      <c r="M31" s="598"/>
      <c r="N31" s="598"/>
      <c r="O31" s="598"/>
      <c r="P31" s="598"/>
      <c r="Q31" s="599"/>
      <c r="R31" s="592">
        <v>63460</v>
      </c>
      <c r="S31" s="376"/>
      <c r="T31" s="376"/>
      <c r="U31" s="376"/>
      <c r="V31" s="376"/>
      <c r="W31" s="376"/>
      <c r="X31" s="376"/>
      <c r="Y31" s="593"/>
      <c r="Z31" s="594">
        <v>0.8</v>
      </c>
      <c r="AA31" s="594"/>
      <c r="AB31" s="594"/>
      <c r="AC31" s="594"/>
      <c r="AD31" s="595" t="s">
        <v>205</v>
      </c>
      <c r="AE31" s="595"/>
      <c r="AF31" s="595"/>
      <c r="AG31" s="595"/>
      <c r="AH31" s="595"/>
      <c r="AI31" s="595"/>
      <c r="AJ31" s="595"/>
      <c r="AK31" s="595"/>
      <c r="AL31" s="600" t="s">
        <v>205</v>
      </c>
      <c r="AM31" s="382"/>
      <c r="AN31" s="382"/>
      <c r="AO31" s="601"/>
      <c r="AP31" s="676"/>
      <c r="AQ31" s="533"/>
      <c r="AR31" s="533"/>
      <c r="AS31" s="533"/>
      <c r="AT31" s="678"/>
      <c r="AU31" s="8" t="s">
        <v>251</v>
      </c>
      <c r="AV31" s="8"/>
      <c r="AW31" s="8"/>
      <c r="AX31" s="597" t="s">
        <v>377</v>
      </c>
      <c r="AY31" s="598"/>
      <c r="AZ31" s="598"/>
      <c r="BA31" s="598"/>
      <c r="BB31" s="598"/>
      <c r="BC31" s="598"/>
      <c r="BD31" s="598"/>
      <c r="BE31" s="598"/>
      <c r="BF31" s="599"/>
      <c r="BG31" s="635">
        <v>99.4</v>
      </c>
      <c r="BH31" s="621"/>
      <c r="BI31" s="621"/>
      <c r="BJ31" s="621"/>
      <c r="BK31" s="621"/>
      <c r="BL31" s="621"/>
      <c r="BM31" s="382">
        <v>97.1</v>
      </c>
      <c r="BN31" s="636"/>
      <c r="BO31" s="636"/>
      <c r="BP31" s="636"/>
      <c r="BQ31" s="637"/>
      <c r="BR31" s="635">
        <v>99.1</v>
      </c>
      <c r="BS31" s="621"/>
      <c r="BT31" s="621"/>
      <c r="BU31" s="621"/>
      <c r="BV31" s="621"/>
      <c r="BW31" s="621"/>
      <c r="BX31" s="382">
        <v>96.2</v>
      </c>
      <c r="BY31" s="636"/>
      <c r="BZ31" s="636"/>
      <c r="CA31" s="636"/>
      <c r="CB31" s="637"/>
      <c r="CD31" s="573"/>
      <c r="CE31" s="568"/>
      <c r="CF31" s="597" t="s">
        <v>320</v>
      </c>
      <c r="CG31" s="598"/>
      <c r="CH31" s="598"/>
      <c r="CI31" s="598"/>
      <c r="CJ31" s="598"/>
      <c r="CK31" s="598"/>
      <c r="CL31" s="598"/>
      <c r="CM31" s="598"/>
      <c r="CN31" s="598"/>
      <c r="CO31" s="598"/>
      <c r="CP31" s="598"/>
      <c r="CQ31" s="599"/>
      <c r="CR31" s="592">
        <v>48309</v>
      </c>
      <c r="CS31" s="621"/>
      <c r="CT31" s="621"/>
      <c r="CU31" s="621"/>
      <c r="CV31" s="621"/>
      <c r="CW31" s="621"/>
      <c r="CX31" s="621"/>
      <c r="CY31" s="622"/>
      <c r="CZ31" s="600">
        <v>0.7</v>
      </c>
      <c r="DA31" s="623"/>
      <c r="DB31" s="623"/>
      <c r="DC31" s="624"/>
      <c r="DD31" s="603">
        <v>48054</v>
      </c>
      <c r="DE31" s="621"/>
      <c r="DF31" s="621"/>
      <c r="DG31" s="621"/>
      <c r="DH31" s="621"/>
      <c r="DI31" s="621"/>
      <c r="DJ31" s="621"/>
      <c r="DK31" s="622"/>
      <c r="DL31" s="603">
        <v>48054</v>
      </c>
      <c r="DM31" s="621"/>
      <c r="DN31" s="621"/>
      <c r="DO31" s="621"/>
      <c r="DP31" s="621"/>
      <c r="DQ31" s="621"/>
      <c r="DR31" s="621"/>
      <c r="DS31" s="621"/>
      <c r="DT31" s="621"/>
      <c r="DU31" s="621"/>
      <c r="DV31" s="622"/>
      <c r="DW31" s="600">
        <v>1</v>
      </c>
      <c r="DX31" s="623"/>
      <c r="DY31" s="623"/>
      <c r="DZ31" s="623"/>
      <c r="EA31" s="623"/>
      <c r="EB31" s="623"/>
      <c r="EC31" s="625"/>
    </row>
    <row r="32" spans="2:133" ht="11.25" customHeight="1" x14ac:dyDescent="0.2">
      <c r="B32" s="597" t="s">
        <v>399</v>
      </c>
      <c r="C32" s="598"/>
      <c r="D32" s="598"/>
      <c r="E32" s="598"/>
      <c r="F32" s="598"/>
      <c r="G32" s="598"/>
      <c r="H32" s="598"/>
      <c r="I32" s="598"/>
      <c r="J32" s="598"/>
      <c r="K32" s="598"/>
      <c r="L32" s="598"/>
      <c r="M32" s="598"/>
      <c r="N32" s="598"/>
      <c r="O32" s="598"/>
      <c r="P32" s="598"/>
      <c r="Q32" s="599"/>
      <c r="R32" s="592">
        <v>2198</v>
      </c>
      <c r="S32" s="376"/>
      <c r="T32" s="376"/>
      <c r="U32" s="376"/>
      <c r="V32" s="376"/>
      <c r="W32" s="376"/>
      <c r="X32" s="376"/>
      <c r="Y32" s="593"/>
      <c r="Z32" s="594">
        <v>0</v>
      </c>
      <c r="AA32" s="594"/>
      <c r="AB32" s="594"/>
      <c r="AC32" s="594"/>
      <c r="AD32" s="595" t="s">
        <v>205</v>
      </c>
      <c r="AE32" s="595"/>
      <c r="AF32" s="595"/>
      <c r="AG32" s="595"/>
      <c r="AH32" s="595"/>
      <c r="AI32" s="595"/>
      <c r="AJ32" s="595"/>
      <c r="AK32" s="595"/>
      <c r="AL32" s="600" t="s">
        <v>205</v>
      </c>
      <c r="AM32" s="382"/>
      <c r="AN32" s="382"/>
      <c r="AO32" s="601"/>
      <c r="AP32" s="549"/>
      <c r="AQ32" s="550"/>
      <c r="AR32" s="550"/>
      <c r="AS32" s="550"/>
      <c r="AT32" s="679"/>
      <c r="AU32" s="47"/>
      <c r="AV32" s="47"/>
      <c r="AW32" s="47"/>
      <c r="AX32" s="608" t="s">
        <v>161</v>
      </c>
      <c r="AY32" s="609"/>
      <c r="AZ32" s="609"/>
      <c r="BA32" s="609"/>
      <c r="BB32" s="609"/>
      <c r="BC32" s="609"/>
      <c r="BD32" s="609"/>
      <c r="BE32" s="609"/>
      <c r="BF32" s="610"/>
      <c r="BG32" s="638">
        <v>99.8</v>
      </c>
      <c r="BH32" s="639"/>
      <c r="BI32" s="639"/>
      <c r="BJ32" s="639"/>
      <c r="BK32" s="639"/>
      <c r="BL32" s="639"/>
      <c r="BM32" s="640">
        <v>98.7</v>
      </c>
      <c r="BN32" s="639"/>
      <c r="BO32" s="639"/>
      <c r="BP32" s="639"/>
      <c r="BQ32" s="641"/>
      <c r="BR32" s="638">
        <v>99.7</v>
      </c>
      <c r="BS32" s="639"/>
      <c r="BT32" s="639"/>
      <c r="BU32" s="639"/>
      <c r="BV32" s="639"/>
      <c r="BW32" s="639"/>
      <c r="BX32" s="640">
        <v>97.7</v>
      </c>
      <c r="BY32" s="639"/>
      <c r="BZ32" s="639"/>
      <c r="CA32" s="639"/>
      <c r="CB32" s="641"/>
      <c r="CD32" s="574"/>
      <c r="CE32" s="576"/>
      <c r="CF32" s="597" t="s">
        <v>401</v>
      </c>
      <c r="CG32" s="598"/>
      <c r="CH32" s="598"/>
      <c r="CI32" s="598"/>
      <c r="CJ32" s="598"/>
      <c r="CK32" s="598"/>
      <c r="CL32" s="598"/>
      <c r="CM32" s="598"/>
      <c r="CN32" s="598"/>
      <c r="CO32" s="598"/>
      <c r="CP32" s="598"/>
      <c r="CQ32" s="599"/>
      <c r="CR32" s="592" t="s">
        <v>205</v>
      </c>
      <c r="CS32" s="376"/>
      <c r="CT32" s="376"/>
      <c r="CU32" s="376"/>
      <c r="CV32" s="376"/>
      <c r="CW32" s="376"/>
      <c r="CX32" s="376"/>
      <c r="CY32" s="593"/>
      <c r="CZ32" s="600" t="s">
        <v>205</v>
      </c>
      <c r="DA32" s="623"/>
      <c r="DB32" s="623"/>
      <c r="DC32" s="624"/>
      <c r="DD32" s="603" t="s">
        <v>205</v>
      </c>
      <c r="DE32" s="376"/>
      <c r="DF32" s="376"/>
      <c r="DG32" s="376"/>
      <c r="DH32" s="376"/>
      <c r="DI32" s="376"/>
      <c r="DJ32" s="376"/>
      <c r="DK32" s="593"/>
      <c r="DL32" s="603" t="s">
        <v>205</v>
      </c>
      <c r="DM32" s="376"/>
      <c r="DN32" s="376"/>
      <c r="DO32" s="376"/>
      <c r="DP32" s="376"/>
      <c r="DQ32" s="376"/>
      <c r="DR32" s="376"/>
      <c r="DS32" s="376"/>
      <c r="DT32" s="376"/>
      <c r="DU32" s="376"/>
      <c r="DV32" s="593"/>
      <c r="DW32" s="600" t="s">
        <v>205</v>
      </c>
      <c r="DX32" s="623"/>
      <c r="DY32" s="623"/>
      <c r="DZ32" s="623"/>
      <c r="EA32" s="623"/>
      <c r="EB32" s="623"/>
      <c r="EC32" s="625"/>
    </row>
    <row r="33" spans="2:133" ht="11.25" customHeight="1" x14ac:dyDescent="0.2">
      <c r="B33" s="597" t="s">
        <v>378</v>
      </c>
      <c r="C33" s="598"/>
      <c r="D33" s="598"/>
      <c r="E33" s="598"/>
      <c r="F33" s="598"/>
      <c r="G33" s="598"/>
      <c r="H33" s="598"/>
      <c r="I33" s="598"/>
      <c r="J33" s="598"/>
      <c r="K33" s="598"/>
      <c r="L33" s="598"/>
      <c r="M33" s="598"/>
      <c r="N33" s="598"/>
      <c r="O33" s="598"/>
      <c r="P33" s="598"/>
      <c r="Q33" s="599"/>
      <c r="R33" s="592">
        <v>275103</v>
      </c>
      <c r="S33" s="376"/>
      <c r="T33" s="376"/>
      <c r="U33" s="376"/>
      <c r="V33" s="376"/>
      <c r="W33" s="376"/>
      <c r="X33" s="376"/>
      <c r="Y33" s="593"/>
      <c r="Z33" s="594">
        <v>3.6</v>
      </c>
      <c r="AA33" s="594"/>
      <c r="AB33" s="594"/>
      <c r="AC33" s="594"/>
      <c r="AD33" s="595" t="s">
        <v>205</v>
      </c>
      <c r="AE33" s="595"/>
      <c r="AF33" s="595"/>
      <c r="AG33" s="595"/>
      <c r="AH33" s="595"/>
      <c r="AI33" s="595"/>
      <c r="AJ33" s="595"/>
      <c r="AK33" s="595"/>
      <c r="AL33" s="600" t="s">
        <v>205</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402</v>
      </c>
      <c r="CE33" s="598"/>
      <c r="CF33" s="598"/>
      <c r="CG33" s="598"/>
      <c r="CH33" s="598"/>
      <c r="CI33" s="598"/>
      <c r="CJ33" s="598"/>
      <c r="CK33" s="598"/>
      <c r="CL33" s="598"/>
      <c r="CM33" s="598"/>
      <c r="CN33" s="598"/>
      <c r="CO33" s="598"/>
      <c r="CP33" s="598"/>
      <c r="CQ33" s="599"/>
      <c r="CR33" s="592">
        <v>2971219</v>
      </c>
      <c r="CS33" s="621"/>
      <c r="CT33" s="621"/>
      <c r="CU33" s="621"/>
      <c r="CV33" s="621"/>
      <c r="CW33" s="621"/>
      <c r="CX33" s="621"/>
      <c r="CY33" s="622"/>
      <c r="CZ33" s="600">
        <v>40.5</v>
      </c>
      <c r="DA33" s="623"/>
      <c r="DB33" s="623"/>
      <c r="DC33" s="624"/>
      <c r="DD33" s="603">
        <v>2301475</v>
      </c>
      <c r="DE33" s="621"/>
      <c r="DF33" s="621"/>
      <c r="DG33" s="621"/>
      <c r="DH33" s="621"/>
      <c r="DI33" s="621"/>
      <c r="DJ33" s="621"/>
      <c r="DK33" s="622"/>
      <c r="DL33" s="603">
        <v>1927019</v>
      </c>
      <c r="DM33" s="621"/>
      <c r="DN33" s="621"/>
      <c r="DO33" s="621"/>
      <c r="DP33" s="621"/>
      <c r="DQ33" s="621"/>
      <c r="DR33" s="621"/>
      <c r="DS33" s="621"/>
      <c r="DT33" s="621"/>
      <c r="DU33" s="621"/>
      <c r="DV33" s="622"/>
      <c r="DW33" s="600">
        <v>40.700000000000003</v>
      </c>
      <c r="DX33" s="623"/>
      <c r="DY33" s="623"/>
      <c r="DZ33" s="623"/>
      <c r="EA33" s="623"/>
      <c r="EB33" s="623"/>
      <c r="EC33" s="625"/>
    </row>
    <row r="34" spans="2:133" ht="11.25" customHeight="1" x14ac:dyDescent="0.2">
      <c r="B34" s="597" t="s">
        <v>403</v>
      </c>
      <c r="C34" s="598"/>
      <c r="D34" s="598"/>
      <c r="E34" s="598"/>
      <c r="F34" s="598"/>
      <c r="G34" s="598"/>
      <c r="H34" s="598"/>
      <c r="I34" s="598"/>
      <c r="J34" s="598"/>
      <c r="K34" s="598"/>
      <c r="L34" s="598"/>
      <c r="M34" s="598"/>
      <c r="N34" s="598"/>
      <c r="O34" s="598"/>
      <c r="P34" s="598"/>
      <c r="Q34" s="599"/>
      <c r="R34" s="592">
        <v>205820</v>
      </c>
      <c r="S34" s="376"/>
      <c r="T34" s="376"/>
      <c r="U34" s="376"/>
      <c r="V34" s="376"/>
      <c r="W34" s="376"/>
      <c r="X34" s="376"/>
      <c r="Y34" s="593"/>
      <c r="Z34" s="594">
        <v>2.7</v>
      </c>
      <c r="AA34" s="594"/>
      <c r="AB34" s="594"/>
      <c r="AC34" s="594"/>
      <c r="AD34" s="595">
        <v>682</v>
      </c>
      <c r="AE34" s="595"/>
      <c r="AF34" s="595"/>
      <c r="AG34" s="595"/>
      <c r="AH34" s="595"/>
      <c r="AI34" s="595"/>
      <c r="AJ34" s="595"/>
      <c r="AK34" s="595"/>
      <c r="AL34" s="600">
        <v>0</v>
      </c>
      <c r="AM34" s="382"/>
      <c r="AN34" s="382"/>
      <c r="AO34" s="601"/>
      <c r="AP34" s="18"/>
      <c r="AQ34" s="370" t="s">
        <v>405</v>
      </c>
      <c r="AR34" s="371"/>
      <c r="AS34" s="371"/>
      <c r="AT34" s="371"/>
      <c r="AU34" s="371"/>
      <c r="AV34" s="371"/>
      <c r="AW34" s="371"/>
      <c r="AX34" s="371"/>
      <c r="AY34" s="371"/>
      <c r="AZ34" s="371"/>
      <c r="BA34" s="371"/>
      <c r="BB34" s="371"/>
      <c r="BC34" s="371"/>
      <c r="BD34" s="371"/>
      <c r="BE34" s="371"/>
      <c r="BF34" s="413"/>
      <c r="BG34" s="370" t="s">
        <v>212</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406</v>
      </c>
      <c r="CE34" s="598"/>
      <c r="CF34" s="598"/>
      <c r="CG34" s="598"/>
      <c r="CH34" s="598"/>
      <c r="CI34" s="598"/>
      <c r="CJ34" s="598"/>
      <c r="CK34" s="598"/>
      <c r="CL34" s="598"/>
      <c r="CM34" s="598"/>
      <c r="CN34" s="598"/>
      <c r="CO34" s="598"/>
      <c r="CP34" s="598"/>
      <c r="CQ34" s="599"/>
      <c r="CR34" s="592">
        <v>1205020</v>
      </c>
      <c r="CS34" s="376"/>
      <c r="CT34" s="376"/>
      <c r="CU34" s="376"/>
      <c r="CV34" s="376"/>
      <c r="CW34" s="376"/>
      <c r="CX34" s="376"/>
      <c r="CY34" s="593"/>
      <c r="CZ34" s="600">
        <v>16.399999999999999</v>
      </c>
      <c r="DA34" s="623"/>
      <c r="DB34" s="623"/>
      <c r="DC34" s="624"/>
      <c r="DD34" s="603">
        <v>898145</v>
      </c>
      <c r="DE34" s="376"/>
      <c r="DF34" s="376"/>
      <c r="DG34" s="376"/>
      <c r="DH34" s="376"/>
      <c r="DI34" s="376"/>
      <c r="DJ34" s="376"/>
      <c r="DK34" s="593"/>
      <c r="DL34" s="603">
        <v>753216</v>
      </c>
      <c r="DM34" s="376"/>
      <c r="DN34" s="376"/>
      <c r="DO34" s="376"/>
      <c r="DP34" s="376"/>
      <c r="DQ34" s="376"/>
      <c r="DR34" s="376"/>
      <c r="DS34" s="376"/>
      <c r="DT34" s="376"/>
      <c r="DU34" s="376"/>
      <c r="DV34" s="593"/>
      <c r="DW34" s="600">
        <v>15.9</v>
      </c>
      <c r="DX34" s="623"/>
      <c r="DY34" s="623"/>
      <c r="DZ34" s="623"/>
      <c r="EA34" s="623"/>
      <c r="EB34" s="623"/>
      <c r="EC34" s="625"/>
    </row>
    <row r="35" spans="2:133" ht="11.25" customHeight="1" x14ac:dyDescent="0.2">
      <c r="B35" s="597" t="s">
        <v>408</v>
      </c>
      <c r="C35" s="598"/>
      <c r="D35" s="598"/>
      <c r="E35" s="598"/>
      <c r="F35" s="598"/>
      <c r="G35" s="598"/>
      <c r="H35" s="598"/>
      <c r="I35" s="598"/>
      <c r="J35" s="598"/>
      <c r="K35" s="598"/>
      <c r="L35" s="598"/>
      <c r="M35" s="598"/>
      <c r="N35" s="598"/>
      <c r="O35" s="598"/>
      <c r="P35" s="598"/>
      <c r="Q35" s="599"/>
      <c r="R35" s="592">
        <v>635801</v>
      </c>
      <c r="S35" s="376"/>
      <c r="T35" s="376"/>
      <c r="U35" s="376"/>
      <c r="V35" s="376"/>
      <c r="W35" s="376"/>
      <c r="X35" s="376"/>
      <c r="Y35" s="593"/>
      <c r="Z35" s="594">
        <v>8.4</v>
      </c>
      <c r="AA35" s="594"/>
      <c r="AB35" s="594"/>
      <c r="AC35" s="594"/>
      <c r="AD35" s="595" t="s">
        <v>205</v>
      </c>
      <c r="AE35" s="595"/>
      <c r="AF35" s="595"/>
      <c r="AG35" s="595"/>
      <c r="AH35" s="595"/>
      <c r="AI35" s="595"/>
      <c r="AJ35" s="595"/>
      <c r="AK35" s="595"/>
      <c r="AL35" s="600" t="s">
        <v>205</v>
      </c>
      <c r="AM35" s="382"/>
      <c r="AN35" s="382"/>
      <c r="AO35" s="601"/>
      <c r="AP35" s="18"/>
      <c r="AQ35" s="642" t="s">
        <v>392</v>
      </c>
      <c r="AR35" s="643"/>
      <c r="AS35" s="643"/>
      <c r="AT35" s="643"/>
      <c r="AU35" s="643"/>
      <c r="AV35" s="643"/>
      <c r="AW35" s="643"/>
      <c r="AX35" s="643"/>
      <c r="AY35" s="644"/>
      <c r="AZ35" s="584">
        <v>819405</v>
      </c>
      <c r="BA35" s="585"/>
      <c r="BB35" s="585"/>
      <c r="BC35" s="585"/>
      <c r="BD35" s="585"/>
      <c r="BE35" s="585"/>
      <c r="BF35" s="645"/>
      <c r="BG35" s="581" t="s">
        <v>409</v>
      </c>
      <c r="BH35" s="582"/>
      <c r="BI35" s="582"/>
      <c r="BJ35" s="582"/>
      <c r="BK35" s="582"/>
      <c r="BL35" s="582"/>
      <c r="BM35" s="582"/>
      <c r="BN35" s="582"/>
      <c r="BO35" s="582"/>
      <c r="BP35" s="582"/>
      <c r="BQ35" s="582"/>
      <c r="BR35" s="582"/>
      <c r="BS35" s="582"/>
      <c r="BT35" s="582"/>
      <c r="BU35" s="583"/>
      <c r="BV35" s="584">
        <v>13004</v>
      </c>
      <c r="BW35" s="585"/>
      <c r="BX35" s="585"/>
      <c r="BY35" s="585"/>
      <c r="BZ35" s="585"/>
      <c r="CA35" s="585"/>
      <c r="CB35" s="645"/>
      <c r="CD35" s="597" t="s">
        <v>410</v>
      </c>
      <c r="CE35" s="598"/>
      <c r="CF35" s="598"/>
      <c r="CG35" s="598"/>
      <c r="CH35" s="598"/>
      <c r="CI35" s="598"/>
      <c r="CJ35" s="598"/>
      <c r="CK35" s="598"/>
      <c r="CL35" s="598"/>
      <c r="CM35" s="598"/>
      <c r="CN35" s="598"/>
      <c r="CO35" s="598"/>
      <c r="CP35" s="598"/>
      <c r="CQ35" s="599"/>
      <c r="CR35" s="592">
        <v>150084</v>
      </c>
      <c r="CS35" s="621"/>
      <c r="CT35" s="621"/>
      <c r="CU35" s="621"/>
      <c r="CV35" s="621"/>
      <c r="CW35" s="621"/>
      <c r="CX35" s="621"/>
      <c r="CY35" s="622"/>
      <c r="CZ35" s="600">
        <v>2</v>
      </c>
      <c r="DA35" s="623"/>
      <c r="DB35" s="623"/>
      <c r="DC35" s="624"/>
      <c r="DD35" s="603">
        <v>128970</v>
      </c>
      <c r="DE35" s="621"/>
      <c r="DF35" s="621"/>
      <c r="DG35" s="621"/>
      <c r="DH35" s="621"/>
      <c r="DI35" s="621"/>
      <c r="DJ35" s="621"/>
      <c r="DK35" s="622"/>
      <c r="DL35" s="603">
        <v>127978</v>
      </c>
      <c r="DM35" s="621"/>
      <c r="DN35" s="621"/>
      <c r="DO35" s="621"/>
      <c r="DP35" s="621"/>
      <c r="DQ35" s="621"/>
      <c r="DR35" s="621"/>
      <c r="DS35" s="621"/>
      <c r="DT35" s="621"/>
      <c r="DU35" s="621"/>
      <c r="DV35" s="622"/>
      <c r="DW35" s="600">
        <v>2.7</v>
      </c>
      <c r="DX35" s="623"/>
      <c r="DY35" s="623"/>
      <c r="DZ35" s="623"/>
      <c r="EA35" s="623"/>
      <c r="EB35" s="623"/>
      <c r="EC35" s="625"/>
    </row>
    <row r="36" spans="2:133" ht="11.25" customHeight="1" x14ac:dyDescent="0.2">
      <c r="B36" s="597" t="s">
        <v>413</v>
      </c>
      <c r="C36" s="598"/>
      <c r="D36" s="598"/>
      <c r="E36" s="598"/>
      <c r="F36" s="598"/>
      <c r="G36" s="598"/>
      <c r="H36" s="598"/>
      <c r="I36" s="598"/>
      <c r="J36" s="598"/>
      <c r="K36" s="598"/>
      <c r="L36" s="598"/>
      <c r="M36" s="598"/>
      <c r="N36" s="598"/>
      <c r="O36" s="598"/>
      <c r="P36" s="598"/>
      <c r="Q36" s="599"/>
      <c r="R36" s="592" t="s">
        <v>205</v>
      </c>
      <c r="S36" s="376"/>
      <c r="T36" s="376"/>
      <c r="U36" s="376"/>
      <c r="V36" s="376"/>
      <c r="W36" s="376"/>
      <c r="X36" s="376"/>
      <c r="Y36" s="593"/>
      <c r="Z36" s="594" t="s">
        <v>205</v>
      </c>
      <c r="AA36" s="594"/>
      <c r="AB36" s="594"/>
      <c r="AC36" s="594"/>
      <c r="AD36" s="595" t="s">
        <v>205</v>
      </c>
      <c r="AE36" s="595"/>
      <c r="AF36" s="595"/>
      <c r="AG36" s="595"/>
      <c r="AH36" s="595"/>
      <c r="AI36" s="595"/>
      <c r="AJ36" s="595"/>
      <c r="AK36" s="595"/>
      <c r="AL36" s="600" t="s">
        <v>205</v>
      </c>
      <c r="AM36" s="382"/>
      <c r="AN36" s="382"/>
      <c r="AO36" s="601"/>
      <c r="AQ36" s="646" t="s">
        <v>415</v>
      </c>
      <c r="AR36" s="379"/>
      <c r="AS36" s="379"/>
      <c r="AT36" s="379"/>
      <c r="AU36" s="379"/>
      <c r="AV36" s="379"/>
      <c r="AW36" s="379"/>
      <c r="AX36" s="379"/>
      <c r="AY36" s="647"/>
      <c r="AZ36" s="592">
        <v>190181</v>
      </c>
      <c r="BA36" s="376"/>
      <c r="BB36" s="376"/>
      <c r="BC36" s="376"/>
      <c r="BD36" s="621"/>
      <c r="BE36" s="621"/>
      <c r="BF36" s="637"/>
      <c r="BG36" s="597" t="s">
        <v>421</v>
      </c>
      <c r="BH36" s="598"/>
      <c r="BI36" s="598"/>
      <c r="BJ36" s="598"/>
      <c r="BK36" s="598"/>
      <c r="BL36" s="598"/>
      <c r="BM36" s="598"/>
      <c r="BN36" s="598"/>
      <c r="BO36" s="598"/>
      <c r="BP36" s="598"/>
      <c r="BQ36" s="598"/>
      <c r="BR36" s="598"/>
      <c r="BS36" s="598"/>
      <c r="BT36" s="598"/>
      <c r="BU36" s="599"/>
      <c r="BV36" s="592">
        <v>7804</v>
      </c>
      <c r="BW36" s="376"/>
      <c r="BX36" s="376"/>
      <c r="BY36" s="376"/>
      <c r="BZ36" s="376"/>
      <c r="CA36" s="376"/>
      <c r="CB36" s="604"/>
      <c r="CD36" s="597" t="s">
        <v>31</v>
      </c>
      <c r="CE36" s="598"/>
      <c r="CF36" s="598"/>
      <c r="CG36" s="598"/>
      <c r="CH36" s="598"/>
      <c r="CI36" s="598"/>
      <c r="CJ36" s="598"/>
      <c r="CK36" s="598"/>
      <c r="CL36" s="598"/>
      <c r="CM36" s="598"/>
      <c r="CN36" s="598"/>
      <c r="CO36" s="598"/>
      <c r="CP36" s="598"/>
      <c r="CQ36" s="599"/>
      <c r="CR36" s="592">
        <v>852843</v>
      </c>
      <c r="CS36" s="376"/>
      <c r="CT36" s="376"/>
      <c r="CU36" s="376"/>
      <c r="CV36" s="376"/>
      <c r="CW36" s="376"/>
      <c r="CX36" s="376"/>
      <c r="CY36" s="593"/>
      <c r="CZ36" s="600">
        <v>11.6</v>
      </c>
      <c r="DA36" s="623"/>
      <c r="DB36" s="623"/>
      <c r="DC36" s="624"/>
      <c r="DD36" s="603">
        <v>695034</v>
      </c>
      <c r="DE36" s="376"/>
      <c r="DF36" s="376"/>
      <c r="DG36" s="376"/>
      <c r="DH36" s="376"/>
      <c r="DI36" s="376"/>
      <c r="DJ36" s="376"/>
      <c r="DK36" s="593"/>
      <c r="DL36" s="603">
        <v>590602</v>
      </c>
      <c r="DM36" s="376"/>
      <c r="DN36" s="376"/>
      <c r="DO36" s="376"/>
      <c r="DP36" s="376"/>
      <c r="DQ36" s="376"/>
      <c r="DR36" s="376"/>
      <c r="DS36" s="376"/>
      <c r="DT36" s="376"/>
      <c r="DU36" s="376"/>
      <c r="DV36" s="593"/>
      <c r="DW36" s="600">
        <v>12.5</v>
      </c>
      <c r="DX36" s="623"/>
      <c r="DY36" s="623"/>
      <c r="DZ36" s="623"/>
      <c r="EA36" s="623"/>
      <c r="EB36" s="623"/>
      <c r="EC36" s="625"/>
    </row>
    <row r="37" spans="2:133" ht="11.25" customHeight="1" x14ac:dyDescent="0.2">
      <c r="B37" s="597" t="s">
        <v>422</v>
      </c>
      <c r="C37" s="598"/>
      <c r="D37" s="598"/>
      <c r="E37" s="598"/>
      <c r="F37" s="598"/>
      <c r="G37" s="598"/>
      <c r="H37" s="598"/>
      <c r="I37" s="598"/>
      <c r="J37" s="598"/>
      <c r="K37" s="598"/>
      <c r="L37" s="598"/>
      <c r="M37" s="598"/>
      <c r="N37" s="598"/>
      <c r="O37" s="598"/>
      <c r="P37" s="598"/>
      <c r="Q37" s="599"/>
      <c r="R37" s="592">
        <v>163301</v>
      </c>
      <c r="S37" s="376"/>
      <c r="T37" s="376"/>
      <c r="U37" s="376"/>
      <c r="V37" s="376"/>
      <c r="W37" s="376"/>
      <c r="X37" s="376"/>
      <c r="Y37" s="593"/>
      <c r="Z37" s="594">
        <v>2.2000000000000002</v>
      </c>
      <c r="AA37" s="594"/>
      <c r="AB37" s="594"/>
      <c r="AC37" s="594"/>
      <c r="AD37" s="595" t="s">
        <v>205</v>
      </c>
      <c r="AE37" s="595"/>
      <c r="AF37" s="595"/>
      <c r="AG37" s="595"/>
      <c r="AH37" s="595"/>
      <c r="AI37" s="595"/>
      <c r="AJ37" s="595"/>
      <c r="AK37" s="595"/>
      <c r="AL37" s="600" t="s">
        <v>205</v>
      </c>
      <c r="AM37" s="382"/>
      <c r="AN37" s="382"/>
      <c r="AO37" s="601"/>
      <c r="AQ37" s="646" t="s">
        <v>424</v>
      </c>
      <c r="AR37" s="379"/>
      <c r="AS37" s="379"/>
      <c r="AT37" s="379"/>
      <c r="AU37" s="379"/>
      <c r="AV37" s="379"/>
      <c r="AW37" s="379"/>
      <c r="AX37" s="379"/>
      <c r="AY37" s="647"/>
      <c r="AZ37" s="592">
        <v>72442</v>
      </c>
      <c r="BA37" s="376"/>
      <c r="BB37" s="376"/>
      <c r="BC37" s="376"/>
      <c r="BD37" s="621"/>
      <c r="BE37" s="621"/>
      <c r="BF37" s="637"/>
      <c r="BG37" s="597" t="s">
        <v>426</v>
      </c>
      <c r="BH37" s="598"/>
      <c r="BI37" s="598"/>
      <c r="BJ37" s="598"/>
      <c r="BK37" s="598"/>
      <c r="BL37" s="598"/>
      <c r="BM37" s="598"/>
      <c r="BN37" s="598"/>
      <c r="BO37" s="598"/>
      <c r="BP37" s="598"/>
      <c r="BQ37" s="598"/>
      <c r="BR37" s="598"/>
      <c r="BS37" s="598"/>
      <c r="BT37" s="598"/>
      <c r="BU37" s="599"/>
      <c r="BV37" s="592">
        <v>1044</v>
      </c>
      <c r="BW37" s="376"/>
      <c r="BX37" s="376"/>
      <c r="BY37" s="376"/>
      <c r="BZ37" s="376"/>
      <c r="CA37" s="376"/>
      <c r="CB37" s="604"/>
      <c r="CD37" s="597" t="s">
        <v>160</v>
      </c>
      <c r="CE37" s="598"/>
      <c r="CF37" s="598"/>
      <c r="CG37" s="598"/>
      <c r="CH37" s="598"/>
      <c r="CI37" s="598"/>
      <c r="CJ37" s="598"/>
      <c r="CK37" s="598"/>
      <c r="CL37" s="598"/>
      <c r="CM37" s="598"/>
      <c r="CN37" s="598"/>
      <c r="CO37" s="598"/>
      <c r="CP37" s="598"/>
      <c r="CQ37" s="599"/>
      <c r="CR37" s="592">
        <v>102328</v>
      </c>
      <c r="CS37" s="621"/>
      <c r="CT37" s="621"/>
      <c r="CU37" s="621"/>
      <c r="CV37" s="621"/>
      <c r="CW37" s="621"/>
      <c r="CX37" s="621"/>
      <c r="CY37" s="622"/>
      <c r="CZ37" s="600">
        <v>1.4</v>
      </c>
      <c r="DA37" s="623"/>
      <c r="DB37" s="623"/>
      <c r="DC37" s="624"/>
      <c r="DD37" s="603">
        <v>102110</v>
      </c>
      <c r="DE37" s="621"/>
      <c r="DF37" s="621"/>
      <c r="DG37" s="621"/>
      <c r="DH37" s="621"/>
      <c r="DI37" s="621"/>
      <c r="DJ37" s="621"/>
      <c r="DK37" s="622"/>
      <c r="DL37" s="603">
        <v>95380</v>
      </c>
      <c r="DM37" s="621"/>
      <c r="DN37" s="621"/>
      <c r="DO37" s="621"/>
      <c r="DP37" s="621"/>
      <c r="DQ37" s="621"/>
      <c r="DR37" s="621"/>
      <c r="DS37" s="621"/>
      <c r="DT37" s="621"/>
      <c r="DU37" s="621"/>
      <c r="DV37" s="622"/>
      <c r="DW37" s="600">
        <v>2</v>
      </c>
      <c r="DX37" s="623"/>
      <c r="DY37" s="623"/>
      <c r="DZ37" s="623"/>
      <c r="EA37" s="623"/>
      <c r="EB37" s="623"/>
      <c r="EC37" s="625"/>
    </row>
    <row r="38" spans="2:133" ht="11.25" customHeight="1" x14ac:dyDescent="0.2">
      <c r="B38" s="608" t="s">
        <v>423</v>
      </c>
      <c r="C38" s="609"/>
      <c r="D38" s="609"/>
      <c r="E38" s="609"/>
      <c r="F38" s="609"/>
      <c r="G38" s="609"/>
      <c r="H38" s="609"/>
      <c r="I38" s="609"/>
      <c r="J38" s="609"/>
      <c r="K38" s="609"/>
      <c r="L38" s="609"/>
      <c r="M38" s="609"/>
      <c r="N38" s="609"/>
      <c r="O38" s="609"/>
      <c r="P38" s="609"/>
      <c r="Q38" s="610"/>
      <c r="R38" s="648">
        <v>7590640</v>
      </c>
      <c r="S38" s="649"/>
      <c r="T38" s="649"/>
      <c r="U38" s="649"/>
      <c r="V38" s="649"/>
      <c r="W38" s="649"/>
      <c r="X38" s="649"/>
      <c r="Y38" s="650"/>
      <c r="Z38" s="651">
        <v>100</v>
      </c>
      <c r="AA38" s="651"/>
      <c r="AB38" s="651"/>
      <c r="AC38" s="651"/>
      <c r="AD38" s="652">
        <v>4566721</v>
      </c>
      <c r="AE38" s="652"/>
      <c r="AF38" s="652"/>
      <c r="AG38" s="652"/>
      <c r="AH38" s="652"/>
      <c r="AI38" s="652"/>
      <c r="AJ38" s="652"/>
      <c r="AK38" s="652"/>
      <c r="AL38" s="653">
        <v>100</v>
      </c>
      <c r="AM38" s="640"/>
      <c r="AN38" s="640"/>
      <c r="AO38" s="654"/>
      <c r="AQ38" s="646" t="s">
        <v>427</v>
      </c>
      <c r="AR38" s="379"/>
      <c r="AS38" s="379"/>
      <c r="AT38" s="379"/>
      <c r="AU38" s="379"/>
      <c r="AV38" s="379"/>
      <c r="AW38" s="379"/>
      <c r="AX38" s="379"/>
      <c r="AY38" s="647"/>
      <c r="AZ38" s="592">
        <v>61309</v>
      </c>
      <c r="BA38" s="376"/>
      <c r="BB38" s="376"/>
      <c r="BC38" s="376"/>
      <c r="BD38" s="621"/>
      <c r="BE38" s="621"/>
      <c r="BF38" s="637"/>
      <c r="BG38" s="597" t="s">
        <v>341</v>
      </c>
      <c r="BH38" s="598"/>
      <c r="BI38" s="598"/>
      <c r="BJ38" s="598"/>
      <c r="BK38" s="598"/>
      <c r="BL38" s="598"/>
      <c r="BM38" s="598"/>
      <c r="BN38" s="598"/>
      <c r="BO38" s="598"/>
      <c r="BP38" s="598"/>
      <c r="BQ38" s="598"/>
      <c r="BR38" s="598"/>
      <c r="BS38" s="598"/>
      <c r="BT38" s="598"/>
      <c r="BU38" s="599"/>
      <c r="BV38" s="592">
        <v>1656</v>
      </c>
      <c r="BW38" s="376"/>
      <c r="BX38" s="376"/>
      <c r="BY38" s="376"/>
      <c r="BZ38" s="376"/>
      <c r="CA38" s="376"/>
      <c r="CB38" s="604"/>
      <c r="CD38" s="597" t="s">
        <v>428</v>
      </c>
      <c r="CE38" s="598"/>
      <c r="CF38" s="598"/>
      <c r="CG38" s="598"/>
      <c r="CH38" s="598"/>
      <c r="CI38" s="598"/>
      <c r="CJ38" s="598"/>
      <c r="CK38" s="598"/>
      <c r="CL38" s="598"/>
      <c r="CM38" s="598"/>
      <c r="CN38" s="598"/>
      <c r="CO38" s="598"/>
      <c r="CP38" s="598"/>
      <c r="CQ38" s="599"/>
      <c r="CR38" s="592">
        <v>629224</v>
      </c>
      <c r="CS38" s="376"/>
      <c r="CT38" s="376"/>
      <c r="CU38" s="376"/>
      <c r="CV38" s="376"/>
      <c r="CW38" s="376"/>
      <c r="CX38" s="376"/>
      <c r="CY38" s="593"/>
      <c r="CZ38" s="600">
        <v>8.6</v>
      </c>
      <c r="DA38" s="623"/>
      <c r="DB38" s="623"/>
      <c r="DC38" s="624"/>
      <c r="DD38" s="603">
        <v>559013</v>
      </c>
      <c r="DE38" s="376"/>
      <c r="DF38" s="376"/>
      <c r="DG38" s="376"/>
      <c r="DH38" s="376"/>
      <c r="DI38" s="376"/>
      <c r="DJ38" s="376"/>
      <c r="DK38" s="593"/>
      <c r="DL38" s="603">
        <v>455223</v>
      </c>
      <c r="DM38" s="376"/>
      <c r="DN38" s="376"/>
      <c r="DO38" s="376"/>
      <c r="DP38" s="376"/>
      <c r="DQ38" s="376"/>
      <c r="DR38" s="376"/>
      <c r="DS38" s="376"/>
      <c r="DT38" s="376"/>
      <c r="DU38" s="376"/>
      <c r="DV38" s="593"/>
      <c r="DW38" s="600">
        <v>9.6</v>
      </c>
      <c r="DX38" s="623"/>
      <c r="DY38" s="623"/>
      <c r="DZ38" s="623"/>
      <c r="EA38" s="623"/>
      <c r="EB38" s="623"/>
      <c r="EC38" s="625"/>
    </row>
    <row r="39" spans="2:133" ht="11.25" customHeight="1" x14ac:dyDescent="0.2">
      <c r="AQ39" s="646" t="s">
        <v>313</v>
      </c>
      <c r="AR39" s="379"/>
      <c r="AS39" s="379"/>
      <c r="AT39" s="379"/>
      <c r="AU39" s="379"/>
      <c r="AV39" s="379"/>
      <c r="AW39" s="379"/>
      <c r="AX39" s="379"/>
      <c r="AY39" s="647"/>
      <c r="AZ39" s="592" t="s">
        <v>205</v>
      </c>
      <c r="BA39" s="376"/>
      <c r="BB39" s="376"/>
      <c r="BC39" s="376"/>
      <c r="BD39" s="621"/>
      <c r="BE39" s="621"/>
      <c r="BF39" s="637"/>
      <c r="BG39" s="676" t="s">
        <v>61</v>
      </c>
      <c r="BH39" s="533"/>
      <c r="BI39" s="533"/>
      <c r="BJ39" s="533"/>
      <c r="BK39" s="533"/>
      <c r="BL39" s="7"/>
      <c r="BM39" s="598" t="s">
        <v>429</v>
      </c>
      <c r="BN39" s="598"/>
      <c r="BO39" s="598"/>
      <c r="BP39" s="598"/>
      <c r="BQ39" s="598"/>
      <c r="BR39" s="598"/>
      <c r="BS39" s="598"/>
      <c r="BT39" s="598"/>
      <c r="BU39" s="599"/>
      <c r="BV39" s="592">
        <v>94</v>
      </c>
      <c r="BW39" s="376"/>
      <c r="BX39" s="376"/>
      <c r="BY39" s="376"/>
      <c r="BZ39" s="376"/>
      <c r="CA39" s="376"/>
      <c r="CB39" s="604"/>
      <c r="CD39" s="597" t="s">
        <v>433</v>
      </c>
      <c r="CE39" s="598"/>
      <c r="CF39" s="598"/>
      <c r="CG39" s="598"/>
      <c r="CH39" s="598"/>
      <c r="CI39" s="598"/>
      <c r="CJ39" s="598"/>
      <c r="CK39" s="598"/>
      <c r="CL39" s="598"/>
      <c r="CM39" s="598"/>
      <c r="CN39" s="598"/>
      <c r="CO39" s="598"/>
      <c r="CP39" s="598"/>
      <c r="CQ39" s="599"/>
      <c r="CR39" s="592">
        <v>2367</v>
      </c>
      <c r="CS39" s="621"/>
      <c r="CT39" s="621"/>
      <c r="CU39" s="621"/>
      <c r="CV39" s="621"/>
      <c r="CW39" s="621"/>
      <c r="CX39" s="621"/>
      <c r="CY39" s="622"/>
      <c r="CZ39" s="600">
        <v>0</v>
      </c>
      <c r="DA39" s="623"/>
      <c r="DB39" s="623"/>
      <c r="DC39" s="624"/>
      <c r="DD39" s="603">
        <v>3</v>
      </c>
      <c r="DE39" s="621"/>
      <c r="DF39" s="621"/>
      <c r="DG39" s="621"/>
      <c r="DH39" s="621"/>
      <c r="DI39" s="621"/>
      <c r="DJ39" s="621"/>
      <c r="DK39" s="622"/>
      <c r="DL39" s="603" t="s">
        <v>205</v>
      </c>
      <c r="DM39" s="621"/>
      <c r="DN39" s="621"/>
      <c r="DO39" s="621"/>
      <c r="DP39" s="621"/>
      <c r="DQ39" s="621"/>
      <c r="DR39" s="621"/>
      <c r="DS39" s="621"/>
      <c r="DT39" s="621"/>
      <c r="DU39" s="621"/>
      <c r="DV39" s="622"/>
      <c r="DW39" s="600" t="s">
        <v>205</v>
      </c>
      <c r="DX39" s="623"/>
      <c r="DY39" s="623"/>
      <c r="DZ39" s="623"/>
      <c r="EA39" s="623"/>
      <c r="EB39" s="623"/>
      <c r="EC39" s="625"/>
    </row>
    <row r="40" spans="2:133" ht="11.25" customHeight="1" x14ac:dyDescent="0.2">
      <c r="AQ40" s="646" t="s">
        <v>434</v>
      </c>
      <c r="AR40" s="379"/>
      <c r="AS40" s="379"/>
      <c r="AT40" s="379"/>
      <c r="AU40" s="379"/>
      <c r="AV40" s="379"/>
      <c r="AW40" s="379"/>
      <c r="AX40" s="379"/>
      <c r="AY40" s="647"/>
      <c r="AZ40" s="592">
        <v>166543</v>
      </c>
      <c r="BA40" s="376"/>
      <c r="BB40" s="376"/>
      <c r="BC40" s="376"/>
      <c r="BD40" s="621"/>
      <c r="BE40" s="621"/>
      <c r="BF40" s="637"/>
      <c r="BG40" s="676"/>
      <c r="BH40" s="533"/>
      <c r="BI40" s="533"/>
      <c r="BJ40" s="533"/>
      <c r="BK40" s="533"/>
      <c r="BL40" s="7"/>
      <c r="BM40" s="598" t="s">
        <v>347</v>
      </c>
      <c r="BN40" s="598"/>
      <c r="BO40" s="598"/>
      <c r="BP40" s="598"/>
      <c r="BQ40" s="598"/>
      <c r="BR40" s="598"/>
      <c r="BS40" s="598"/>
      <c r="BT40" s="598"/>
      <c r="BU40" s="599"/>
      <c r="BV40" s="592" t="s">
        <v>205</v>
      </c>
      <c r="BW40" s="376"/>
      <c r="BX40" s="376"/>
      <c r="BY40" s="376"/>
      <c r="BZ40" s="376"/>
      <c r="CA40" s="376"/>
      <c r="CB40" s="604"/>
      <c r="CD40" s="597" t="s">
        <v>371</v>
      </c>
      <c r="CE40" s="598"/>
      <c r="CF40" s="598"/>
      <c r="CG40" s="598"/>
      <c r="CH40" s="598"/>
      <c r="CI40" s="598"/>
      <c r="CJ40" s="598"/>
      <c r="CK40" s="598"/>
      <c r="CL40" s="598"/>
      <c r="CM40" s="598"/>
      <c r="CN40" s="598"/>
      <c r="CO40" s="598"/>
      <c r="CP40" s="598"/>
      <c r="CQ40" s="599"/>
      <c r="CR40" s="592">
        <v>131681</v>
      </c>
      <c r="CS40" s="376"/>
      <c r="CT40" s="376"/>
      <c r="CU40" s="376"/>
      <c r="CV40" s="376"/>
      <c r="CW40" s="376"/>
      <c r="CX40" s="376"/>
      <c r="CY40" s="593"/>
      <c r="CZ40" s="600">
        <v>1.8</v>
      </c>
      <c r="DA40" s="623"/>
      <c r="DB40" s="623"/>
      <c r="DC40" s="624"/>
      <c r="DD40" s="603">
        <v>20310</v>
      </c>
      <c r="DE40" s="376"/>
      <c r="DF40" s="376"/>
      <c r="DG40" s="376"/>
      <c r="DH40" s="376"/>
      <c r="DI40" s="376"/>
      <c r="DJ40" s="376"/>
      <c r="DK40" s="593"/>
      <c r="DL40" s="603" t="s">
        <v>205</v>
      </c>
      <c r="DM40" s="376"/>
      <c r="DN40" s="376"/>
      <c r="DO40" s="376"/>
      <c r="DP40" s="376"/>
      <c r="DQ40" s="376"/>
      <c r="DR40" s="376"/>
      <c r="DS40" s="376"/>
      <c r="DT40" s="376"/>
      <c r="DU40" s="376"/>
      <c r="DV40" s="593"/>
      <c r="DW40" s="600" t="s">
        <v>205</v>
      </c>
      <c r="DX40" s="623"/>
      <c r="DY40" s="623"/>
      <c r="DZ40" s="623"/>
      <c r="EA40" s="623"/>
      <c r="EB40" s="623"/>
      <c r="EC40" s="625"/>
    </row>
    <row r="41" spans="2:133" ht="11.25" customHeight="1" x14ac:dyDescent="0.2">
      <c r="AQ41" s="655" t="s">
        <v>435</v>
      </c>
      <c r="AR41" s="656"/>
      <c r="AS41" s="656"/>
      <c r="AT41" s="656"/>
      <c r="AU41" s="656"/>
      <c r="AV41" s="656"/>
      <c r="AW41" s="656"/>
      <c r="AX41" s="656"/>
      <c r="AY41" s="657"/>
      <c r="AZ41" s="648">
        <v>328930</v>
      </c>
      <c r="BA41" s="649"/>
      <c r="BB41" s="649"/>
      <c r="BC41" s="649"/>
      <c r="BD41" s="639"/>
      <c r="BE41" s="639"/>
      <c r="BF41" s="641"/>
      <c r="BG41" s="549"/>
      <c r="BH41" s="550"/>
      <c r="BI41" s="550"/>
      <c r="BJ41" s="550"/>
      <c r="BK41" s="550"/>
      <c r="BL41" s="23"/>
      <c r="BM41" s="609" t="s">
        <v>436</v>
      </c>
      <c r="BN41" s="609"/>
      <c r="BO41" s="609"/>
      <c r="BP41" s="609"/>
      <c r="BQ41" s="609"/>
      <c r="BR41" s="609"/>
      <c r="BS41" s="609"/>
      <c r="BT41" s="609"/>
      <c r="BU41" s="610"/>
      <c r="BV41" s="648">
        <v>413</v>
      </c>
      <c r="BW41" s="649"/>
      <c r="BX41" s="649"/>
      <c r="BY41" s="649"/>
      <c r="BZ41" s="649"/>
      <c r="CA41" s="649"/>
      <c r="CB41" s="658"/>
      <c r="CD41" s="597" t="s">
        <v>291</v>
      </c>
      <c r="CE41" s="598"/>
      <c r="CF41" s="598"/>
      <c r="CG41" s="598"/>
      <c r="CH41" s="598"/>
      <c r="CI41" s="598"/>
      <c r="CJ41" s="598"/>
      <c r="CK41" s="598"/>
      <c r="CL41" s="598"/>
      <c r="CM41" s="598"/>
      <c r="CN41" s="598"/>
      <c r="CO41" s="598"/>
      <c r="CP41" s="598"/>
      <c r="CQ41" s="599"/>
      <c r="CR41" s="592" t="s">
        <v>205</v>
      </c>
      <c r="CS41" s="621"/>
      <c r="CT41" s="621"/>
      <c r="CU41" s="621"/>
      <c r="CV41" s="621"/>
      <c r="CW41" s="621"/>
      <c r="CX41" s="621"/>
      <c r="CY41" s="622"/>
      <c r="CZ41" s="600" t="s">
        <v>205</v>
      </c>
      <c r="DA41" s="623"/>
      <c r="DB41" s="623"/>
      <c r="DC41" s="624"/>
      <c r="DD41" s="603" t="s">
        <v>205</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2">
      <c r="B42" s="8" t="s">
        <v>54</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283</v>
      </c>
      <c r="CE42" s="598"/>
      <c r="CF42" s="598"/>
      <c r="CG42" s="598"/>
      <c r="CH42" s="598"/>
      <c r="CI42" s="598"/>
      <c r="CJ42" s="598"/>
      <c r="CK42" s="598"/>
      <c r="CL42" s="598"/>
      <c r="CM42" s="598"/>
      <c r="CN42" s="598"/>
      <c r="CO42" s="598"/>
      <c r="CP42" s="598"/>
      <c r="CQ42" s="599"/>
      <c r="CR42" s="592">
        <v>1467631</v>
      </c>
      <c r="CS42" s="376"/>
      <c r="CT42" s="376"/>
      <c r="CU42" s="376"/>
      <c r="CV42" s="376"/>
      <c r="CW42" s="376"/>
      <c r="CX42" s="376"/>
      <c r="CY42" s="593"/>
      <c r="CZ42" s="600">
        <v>20</v>
      </c>
      <c r="DA42" s="382"/>
      <c r="DB42" s="382"/>
      <c r="DC42" s="665"/>
      <c r="DD42" s="603">
        <v>473324</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2">
      <c r="B43" s="44" t="s">
        <v>412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86</v>
      </c>
      <c r="CE43" s="598"/>
      <c r="CF43" s="598"/>
      <c r="CG43" s="598"/>
      <c r="CH43" s="598"/>
      <c r="CI43" s="598"/>
      <c r="CJ43" s="598"/>
      <c r="CK43" s="598"/>
      <c r="CL43" s="598"/>
      <c r="CM43" s="598"/>
      <c r="CN43" s="598"/>
      <c r="CO43" s="598"/>
      <c r="CP43" s="598"/>
      <c r="CQ43" s="599"/>
      <c r="CR43" s="592">
        <v>48029</v>
      </c>
      <c r="CS43" s="621"/>
      <c r="CT43" s="621"/>
      <c r="CU43" s="621"/>
      <c r="CV43" s="621"/>
      <c r="CW43" s="621"/>
      <c r="CX43" s="621"/>
      <c r="CY43" s="622"/>
      <c r="CZ43" s="600">
        <v>0.7</v>
      </c>
      <c r="DA43" s="623"/>
      <c r="DB43" s="623"/>
      <c r="DC43" s="624"/>
      <c r="DD43" s="603">
        <v>48029</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2">
      <c r="B44" s="45" t="s">
        <v>269</v>
      </c>
      <c r="CD44" s="572" t="s">
        <v>179</v>
      </c>
      <c r="CE44" s="565"/>
      <c r="CF44" s="597" t="s">
        <v>437</v>
      </c>
      <c r="CG44" s="598"/>
      <c r="CH44" s="598"/>
      <c r="CI44" s="598"/>
      <c r="CJ44" s="598"/>
      <c r="CK44" s="598"/>
      <c r="CL44" s="598"/>
      <c r="CM44" s="598"/>
      <c r="CN44" s="598"/>
      <c r="CO44" s="598"/>
      <c r="CP44" s="598"/>
      <c r="CQ44" s="599"/>
      <c r="CR44" s="592">
        <v>1125516</v>
      </c>
      <c r="CS44" s="376"/>
      <c r="CT44" s="376"/>
      <c r="CU44" s="376"/>
      <c r="CV44" s="376"/>
      <c r="CW44" s="376"/>
      <c r="CX44" s="376"/>
      <c r="CY44" s="593"/>
      <c r="CZ44" s="600">
        <v>15.4</v>
      </c>
      <c r="DA44" s="382"/>
      <c r="DB44" s="382"/>
      <c r="DC44" s="665"/>
      <c r="DD44" s="603">
        <v>362076</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2">
      <c r="CD45" s="573"/>
      <c r="CE45" s="568"/>
      <c r="CF45" s="597" t="s">
        <v>438</v>
      </c>
      <c r="CG45" s="598"/>
      <c r="CH45" s="598"/>
      <c r="CI45" s="598"/>
      <c r="CJ45" s="598"/>
      <c r="CK45" s="598"/>
      <c r="CL45" s="598"/>
      <c r="CM45" s="598"/>
      <c r="CN45" s="598"/>
      <c r="CO45" s="598"/>
      <c r="CP45" s="598"/>
      <c r="CQ45" s="599"/>
      <c r="CR45" s="592">
        <v>516417</v>
      </c>
      <c r="CS45" s="621"/>
      <c r="CT45" s="621"/>
      <c r="CU45" s="621"/>
      <c r="CV45" s="621"/>
      <c r="CW45" s="621"/>
      <c r="CX45" s="621"/>
      <c r="CY45" s="622"/>
      <c r="CZ45" s="600">
        <v>7</v>
      </c>
      <c r="DA45" s="623"/>
      <c r="DB45" s="623"/>
      <c r="DC45" s="624"/>
      <c r="DD45" s="603">
        <v>109065</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2">
      <c r="CD46" s="573"/>
      <c r="CE46" s="568"/>
      <c r="CF46" s="597" t="s">
        <v>439</v>
      </c>
      <c r="CG46" s="598"/>
      <c r="CH46" s="598"/>
      <c r="CI46" s="598"/>
      <c r="CJ46" s="598"/>
      <c r="CK46" s="598"/>
      <c r="CL46" s="598"/>
      <c r="CM46" s="598"/>
      <c r="CN46" s="598"/>
      <c r="CO46" s="598"/>
      <c r="CP46" s="598"/>
      <c r="CQ46" s="599"/>
      <c r="CR46" s="592">
        <v>595883</v>
      </c>
      <c r="CS46" s="376"/>
      <c r="CT46" s="376"/>
      <c r="CU46" s="376"/>
      <c r="CV46" s="376"/>
      <c r="CW46" s="376"/>
      <c r="CX46" s="376"/>
      <c r="CY46" s="593"/>
      <c r="CZ46" s="600">
        <v>8.1</v>
      </c>
      <c r="DA46" s="382"/>
      <c r="DB46" s="382"/>
      <c r="DC46" s="665"/>
      <c r="DD46" s="603">
        <v>245395</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2">
      <c r="CD47" s="573"/>
      <c r="CE47" s="568"/>
      <c r="CF47" s="597" t="s">
        <v>441</v>
      </c>
      <c r="CG47" s="598"/>
      <c r="CH47" s="598"/>
      <c r="CI47" s="598"/>
      <c r="CJ47" s="598"/>
      <c r="CK47" s="598"/>
      <c r="CL47" s="598"/>
      <c r="CM47" s="598"/>
      <c r="CN47" s="598"/>
      <c r="CO47" s="598"/>
      <c r="CP47" s="598"/>
      <c r="CQ47" s="599"/>
      <c r="CR47" s="592">
        <v>342115</v>
      </c>
      <c r="CS47" s="621"/>
      <c r="CT47" s="621"/>
      <c r="CU47" s="621"/>
      <c r="CV47" s="621"/>
      <c r="CW47" s="621"/>
      <c r="CX47" s="621"/>
      <c r="CY47" s="622"/>
      <c r="CZ47" s="600">
        <v>4.7</v>
      </c>
      <c r="DA47" s="623"/>
      <c r="DB47" s="623"/>
      <c r="DC47" s="624"/>
      <c r="DD47" s="603">
        <v>111248</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ht="10.8" x14ac:dyDescent="0.2">
      <c r="CD48" s="574"/>
      <c r="CE48" s="576"/>
      <c r="CF48" s="597" t="s">
        <v>442</v>
      </c>
      <c r="CG48" s="598"/>
      <c r="CH48" s="598"/>
      <c r="CI48" s="598"/>
      <c r="CJ48" s="598"/>
      <c r="CK48" s="598"/>
      <c r="CL48" s="598"/>
      <c r="CM48" s="598"/>
      <c r="CN48" s="598"/>
      <c r="CO48" s="598"/>
      <c r="CP48" s="598"/>
      <c r="CQ48" s="599"/>
      <c r="CR48" s="592" t="s">
        <v>205</v>
      </c>
      <c r="CS48" s="376"/>
      <c r="CT48" s="376"/>
      <c r="CU48" s="376"/>
      <c r="CV48" s="376"/>
      <c r="CW48" s="376"/>
      <c r="CX48" s="376"/>
      <c r="CY48" s="593"/>
      <c r="CZ48" s="600" t="s">
        <v>205</v>
      </c>
      <c r="DA48" s="382"/>
      <c r="DB48" s="382"/>
      <c r="DC48" s="665"/>
      <c r="DD48" s="603" t="s">
        <v>205</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2">
      <c r="CD49" s="608" t="s">
        <v>196</v>
      </c>
      <c r="CE49" s="609"/>
      <c r="CF49" s="609"/>
      <c r="CG49" s="609"/>
      <c r="CH49" s="609"/>
      <c r="CI49" s="609"/>
      <c r="CJ49" s="609"/>
      <c r="CK49" s="609"/>
      <c r="CL49" s="609"/>
      <c r="CM49" s="609"/>
      <c r="CN49" s="609"/>
      <c r="CO49" s="609"/>
      <c r="CP49" s="609"/>
      <c r="CQ49" s="610"/>
      <c r="CR49" s="648">
        <v>7328761</v>
      </c>
      <c r="CS49" s="639"/>
      <c r="CT49" s="639"/>
      <c r="CU49" s="639"/>
      <c r="CV49" s="639"/>
      <c r="CW49" s="639"/>
      <c r="CX49" s="639"/>
      <c r="CY49" s="666"/>
      <c r="CZ49" s="653">
        <v>100</v>
      </c>
      <c r="DA49" s="667"/>
      <c r="DB49" s="667"/>
      <c r="DC49" s="668"/>
      <c r="DD49" s="669">
        <v>5320825</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t="10.8" hidden="1" x14ac:dyDescent="0.2"/>
    <row r="51" spans="82:133" ht="10.8" hidden="1" x14ac:dyDescent="0.2"/>
    <row r="52" spans="82:133" ht="10.8" hidden="1" x14ac:dyDescent="0.2"/>
    <row r="53" spans="82:133" ht="10.8" hidden="1" x14ac:dyDescent="0.2"/>
  </sheetData>
  <sheetProtection algorithmName="SHA-512" hashValue="3VMTSOtbdNiciEpJy0R4w/7Afa5V7T37Q9dkP1Aim75O5YOmyt2JNO633F3WOvsIoBxrtMEI4b6/mLGlI85fIw==" saltValue="ebLmOChY4ernTeLaMQ5HG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304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78</v>
      </c>
      <c r="DK2" s="681"/>
      <c r="DL2" s="681"/>
      <c r="DM2" s="681"/>
      <c r="DN2" s="681"/>
      <c r="DO2" s="682"/>
      <c r="DP2" s="69"/>
      <c r="DQ2" s="680" t="s">
        <v>308</v>
      </c>
      <c r="DR2" s="681"/>
      <c r="DS2" s="681"/>
      <c r="DT2" s="681"/>
      <c r="DU2" s="681"/>
      <c r="DV2" s="681"/>
      <c r="DW2" s="681"/>
      <c r="DX2" s="681"/>
      <c r="DY2" s="681"/>
      <c r="DZ2" s="682"/>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683" t="s">
        <v>443</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444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948" t="s">
        <v>445</v>
      </c>
      <c r="B5" s="949"/>
      <c r="C5" s="949"/>
      <c r="D5" s="949"/>
      <c r="E5" s="949"/>
      <c r="F5" s="949"/>
      <c r="G5" s="949"/>
      <c r="H5" s="949"/>
      <c r="I5" s="949"/>
      <c r="J5" s="949"/>
      <c r="K5" s="949"/>
      <c r="L5" s="949"/>
      <c r="M5" s="949"/>
      <c r="N5" s="949"/>
      <c r="O5" s="949"/>
      <c r="P5" s="950"/>
      <c r="Q5" s="954" t="s">
        <v>183</v>
      </c>
      <c r="R5" s="955"/>
      <c r="S5" s="955"/>
      <c r="T5" s="955"/>
      <c r="U5" s="956"/>
      <c r="V5" s="954" t="s">
        <v>447</v>
      </c>
      <c r="W5" s="955"/>
      <c r="X5" s="955"/>
      <c r="Y5" s="955"/>
      <c r="Z5" s="956"/>
      <c r="AA5" s="954" t="s">
        <v>448</v>
      </c>
      <c r="AB5" s="955"/>
      <c r="AC5" s="955"/>
      <c r="AD5" s="955"/>
      <c r="AE5" s="955"/>
      <c r="AF5" s="960" t="s">
        <v>180</v>
      </c>
      <c r="AG5" s="955"/>
      <c r="AH5" s="955"/>
      <c r="AI5" s="955"/>
      <c r="AJ5" s="961"/>
      <c r="AK5" s="955" t="s">
        <v>449</v>
      </c>
      <c r="AL5" s="955"/>
      <c r="AM5" s="955"/>
      <c r="AN5" s="955"/>
      <c r="AO5" s="956"/>
      <c r="AP5" s="954" t="s">
        <v>450</v>
      </c>
      <c r="AQ5" s="955"/>
      <c r="AR5" s="955"/>
      <c r="AS5" s="955"/>
      <c r="AT5" s="956"/>
      <c r="AU5" s="954" t="s">
        <v>452</v>
      </c>
      <c r="AV5" s="955"/>
      <c r="AW5" s="955"/>
      <c r="AX5" s="955"/>
      <c r="AY5" s="961"/>
      <c r="AZ5" s="72"/>
      <c r="BA5" s="72"/>
      <c r="BB5" s="72"/>
      <c r="BC5" s="72"/>
      <c r="BD5" s="72"/>
      <c r="BE5" s="84"/>
      <c r="BF5" s="84"/>
      <c r="BG5" s="84"/>
      <c r="BH5" s="84"/>
      <c r="BI5" s="84"/>
      <c r="BJ5" s="84"/>
      <c r="BK5" s="84"/>
      <c r="BL5" s="84"/>
      <c r="BM5" s="84"/>
      <c r="BN5" s="84"/>
      <c r="BO5" s="84"/>
      <c r="BP5" s="84"/>
      <c r="BQ5" s="948" t="s">
        <v>453</v>
      </c>
      <c r="BR5" s="949"/>
      <c r="BS5" s="949"/>
      <c r="BT5" s="949"/>
      <c r="BU5" s="949"/>
      <c r="BV5" s="949"/>
      <c r="BW5" s="949"/>
      <c r="BX5" s="949"/>
      <c r="BY5" s="949"/>
      <c r="BZ5" s="949"/>
      <c r="CA5" s="949"/>
      <c r="CB5" s="949"/>
      <c r="CC5" s="949"/>
      <c r="CD5" s="949"/>
      <c r="CE5" s="949"/>
      <c r="CF5" s="949"/>
      <c r="CG5" s="950"/>
      <c r="CH5" s="954" t="s">
        <v>367</v>
      </c>
      <c r="CI5" s="955"/>
      <c r="CJ5" s="955"/>
      <c r="CK5" s="955"/>
      <c r="CL5" s="956"/>
      <c r="CM5" s="954" t="s">
        <v>326</v>
      </c>
      <c r="CN5" s="955"/>
      <c r="CO5" s="955"/>
      <c r="CP5" s="955"/>
      <c r="CQ5" s="956"/>
      <c r="CR5" s="954" t="s">
        <v>245</v>
      </c>
      <c r="CS5" s="955"/>
      <c r="CT5" s="955"/>
      <c r="CU5" s="955"/>
      <c r="CV5" s="956"/>
      <c r="CW5" s="954" t="s">
        <v>55</v>
      </c>
      <c r="CX5" s="955"/>
      <c r="CY5" s="955"/>
      <c r="CZ5" s="955"/>
      <c r="DA5" s="956"/>
      <c r="DB5" s="954" t="s">
        <v>417</v>
      </c>
      <c r="DC5" s="955"/>
      <c r="DD5" s="955"/>
      <c r="DE5" s="955"/>
      <c r="DF5" s="956"/>
      <c r="DG5" s="964" t="s">
        <v>243</v>
      </c>
      <c r="DH5" s="965"/>
      <c r="DI5" s="965"/>
      <c r="DJ5" s="965"/>
      <c r="DK5" s="966"/>
      <c r="DL5" s="964" t="s">
        <v>454</v>
      </c>
      <c r="DM5" s="965"/>
      <c r="DN5" s="965"/>
      <c r="DO5" s="965"/>
      <c r="DP5" s="966"/>
      <c r="DQ5" s="954" t="s">
        <v>456</v>
      </c>
      <c r="DR5" s="955"/>
      <c r="DS5" s="955"/>
      <c r="DT5" s="955"/>
      <c r="DU5" s="956"/>
      <c r="DV5" s="954" t="s">
        <v>452</v>
      </c>
      <c r="DW5" s="955"/>
      <c r="DX5" s="955"/>
      <c r="DY5" s="955"/>
      <c r="DZ5" s="961"/>
      <c r="EA5" s="81"/>
    </row>
    <row r="6" spans="1:131" s="53" customFormat="1" ht="26.25" customHeight="1" x14ac:dyDescent="0.2">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962"/>
      <c r="AG6" s="958"/>
      <c r="AH6" s="958"/>
      <c r="AI6" s="958"/>
      <c r="AJ6" s="963"/>
      <c r="AK6" s="958"/>
      <c r="AL6" s="958"/>
      <c r="AM6" s="958"/>
      <c r="AN6" s="958"/>
      <c r="AO6" s="959"/>
      <c r="AP6" s="957"/>
      <c r="AQ6" s="958"/>
      <c r="AR6" s="958"/>
      <c r="AS6" s="958"/>
      <c r="AT6" s="959"/>
      <c r="AU6" s="957"/>
      <c r="AV6" s="958"/>
      <c r="AW6" s="958"/>
      <c r="AX6" s="958"/>
      <c r="AY6" s="963"/>
      <c r="AZ6" s="63"/>
      <c r="BA6" s="63"/>
      <c r="BB6" s="63"/>
      <c r="BC6" s="63"/>
      <c r="BD6" s="63"/>
      <c r="BE6" s="81"/>
      <c r="BF6" s="81"/>
      <c r="BG6" s="81"/>
      <c r="BH6" s="81"/>
      <c r="BI6" s="81"/>
      <c r="BJ6" s="81"/>
      <c r="BK6" s="81"/>
      <c r="BL6" s="81"/>
      <c r="BM6" s="81"/>
      <c r="BN6" s="81"/>
      <c r="BO6" s="81"/>
      <c r="BP6" s="81"/>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967"/>
      <c r="DH6" s="968"/>
      <c r="DI6" s="968"/>
      <c r="DJ6" s="968"/>
      <c r="DK6" s="969"/>
      <c r="DL6" s="967"/>
      <c r="DM6" s="968"/>
      <c r="DN6" s="968"/>
      <c r="DO6" s="968"/>
      <c r="DP6" s="969"/>
      <c r="DQ6" s="957"/>
      <c r="DR6" s="958"/>
      <c r="DS6" s="958"/>
      <c r="DT6" s="958"/>
      <c r="DU6" s="959"/>
      <c r="DV6" s="957"/>
      <c r="DW6" s="958"/>
      <c r="DX6" s="958"/>
      <c r="DY6" s="958"/>
      <c r="DZ6" s="963"/>
      <c r="EA6" s="81"/>
    </row>
    <row r="7" spans="1:131" s="53" customFormat="1" ht="26.25" customHeight="1" x14ac:dyDescent="0.2">
      <c r="A7" s="58">
        <v>1</v>
      </c>
      <c r="B7" s="684" t="s">
        <v>262</v>
      </c>
      <c r="C7" s="685"/>
      <c r="D7" s="685"/>
      <c r="E7" s="685"/>
      <c r="F7" s="685"/>
      <c r="G7" s="685"/>
      <c r="H7" s="685"/>
      <c r="I7" s="685"/>
      <c r="J7" s="685"/>
      <c r="K7" s="685"/>
      <c r="L7" s="685"/>
      <c r="M7" s="685"/>
      <c r="N7" s="685"/>
      <c r="O7" s="685"/>
      <c r="P7" s="686"/>
      <c r="Q7" s="687">
        <v>7591</v>
      </c>
      <c r="R7" s="688"/>
      <c r="S7" s="688"/>
      <c r="T7" s="688"/>
      <c r="U7" s="688"/>
      <c r="V7" s="688">
        <v>7329</v>
      </c>
      <c r="W7" s="688"/>
      <c r="X7" s="688"/>
      <c r="Y7" s="688"/>
      <c r="Z7" s="688"/>
      <c r="AA7" s="688">
        <v>262</v>
      </c>
      <c r="AB7" s="688"/>
      <c r="AC7" s="688"/>
      <c r="AD7" s="688"/>
      <c r="AE7" s="689"/>
      <c r="AF7" s="690">
        <v>150</v>
      </c>
      <c r="AG7" s="691"/>
      <c r="AH7" s="691"/>
      <c r="AI7" s="691"/>
      <c r="AJ7" s="692"/>
      <c r="AK7" s="693">
        <v>2</v>
      </c>
      <c r="AL7" s="688"/>
      <c r="AM7" s="688"/>
      <c r="AN7" s="688"/>
      <c r="AO7" s="688"/>
      <c r="AP7" s="688">
        <v>8637</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t="s">
        <v>297</v>
      </c>
      <c r="BT7" s="685"/>
      <c r="BU7" s="685"/>
      <c r="BV7" s="685"/>
      <c r="BW7" s="685"/>
      <c r="BX7" s="685"/>
      <c r="BY7" s="685"/>
      <c r="BZ7" s="685"/>
      <c r="CA7" s="685"/>
      <c r="CB7" s="685"/>
      <c r="CC7" s="685"/>
      <c r="CD7" s="685"/>
      <c r="CE7" s="685"/>
      <c r="CF7" s="685"/>
      <c r="CG7" s="686"/>
      <c r="CH7" s="696">
        <v>0</v>
      </c>
      <c r="CI7" s="697"/>
      <c r="CJ7" s="697"/>
      <c r="CK7" s="697"/>
      <c r="CL7" s="698"/>
      <c r="CM7" s="696">
        <v>-52</v>
      </c>
      <c r="CN7" s="697"/>
      <c r="CO7" s="697"/>
      <c r="CP7" s="697"/>
      <c r="CQ7" s="698"/>
      <c r="CR7" s="696">
        <v>60</v>
      </c>
      <c r="CS7" s="697"/>
      <c r="CT7" s="697"/>
      <c r="CU7" s="697"/>
      <c r="CV7" s="698"/>
      <c r="CW7" s="696" t="s">
        <v>543</v>
      </c>
      <c r="CX7" s="697"/>
      <c r="CY7" s="697"/>
      <c r="CZ7" s="697"/>
      <c r="DA7" s="698"/>
      <c r="DB7" s="696">
        <v>71</v>
      </c>
      <c r="DC7" s="697"/>
      <c r="DD7" s="697"/>
      <c r="DE7" s="697"/>
      <c r="DF7" s="698"/>
      <c r="DG7" s="696" t="s">
        <v>543</v>
      </c>
      <c r="DH7" s="697"/>
      <c r="DI7" s="697"/>
      <c r="DJ7" s="697"/>
      <c r="DK7" s="698"/>
      <c r="DL7" s="696" t="s">
        <v>543</v>
      </c>
      <c r="DM7" s="697"/>
      <c r="DN7" s="697"/>
      <c r="DO7" s="697"/>
      <c r="DP7" s="698"/>
      <c r="DQ7" s="696" t="s">
        <v>543</v>
      </c>
      <c r="DR7" s="697"/>
      <c r="DS7" s="697"/>
      <c r="DT7" s="697"/>
      <c r="DU7" s="698"/>
      <c r="DV7" s="684"/>
      <c r="DW7" s="685"/>
      <c r="DX7" s="685"/>
      <c r="DY7" s="685"/>
      <c r="DZ7" s="699"/>
      <c r="EA7" s="81"/>
    </row>
    <row r="8" spans="1:131" s="53" customFormat="1" ht="26.25" customHeight="1" x14ac:dyDescent="0.2">
      <c r="A8" s="59">
        <v>2</v>
      </c>
      <c r="B8" s="700"/>
      <c r="C8" s="701"/>
      <c r="D8" s="701"/>
      <c r="E8" s="701"/>
      <c r="F8" s="701"/>
      <c r="G8" s="701"/>
      <c r="H8" s="701"/>
      <c r="I8" s="701"/>
      <c r="J8" s="701"/>
      <c r="K8" s="701"/>
      <c r="L8" s="701"/>
      <c r="M8" s="701"/>
      <c r="N8" s="701"/>
      <c r="O8" s="701"/>
      <c r="P8" s="702"/>
      <c r="Q8" s="703"/>
      <c r="R8" s="704"/>
      <c r="S8" s="704"/>
      <c r="T8" s="704"/>
      <c r="U8" s="704"/>
      <c r="V8" s="704"/>
      <c r="W8" s="704"/>
      <c r="X8" s="704"/>
      <c r="Y8" s="704"/>
      <c r="Z8" s="704"/>
      <c r="AA8" s="704"/>
      <c r="AB8" s="704"/>
      <c r="AC8" s="704"/>
      <c r="AD8" s="704"/>
      <c r="AE8" s="705"/>
      <c r="AF8" s="706"/>
      <c r="AG8" s="707"/>
      <c r="AH8" s="707"/>
      <c r="AI8" s="707"/>
      <c r="AJ8" s="708"/>
      <c r="AK8" s="709"/>
      <c r="AL8" s="704"/>
      <c r="AM8" s="704"/>
      <c r="AN8" s="704"/>
      <c r="AO8" s="704"/>
      <c r="AP8" s="704"/>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t="s">
        <v>542</v>
      </c>
      <c r="BT8" s="701"/>
      <c r="BU8" s="701"/>
      <c r="BV8" s="701"/>
      <c r="BW8" s="701"/>
      <c r="BX8" s="701"/>
      <c r="BY8" s="701"/>
      <c r="BZ8" s="701"/>
      <c r="CA8" s="701"/>
      <c r="CB8" s="701"/>
      <c r="CC8" s="701"/>
      <c r="CD8" s="701"/>
      <c r="CE8" s="701"/>
      <c r="CF8" s="701"/>
      <c r="CG8" s="702"/>
      <c r="CH8" s="712">
        <v>6</v>
      </c>
      <c r="CI8" s="707"/>
      <c r="CJ8" s="707"/>
      <c r="CK8" s="707"/>
      <c r="CL8" s="713"/>
      <c r="CM8" s="712">
        <v>8</v>
      </c>
      <c r="CN8" s="707"/>
      <c r="CO8" s="707"/>
      <c r="CP8" s="707"/>
      <c r="CQ8" s="713"/>
      <c r="CR8" s="712">
        <v>25</v>
      </c>
      <c r="CS8" s="707"/>
      <c r="CT8" s="707"/>
      <c r="CU8" s="707"/>
      <c r="CV8" s="713"/>
      <c r="CW8" s="712" t="s">
        <v>543</v>
      </c>
      <c r="CX8" s="707"/>
      <c r="CY8" s="707"/>
      <c r="CZ8" s="707"/>
      <c r="DA8" s="713"/>
      <c r="DB8" s="712">
        <v>5</v>
      </c>
      <c r="DC8" s="707"/>
      <c r="DD8" s="707"/>
      <c r="DE8" s="707"/>
      <c r="DF8" s="713"/>
      <c r="DG8" s="712" t="s">
        <v>543</v>
      </c>
      <c r="DH8" s="707"/>
      <c r="DI8" s="707"/>
      <c r="DJ8" s="707"/>
      <c r="DK8" s="713"/>
      <c r="DL8" s="712" t="s">
        <v>543</v>
      </c>
      <c r="DM8" s="707"/>
      <c r="DN8" s="707"/>
      <c r="DO8" s="707"/>
      <c r="DP8" s="713"/>
      <c r="DQ8" s="712" t="s">
        <v>543</v>
      </c>
      <c r="DR8" s="707"/>
      <c r="DS8" s="707"/>
      <c r="DT8" s="707"/>
      <c r="DU8" s="713"/>
      <c r="DV8" s="700"/>
      <c r="DW8" s="701"/>
      <c r="DX8" s="701"/>
      <c r="DY8" s="701"/>
      <c r="DZ8" s="714"/>
      <c r="EA8" s="81"/>
    </row>
    <row r="9" spans="1:131" s="53" customFormat="1" ht="26.25" customHeight="1" x14ac:dyDescent="0.2">
      <c r="A9" s="59">
        <v>3</v>
      </c>
      <c r="B9" s="700"/>
      <c r="C9" s="701"/>
      <c r="D9" s="701"/>
      <c r="E9" s="701"/>
      <c r="F9" s="701"/>
      <c r="G9" s="701"/>
      <c r="H9" s="701"/>
      <c r="I9" s="701"/>
      <c r="J9" s="701"/>
      <c r="K9" s="701"/>
      <c r="L9" s="701"/>
      <c r="M9" s="701"/>
      <c r="N9" s="701"/>
      <c r="O9" s="701"/>
      <c r="P9" s="702"/>
      <c r="Q9" s="703"/>
      <c r="R9" s="704"/>
      <c r="S9" s="704"/>
      <c r="T9" s="704"/>
      <c r="U9" s="704"/>
      <c r="V9" s="704"/>
      <c r="W9" s="704"/>
      <c r="X9" s="704"/>
      <c r="Y9" s="704"/>
      <c r="Z9" s="704"/>
      <c r="AA9" s="704"/>
      <c r="AB9" s="704"/>
      <c r="AC9" s="704"/>
      <c r="AD9" s="704"/>
      <c r="AE9" s="705"/>
      <c r="AF9" s="706"/>
      <c r="AG9" s="707"/>
      <c r="AH9" s="707"/>
      <c r="AI9" s="707"/>
      <c r="AJ9" s="708"/>
      <c r="AK9" s="709"/>
      <c r="AL9" s="704"/>
      <c r="AM9" s="704"/>
      <c r="AN9" s="704"/>
      <c r="AO9" s="704"/>
      <c r="AP9" s="704"/>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t="s">
        <v>390</v>
      </c>
      <c r="BT9" s="701"/>
      <c r="BU9" s="701"/>
      <c r="BV9" s="701"/>
      <c r="BW9" s="701"/>
      <c r="BX9" s="701"/>
      <c r="BY9" s="701"/>
      <c r="BZ9" s="701"/>
      <c r="CA9" s="701"/>
      <c r="CB9" s="701"/>
      <c r="CC9" s="701"/>
      <c r="CD9" s="701"/>
      <c r="CE9" s="701"/>
      <c r="CF9" s="701"/>
      <c r="CG9" s="702"/>
      <c r="CH9" s="712">
        <v>47</v>
      </c>
      <c r="CI9" s="707"/>
      <c r="CJ9" s="707"/>
      <c r="CK9" s="707"/>
      <c r="CL9" s="713"/>
      <c r="CM9" s="712">
        <v>-9383</v>
      </c>
      <c r="CN9" s="707"/>
      <c r="CO9" s="707"/>
      <c r="CP9" s="707"/>
      <c r="CQ9" s="713"/>
      <c r="CR9" s="712">
        <v>1</v>
      </c>
      <c r="CS9" s="707"/>
      <c r="CT9" s="707"/>
      <c r="CU9" s="707"/>
      <c r="CV9" s="713"/>
      <c r="CW9" s="712" t="s">
        <v>543</v>
      </c>
      <c r="CX9" s="707"/>
      <c r="CY9" s="707"/>
      <c r="CZ9" s="707"/>
      <c r="DA9" s="713"/>
      <c r="DB9" s="712">
        <v>53</v>
      </c>
      <c r="DC9" s="707"/>
      <c r="DD9" s="707"/>
      <c r="DE9" s="707"/>
      <c r="DF9" s="713"/>
      <c r="DG9" s="712" t="s">
        <v>543</v>
      </c>
      <c r="DH9" s="707"/>
      <c r="DI9" s="707"/>
      <c r="DJ9" s="707"/>
      <c r="DK9" s="713"/>
      <c r="DL9" s="712" t="s">
        <v>543</v>
      </c>
      <c r="DM9" s="707"/>
      <c r="DN9" s="707"/>
      <c r="DO9" s="707"/>
      <c r="DP9" s="713"/>
      <c r="DQ9" s="712" t="s">
        <v>543</v>
      </c>
      <c r="DR9" s="707"/>
      <c r="DS9" s="707"/>
      <c r="DT9" s="707"/>
      <c r="DU9" s="713"/>
      <c r="DV9" s="700"/>
      <c r="DW9" s="701"/>
      <c r="DX9" s="701"/>
      <c r="DY9" s="701"/>
      <c r="DZ9" s="714"/>
      <c r="EA9" s="81"/>
    </row>
    <row r="10" spans="1:131" s="53" customFormat="1" ht="26.25" customHeight="1" x14ac:dyDescent="0.2">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t="s">
        <v>323</v>
      </c>
      <c r="BT10" s="701"/>
      <c r="BU10" s="701"/>
      <c r="BV10" s="701"/>
      <c r="BW10" s="701"/>
      <c r="BX10" s="701"/>
      <c r="BY10" s="701"/>
      <c r="BZ10" s="701"/>
      <c r="CA10" s="701"/>
      <c r="CB10" s="701"/>
      <c r="CC10" s="701"/>
      <c r="CD10" s="701"/>
      <c r="CE10" s="701"/>
      <c r="CF10" s="701"/>
      <c r="CG10" s="702"/>
      <c r="CH10" s="712">
        <v>7</v>
      </c>
      <c r="CI10" s="707"/>
      <c r="CJ10" s="707"/>
      <c r="CK10" s="707"/>
      <c r="CL10" s="713"/>
      <c r="CM10" s="712">
        <v>1044</v>
      </c>
      <c r="CN10" s="707"/>
      <c r="CO10" s="707"/>
      <c r="CP10" s="707"/>
      <c r="CQ10" s="713"/>
      <c r="CR10" s="712">
        <v>82</v>
      </c>
      <c r="CS10" s="707"/>
      <c r="CT10" s="707"/>
      <c r="CU10" s="707"/>
      <c r="CV10" s="713"/>
      <c r="CW10" s="712">
        <v>38</v>
      </c>
      <c r="CX10" s="707"/>
      <c r="CY10" s="707"/>
      <c r="CZ10" s="707"/>
      <c r="DA10" s="713"/>
      <c r="DB10" s="712">
        <v>90</v>
      </c>
      <c r="DC10" s="707"/>
      <c r="DD10" s="707"/>
      <c r="DE10" s="707"/>
      <c r="DF10" s="713"/>
      <c r="DG10" s="712" t="s">
        <v>543</v>
      </c>
      <c r="DH10" s="707"/>
      <c r="DI10" s="707"/>
      <c r="DJ10" s="707"/>
      <c r="DK10" s="713"/>
      <c r="DL10" s="712" t="s">
        <v>543</v>
      </c>
      <c r="DM10" s="707"/>
      <c r="DN10" s="707"/>
      <c r="DO10" s="707"/>
      <c r="DP10" s="713"/>
      <c r="DQ10" s="712">
        <v>9</v>
      </c>
      <c r="DR10" s="707"/>
      <c r="DS10" s="707"/>
      <c r="DT10" s="707"/>
      <c r="DU10" s="713"/>
      <c r="DV10" s="700"/>
      <c r="DW10" s="701"/>
      <c r="DX10" s="701"/>
      <c r="DY10" s="701"/>
      <c r="DZ10" s="714"/>
      <c r="EA10" s="81"/>
    </row>
    <row r="11" spans="1:131" s="53" customFormat="1" ht="26.25" customHeight="1" x14ac:dyDescent="0.2">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x14ac:dyDescent="0.2">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2">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2">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2">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2">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2">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2">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2">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2">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2">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2">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457</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2">
      <c r="A23" s="60" t="s">
        <v>252</v>
      </c>
      <c r="B23" s="723" t="s">
        <v>309</v>
      </c>
      <c r="C23" s="724"/>
      <c r="D23" s="724"/>
      <c r="E23" s="724"/>
      <c r="F23" s="724"/>
      <c r="G23" s="724"/>
      <c r="H23" s="724"/>
      <c r="I23" s="724"/>
      <c r="J23" s="724"/>
      <c r="K23" s="724"/>
      <c r="L23" s="724"/>
      <c r="M23" s="724"/>
      <c r="N23" s="724"/>
      <c r="O23" s="724"/>
      <c r="P23" s="725"/>
      <c r="Q23" s="726">
        <v>7591</v>
      </c>
      <c r="R23" s="727"/>
      <c r="S23" s="727"/>
      <c r="T23" s="727"/>
      <c r="U23" s="727"/>
      <c r="V23" s="727">
        <v>7329</v>
      </c>
      <c r="W23" s="727"/>
      <c r="X23" s="727"/>
      <c r="Y23" s="727"/>
      <c r="Z23" s="727"/>
      <c r="AA23" s="727">
        <v>262</v>
      </c>
      <c r="AB23" s="727"/>
      <c r="AC23" s="727"/>
      <c r="AD23" s="727"/>
      <c r="AE23" s="728"/>
      <c r="AF23" s="729">
        <v>150</v>
      </c>
      <c r="AG23" s="727"/>
      <c r="AH23" s="727"/>
      <c r="AI23" s="727"/>
      <c r="AJ23" s="730"/>
      <c r="AK23" s="731"/>
      <c r="AL23" s="732"/>
      <c r="AM23" s="732"/>
      <c r="AN23" s="732"/>
      <c r="AO23" s="732"/>
      <c r="AP23" s="727">
        <v>8637</v>
      </c>
      <c r="AQ23" s="727"/>
      <c r="AR23" s="727"/>
      <c r="AS23" s="727"/>
      <c r="AT23" s="727"/>
      <c r="AU23" s="733"/>
      <c r="AV23" s="733"/>
      <c r="AW23" s="733"/>
      <c r="AX23" s="733"/>
      <c r="AY23" s="734"/>
      <c r="AZ23" s="735" t="s">
        <v>205</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2">
      <c r="A24" s="738" t="s">
        <v>375</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2">
      <c r="A25" s="683" t="s">
        <v>430</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2">
      <c r="A26" s="948" t="s">
        <v>445</v>
      </c>
      <c r="B26" s="949"/>
      <c r="C26" s="949"/>
      <c r="D26" s="949"/>
      <c r="E26" s="949"/>
      <c r="F26" s="949"/>
      <c r="G26" s="949"/>
      <c r="H26" s="949"/>
      <c r="I26" s="949"/>
      <c r="J26" s="949"/>
      <c r="K26" s="949"/>
      <c r="L26" s="949"/>
      <c r="M26" s="949"/>
      <c r="N26" s="949"/>
      <c r="O26" s="949"/>
      <c r="P26" s="950"/>
      <c r="Q26" s="954" t="s">
        <v>459</v>
      </c>
      <c r="R26" s="955"/>
      <c r="S26" s="955"/>
      <c r="T26" s="955"/>
      <c r="U26" s="956"/>
      <c r="V26" s="954" t="s">
        <v>460</v>
      </c>
      <c r="W26" s="955"/>
      <c r="X26" s="955"/>
      <c r="Y26" s="955"/>
      <c r="Z26" s="956"/>
      <c r="AA26" s="954" t="s">
        <v>461</v>
      </c>
      <c r="AB26" s="955"/>
      <c r="AC26" s="955"/>
      <c r="AD26" s="955"/>
      <c r="AE26" s="955"/>
      <c r="AF26" s="970" t="s">
        <v>249</v>
      </c>
      <c r="AG26" s="971"/>
      <c r="AH26" s="971"/>
      <c r="AI26" s="971"/>
      <c r="AJ26" s="972"/>
      <c r="AK26" s="955" t="s">
        <v>393</v>
      </c>
      <c r="AL26" s="955"/>
      <c r="AM26" s="955"/>
      <c r="AN26" s="955"/>
      <c r="AO26" s="956"/>
      <c r="AP26" s="954" t="s">
        <v>360</v>
      </c>
      <c r="AQ26" s="955"/>
      <c r="AR26" s="955"/>
      <c r="AS26" s="955"/>
      <c r="AT26" s="956"/>
      <c r="AU26" s="954" t="s">
        <v>462</v>
      </c>
      <c r="AV26" s="955"/>
      <c r="AW26" s="955"/>
      <c r="AX26" s="955"/>
      <c r="AY26" s="956"/>
      <c r="AZ26" s="954" t="s">
        <v>463</v>
      </c>
      <c r="BA26" s="955"/>
      <c r="BB26" s="955"/>
      <c r="BC26" s="955"/>
      <c r="BD26" s="956"/>
      <c r="BE26" s="954" t="s">
        <v>452</v>
      </c>
      <c r="BF26" s="955"/>
      <c r="BG26" s="955"/>
      <c r="BH26" s="955"/>
      <c r="BI26" s="961"/>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2">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973"/>
      <c r="AG27" s="974"/>
      <c r="AH27" s="974"/>
      <c r="AI27" s="974"/>
      <c r="AJ27" s="975"/>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3"/>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2">
      <c r="A28" s="61">
        <v>1</v>
      </c>
      <c r="B28" s="684" t="s">
        <v>464</v>
      </c>
      <c r="C28" s="685"/>
      <c r="D28" s="685"/>
      <c r="E28" s="685"/>
      <c r="F28" s="685"/>
      <c r="G28" s="685"/>
      <c r="H28" s="685"/>
      <c r="I28" s="685"/>
      <c r="J28" s="685"/>
      <c r="K28" s="685"/>
      <c r="L28" s="685"/>
      <c r="M28" s="685"/>
      <c r="N28" s="685"/>
      <c r="O28" s="685"/>
      <c r="P28" s="686"/>
      <c r="Q28" s="739">
        <v>1171</v>
      </c>
      <c r="R28" s="740"/>
      <c r="S28" s="740"/>
      <c r="T28" s="740"/>
      <c r="U28" s="740"/>
      <c r="V28" s="740">
        <v>1158</v>
      </c>
      <c r="W28" s="740"/>
      <c r="X28" s="740"/>
      <c r="Y28" s="740"/>
      <c r="Z28" s="740"/>
      <c r="AA28" s="740">
        <v>13</v>
      </c>
      <c r="AB28" s="740"/>
      <c r="AC28" s="740"/>
      <c r="AD28" s="740"/>
      <c r="AE28" s="741"/>
      <c r="AF28" s="742">
        <v>13</v>
      </c>
      <c r="AG28" s="740"/>
      <c r="AH28" s="740"/>
      <c r="AI28" s="740"/>
      <c r="AJ28" s="743"/>
      <c r="AK28" s="744">
        <v>136</v>
      </c>
      <c r="AL28" s="740"/>
      <c r="AM28" s="740"/>
      <c r="AN28" s="740"/>
      <c r="AO28" s="740"/>
      <c r="AP28" s="740" t="s">
        <v>205</v>
      </c>
      <c r="AQ28" s="740"/>
      <c r="AR28" s="740"/>
      <c r="AS28" s="740"/>
      <c r="AT28" s="740"/>
      <c r="AU28" s="740" t="s">
        <v>205</v>
      </c>
      <c r="AV28" s="740"/>
      <c r="AW28" s="740"/>
      <c r="AX28" s="740"/>
      <c r="AY28" s="740"/>
      <c r="AZ28" s="745" t="s">
        <v>205</v>
      </c>
      <c r="BA28" s="745"/>
      <c r="BB28" s="745"/>
      <c r="BC28" s="745"/>
      <c r="BD28" s="745"/>
      <c r="BE28" s="746"/>
      <c r="BF28" s="746"/>
      <c r="BG28" s="746"/>
      <c r="BH28" s="746"/>
      <c r="BI28" s="747"/>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2">
      <c r="A29" s="61">
        <v>2</v>
      </c>
      <c r="B29" s="700" t="s">
        <v>465</v>
      </c>
      <c r="C29" s="701"/>
      <c r="D29" s="701"/>
      <c r="E29" s="701"/>
      <c r="F29" s="701"/>
      <c r="G29" s="701"/>
      <c r="H29" s="701"/>
      <c r="I29" s="701"/>
      <c r="J29" s="701"/>
      <c r="K29" s="701"/>
      <c r="L29" s="701"/>
      <c r="M29" s="701"/>
      <c r="N29" s="701"/>
      <c r="O29" s="701"/>
      <c r="P29" s="702"/>
      <c r="Q29" s="703">
        <v>364</v>
      </c>
      <c r="R29" s="704"/>
      <c r="S29" s="704"/>
      <c r="T29" s="704"/>
      <c r="U29" s="704"/>
      <c r="V29" s="704">
        <v>330</v>
      </c>
      <c r="W29" s="704"/>
      <c r="X29" s="704"/>
      <c r="Y29" s="704"/>
      <c r="Z29" s="704"/>
      <c r="AA29" s="704">
        <v>35</v>
      </c>
      <c r="AB29" s="704"/>
      <c r="AC29" s="704"/>
      <c r="AD29" s="704"/>
      <c r="AE29" s="705"/>
      <c r="AF29" s="706">
        <v>35</v>
      </c>
      <c r="AG29" s="707"/>
      <c r="AH29" s="707"/>
      <c r="AI29" s="707"/>
      <c r="AJ29" s="708"/>
      <c r="AK29" s="709">
        <v>177</v>
      </c>
      <c r="AL29" s="704"/>
      <c r="AM29" s="704"/>
      <c r="AN29" s="704"/>
      <c r="AO29" s="704"/>
      <c r="AP29" s="704">
        <v>182</v>
      </c>
      <c r="AQ29" s="704"/>
      <c r="AR29" s="704"/>
      <c r="AS29" s="704"/>
      <c r="AT29" s="704"/>
      <c r="AU29" s="704">
        <v>53</v>
      </c>
      <c r="AV29" s="704"/>
      <c r="AW29" s="704"/>
      <c r="AX29" s="704"/>
      <c r="AY29" s="704"/>
      <c r="AZ29" s="748" t="s">
        <v>205</v>
      </c>
      <c r="BA29" s="748"/>
      <c r="BB29" s="748"/>
      <c r="BC29" s="748"/>
      <c r="BD29" s="748"/>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2">
      <c r="A30" s="61">
        <v>3</v>
      </c>
      <c r="B30" s="700" t="s">
        <v>290</v>
      </c>
      <c r="C30" s="701"/>
      <c r="D30" s="701"/>
      <c r="E30" s="701"/>
      <c r="F30" s="701"/>
      <c r="G30" s="701"/>
      <c r="H30" s="701"/>
      <c r="I30" s="701"/>
      <c r="J30" s="701"/>
      <c r="K30" s="701"/>
      <c r="L30" s="701"/>
      <c r="M30" s="701"/>
      <c r="N30" s="701"/>
      <c r="O30" s="701"/>
      <c r="P30" s="702"/>
      <c r="Q30" s="703">
        <v>1096</v>
      </c>
      <c r="R30" s="704"/>
      <c r="S30" s="704"/>
      <c r="T30" s="704"/>
      <c r="U30" s="704"/>
      <c r="V30" s="704">
        <v>1060</v>
      </c>
      <c r="W30" s="704"/>
      <c r="X30" s="704"/>
      <c r="Y30" s="704"/>
      <c r="Z30" s="704"/>
      <c r="AA30" s="704">
        <v>36</v>
      </c>
      <c r="AB30" s="704"/>
      <c r="AC30" s="704"/>
      <c r="AD30" s="704"/>
      <c r="AE30" s="705"/>
      <c r="AF30" s="706">
        <v>36</v>
      </c>
      <c r="AG30" s="707"/>
      <c r="AH30" s="707"/>
      <c r="AI30" s="707"/>
      <c r="AJ30" s="708"/>
      <c r="AK30" s="709">
        <v>160</v>
      </c>
      <c r="AL30" s="704"/>
      <c r="AM30" s="704"/>
      <c r="AN30" s="704"/>
      <c r="AO30" s="704"/>
      <c r="AP30" s="704" t="s">
        <v>205</v>
      </c>
      <c r="AQ30" s="704"/>
      <c r="AR30" s="704"/>
      <c r="AS30" s="704"/>
      <c r="AT30" s="704"/>
      <c r="AU30" s="704" t="s">
        <v>205</v>
      </c>
      <c r="AV30" s="704"/>
      <c r="AW30" s="704"/>
      <c r="AX30" s="704"/>
      <c r="AY30" s="704"/>
      <c r="AZ30" s="748" t="s">
        <v>205</v>
      </c>
      <c r="BA30" s="748"/>
      <c r="BB30" s="748"/>
      <c r="BC30" s="748"/>
      <c r="BD30" s="748"/>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2">
      <c r="A31" s="61">
        <v>4</v>
      </c>
      <c r="B31" s="700" t="s">
        <v>466</v>
      </c>
      <c r="C31" s="701"/>
      <c r="D31" s="701"/>
      <c r="E31" s="701"/>
      <c r="F31" s="701"/>
      <c r="G31" s="701"/>
      <c r="H31" s="701"/>
      <c r="I31" s="701"/>
      <c r="J31" s="701"/>
      <c r="K31" s="701"/>
      <c r="L31" s="701"/>
      <c r="M31" s="701"/>
      <c r="N31" s="701"/>
      <c r="O31" s="701"/>
      <c r="P31" s="702"/>
      <c r="Q31" s="703">
        <v>220</v>
      </c>
      <c r="R31" s="704"/>
      <c r="S31" s="704"/>
      <c r="T31" s="704"/>
      <c r="U31" s="704"/>
      <c r="V31" s="704">
        <v>217</v>
      </c>
      <c r="W31" s="704"/>
      <c r="X31" s="704"/>
      <c r="Y31" s="704"/>
      <c r="Z31" s="704"/>
      <c r="AA31" s="704">
        <v>3</v>
      </c>
      <c r="AB31" s="704"/>
      <c r="AC31" s="704"/>
      <c r="AD31" s="704"/>
      <c r="AE31" s="705"/>
      <c r="AF31" s="706">
        <v>3</v>
      </c>
      <c r="AG31" s="707"/>
      <c r="AH31" s="707"/>
      <c r="AI31" s="707"/>
      <c r="AJ31" s="708"/>
      <c r="AK31" s="709">
        <v>165</v>
      </c>
      <c r="AL31" s="704"/>
      <c r="AM31" s="704"/>
      <c r="AN31" s="704"/>
      <c r="AO31" s="704"/>
      <c r="AP31" s="704" t="s">
        <v>205</v>
      </c>
      <c r="AQ31" s="704"/>
      <c r="AR31" s="704"/>
      <c r="AS31" s="704"/>
      <c r="AT31" s="704"/>
      <c r="AU31" s="704" t="s">
        <v>205</v>
      </c>
      <c r="AV31" s="704"/>
      <c r="AW31" s="704"/>
      <c r="AX31" s="704"/>
      <c r="AY31" s="704"/>
      <c r="AZ31" s="748" t="s">
        <v>205</v>
      </c>
      <c r="BA31" s="748"/>
      <c r="BB31" s="748"/>
      <c r="BC31" s="748"/>
      <c r="BD31" s="748"/>
      <c r="BE31" s="710"/>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2">
      <c r="A32" s="61">
        <v>5</v>
      </c>
      <c r="B32" s="700" t="s">
        <v>270</v>
      </c>
      <c r="C32" s="701"/>
      <c r="D32" s="701"/>
      <c r="E32" s="701"/>
      <c r="F32" s="701"/>
      <c r="G32" s="701"/>
      <c r="H32" s="701"/>
      <c r="I32" s="701"/>
      <c r="J32" s="701"/>
      <c r="K32" s="701"/>
      <c r="L32" s="701"/>
      <c r="M32" s="701"/>
      <c r="N32" s="701"/>
      <c r="O32" s="701"/>
      <c r="P32" s="702"/>
      <c r="Q32" s="703">
        <v>573</v>
      </c>
      <c r="R32" s="704"/>
      <c r="S32" s="704"/>
      <c r="T32" s="704"/>
      <c r="U32" s="704"/>
      <c r="V32" s="704">
        <v>632</v>
      </c>
      <c r="W32" s="704"/>
      <c r="X32" s="704"/>
      <c r="Y32" s="704"/>
      <c r="Z32" s="704"/>
      <c r="AA32" s="704">
        <v>-59</v>
      </c>
      <c r="AB32" s="704"/>
      <c r="AC32" s="704"/>
      <c r="AD32" s="704"/>
      <c r="AE32" s="705"/>
      <c r="AF32" s="706">
        <v>484</v>
      </c>
      <c r="AG32" s="707"/>
      <c r="AH32" s="707"/>
      <c r="AI32" s="707"/>
      <c r="AJ32" s="708"/>
      <c r="AK32" s="709">
        <v>195</v>
      </c>
      <c r="AL32" s="704"/>
      <c r="AM32" s="704"/>
      <c r="AN32" s="704"/>
      <c r="AO32" s="704"/>
      <c r="AP32" s="704">
        <v>307</v>
      </c>
      <c r="AQ32" s="704"/>
      <c r="AR32" s="704"/>
      <c r="AS32" s="704"/>
      <c r="AT32" s="704"/>
      <c r="AU32" s="704">
        <v>219</v>
      </c>
      <c r="AV32" s="704"/>
      <c r="AW32" s="704"/>
      <c r="AX32" s="704"/>
      <c r="AY32" s="704"/>
      <c r="AZ32" s="748" t="s">
        <v>205</v>
      </c>
      <c r="BA32" s="748"/>
      <c r="BB32" s="748"/>
      <c r="BC32" s="748"/>
      <c r="BD32" s="748"/>
      <c r="BE32" s="710" t="s">
        <v>188</v>
      </c>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2">
      <c r="A33" s="61">
        <v>6</v>
      </c>
      <c r="B33" s="700" t="s">
        <v>50</v>
      </c>
      <c r="C33" s="701"/>
      <c r="D33" s="701"/>
      <c r="E33" s="701"/>
      <c r="F33" s="701"/>
      <c r="G33" s="701"/>
      <c r="H33" s="701"/>
      <c r="I33" s="701"/>
      <c r="J33" s="701"/>
      <c r="K33" s="701"/>
      <c r="L33" s="701"/>
      <c r="M33" s="701"/>
      <c r="N33" s="701"/>
      <c r="O33" s="701"/>
      <c r="P33" s="702"/>
      <c r="Q33" s="703">
        <v>177</v>
      </c>
      <c r="R33" s="704"/>
      <c r="S33" s="704"/>
      <c r="T33" s="704"/>
      <c r="U33" s="704"/>
      <c r="V33" s="704">
        <v>138</v>
      </c>
      <c r="W33" s="704"/>
      <c r="X33" s="704"/>
      <c r="Y33" s="704"/>
      <c r="Z33" s="704"/>
      <c r="AA33" s="704">
        <v>39</v>
      </c>
      <c r="AB33" s="704"/>
      <c r="AC33" s="704"/>
      <c r="AD33" s="704"/>
      <c r="AE33" s="705"/>
      <c r="AF33" s="706">
        <v>39</v>
      </c>
      <c r="AG33" s="707"/>
      <c r="AH33" s="707"/>
      <c r="AI33" s="707"/>
      <c r="AJ33" s="708"/>
      <c r="AK33" s="709">
        <v>72</v>
      </c>
      <c r="AL33" s="704"/>
      <c r="AM33" s="704"/>
      <c r="AN33" s="704"/>
      <c r="AO33" s="704"/>
      <c r="AP33" s="704">
        <v>661</v>
      </c>
      <c r="AQ33" s="704"/>
      <c r="AR33" s="704"/>
      <c r="AS33" s="704"/>
      <c r="AT33" s="704"/>
      <c r="AU33" s="704">
        <v>444</v>
      </c>
      <c r="AV33" s="704"/>
      <c r="AW33" s="704"/>
      <c r="AX33" s="704"/>
      <c r="AY33" s="704"/>
      <c r="AZ33" s="748" t="s">
        <v>205</v>
      </c>
      <c r="BA33" s="748"/>
      <c r="BB33" s="748"/>
      <c r="BC33" s="748"/>
      <c r="BD33" s="748"/>
      <c r="BE33" s="710" t="s">
        <v>22</v>
      </c>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2">
      <c r="A34" s="61">
        <v>7</v>
      </c>
      <c r="B34" s="700" t="s">
        <v>467</v>
      </c>
      <c r="C34" s="701"/>
      <c r="D34" s="701"/>
      <c r="E34" s="701"/>
      <c r="F34" s="701"/>
      <c r="G34" s="701"/>
      <c r="H34" s="701"/>
      <c r="I34" s="701"/>
      <c r="J34" s="701"/>
      <c r="K34" s="701"/>
      <c r="L34" s="701"/>
      <c r="M34" s="701"/>
      <c r="N34" s="701"/>
      <c r="O34" s="701"/>
      <c r="P34" s="702"/>
      <c r="Q34" s="703">
        <v>115</v>
      </c>
      <c r="R34" s="704"/>
      <c r="S34" s="704"/>
      <c r="T34" s="704"/>
      <c r="U34" s="704"/>
      <c r="V34" s="704">
        <v>114</v>
      </c>
      <c r="W34" s="704"/>
      <c r="X34" s="704"/>
      <c r="Y34" s="704"/>
      <c r="Z34" s="704"/>
      <c r="AA34" s="704">
        <v>1</v>
      </c>
      <c r="AB34" s="704"/>
      <c r="AC34" s="704"/>
      <c r="AD34" s="704"/>
      <c r="AE34" s="705"/>
      <c r="AF34" s="706">
        <v>1</v>
      </c>
      <c r="AG34" s="707"/>
      <c r="AH34" s="707"/>
      <c r="AI34" s="707"/>
      <c r="AJ34" s="708"/>
      <c r="AK34" s="709">
        <v>61</v>
      </c>
      <c r="AL34" s="704"/>
      <c r="AM34" s="704"/>
      <c r="AN34" s="704"/>
      <c r="AO34" s="704"/>
      <c r="AP34" s="704">
        <v>488</v>
      </c>
      <c r="AQ34" s="704"/>
      <c r="AR34" s="704"/>
      <c r="AS34" s="704"/>
      <c r="AT34" s="704"/>
      <c r="AU34" s="704">
        <v>488</v>
      </c>
      <c r="AV34" s="704"/>
      <c r="AW34" s="704"/>
      <c r="AX34" s="704"/>
      <c r="AY34" s="704"/>
      <c r="AZ34" s="748" t="s">
        <v>205</v>
      </c>
      <c r="BA34" s="748"/>
      <c r="BB34" s="748"/>
      <c r="BC34" s="748"/>
      <c r="BD34" s="748"/>
      <c r="BE34" s="710" t="s">
        <v>22</v>
      </c>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2">
      <c r="A35" s="61">
        <v>8</v>
      </c>
      <c r="B35" s="700"/>
      <c r="C35" s="701"/>
      <c r="D35" s="701"/>
      <c r="E35" s="701"/>
      <c r="F35" s="701"/>
      <c r="G35" s="701"/>
      <c r="H35" s="701"/>
      <c r="I35" s="701"/>
      <c r="J35" s="701"/>
      <c r="K35" s="701"/>
      <c r="L35" s="701"/>
      <c r="M35" s="701"/>
      <c r="N35" s="701"/>
      <c r="O35" s="701"/>
      <c r="P35" s="702"/>
      <c r="Q35" s="703"/>
      <c r="R35" s="704"/>
      <c r="S35" s="704"/>
      <c r="T35" s="704"/>
      <c r="U35" s="704"/>
      <c r="V35" s="704"/>
      <c r="W35" s="704"/>
      <c r="X35" s="704"/>
      <c r="Y35" s="704"/>
      <c r="Z35" s="704"/>
      <c r="AA35" s="704"/>
      <c r="AB35" s="704"/>
      <c r="AC35" s="704"/>
      <c r="AD35" s="704"/>
      <c r="AE35" s="705"/>
      <c r="AF35" s="706"/>
      <c r="AG35" s="707"/>
      <c r="AH35" s="707"/>
      <c r="AI35" s="707"/>
      <c r="AJ35" s="708"/>
      <c r="AK35" s="709"/>
      <c r="AL35" s="704"/>
      <c r="AM35" s="704"/>
      <c r="AN35" s="704"/>
      <c r="AO35" s="704"/>
      <c r="AP35" s="704"/>
      <c r="AQ35" s="704"/>
      <c r="AR35" s="704"/>
      <c r="AS35" s="704"/>
      <c r="AT35" s="704"/>
      <c r="AU35" s="704"/>
      <c r="AV35" s="704"/>
      <c r="AW35" s="704"/>
      <c r="AX35" s="704"/>
      <c r="AY35" s="704"/>
      <c r="AZ35" s="748"/>
      <c r="BA35" s="748"/>
      <c r="BB35" s="748"/>
      <c r="BC35" s="748"/>
      <c r="BD35" s="748"/>
      <c r="BE35" s="710"/>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2">
      <c r="A36" s="61">
        <v>9</v>
      </c>
      <c r="B36" s="700"/>
      <c r="C36" s="701"/>
      <c r="D36" s="701"/>
      <c r="E36" s="701"/>
      <c r="F36" s="701"/>
      <c r="G36" s="701"/>
      <c r="H36" s="701"/>
      <c r="I36" s="701"/>
      <c r="J36" s="701"/>
      <c r="K36" s="701"/>
      <c r="L36" s="701"/>
      <c r="M36" s="701"/>
      <c r="N36" s="701"/>
      <c r="O36" s="701"/>
      <c r="P36" s="702"/>
      <c r="Q36" s="703"/>
      <c r="R36" s="704"/>
      <c r="S36" s="704"/>
      <c r="T36" s="704"/>
      <c r="U36" s="704"/>
      <c r="V36" s="704"/>
      <c r="W36" s="704"/>
      <c r="X36" s="704"/>
      <c r="Y36" s="704"/>
      <c r="Z36" s="704"/>
      <c r="AA36" s="704"/>
      <c r="AB36" s="704"/>
      <c r="AC36" s="704"/>
      <c r="AD36" s="704"/>
      <c r="AE36" s="705"/>
      <c r="AF36" s="706"/>
      <c r="AG36" s="707"/>
      <c r="AH36" s="707"/>
      <c r="AI36" s="707"/>
      <c r="AJ36" s="708"/>
      <c r="AK36" s="709"/>
      <c r="AL36" s="704"/>
      <c r="AM36" s="704"/>
      <c r="AN36" s="704"/>
      <c r="AO36" s="704"/>
      <c r="AP36" s="704"/>
      <c r="AQ36" s="704"/>
      <c r="AR36" s="704"/>
      <c r="AS36" s="704"/>
      <c r="AT36" s="704"/>
      <c r="AU36" s="704"/>
      <c r="AV36" s="704"/>
      <c r="AW36" s="704"/>
      <c r="AX36" s="704"/>
      <c r="AY36" s="704"/>
      <c r="AZ36" s="748"/>
      <c r="BA36" s="748"/>
      <c r="BB36" s="748"/>
      <c r="BC36" s="748"/>
      <c r="BD36" s="748"/>
      <c r="BE36" s="710"/>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2">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8"/>
      <c r="BA37" s="748"/>
      <c r="BB37" s="748"/>
      <c r="BC37" s="748"/>
      <c r="BD37" s="748"/>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2">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8"/>
      <c r="BA38" s="748"/>
      <c r="BB38" s="748"/>
      <c r="BC38" s="748"/>
      <c r="BD38" s="748"/>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2">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8"/>
      <c r="BA39" s="748"/>
      <c r="BB39" s="748"/>
      <c r="BC39" s="748"/>
      <c r="BD39" s="748"/>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2">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8"/>
      <c r="BA40" s="748"/>
      <c r="BB40" s="748"/>
      <c r="BC40" s="748"/>
      <c r="BD40" s="748"/>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2">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8"/>
      <c r="BA41" s="748"/>
      <c r="BB41" s="748"/>
      <c r="BC41" s="748"/>
      <c r="BD41" s="748"/>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2">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8"/>
      <c r="BA42" s="748"/>
      <c r="BB42" s="748"/>
      <c r="BC42" s="748"/>
      <c r="BD42" s="748"/>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2">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8"/>
      <c r="BA43" s="748"/>
      <c r="BB43" s="748"/>
      <c r="BC43" s="748"/>
      <c r="BD43" s="748"/>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2">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8"/>
      <c r="BA44" s="748"/>
      <c r="BB44" s="748"/>
      <c r="BC44" s="748"/>
      <c r="BD44" s="748"/>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2">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8"/>
      <c r="BA45" s="748"/>
      <c r="BB45" s="748"/>
      <c r="BC45" s="748"/>
      <c r="BD45" s="748"/>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2">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8"/>
      <c r="BA46" s="748"/>
      <c r="BB46" s="748"/>
      <c r="BC46" s="748"/>
      <c r="BD46" s="748"/>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2">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8"/>
      <c r="BA47" s="748"/>
      <c r="BB47" s="748"/>
      <c r="BC47" s="748"/>
      <c r="BD47" s="748"/>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2">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8"/>
      <c r="BA48" s="748"/>
      <c r="BB48" s="748"/>
      <c r="BC48" s="748"/>
      <c r="BD48" s="748"/>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2">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8"/>
      <c r="BA49" s="748"/>
      <c r="BB49" s="748"/>
      <c r="BC49" s="748"/>
      <c r="BD49" s="748"/>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2">
      <c r="A50" s="59">
        <v>23</v>
      </c>
      <c r="B50" s="700"/>
      <c r="C50" s="701"/>
      <c r="D50" s="701"/>
      <c r="E50" s="701"/>
      <c r="F50" s="701"/>
      <c r="G50" s="701"/>
      <c r="H50" s="701"/>
      <c r="I50" s="701"/>
      <c r="J50" s="701"/>
      <c r="K50" s="701"/>
      <c r="L50" s="701"/>
      <c r="M50" s="701"/>
      <c r="N50" s="701"/>
      <c r="O50" s="701"/>
      <c r="P50" s="702"/>
      <c r="Q50" s="749"/>
      <c r="R50" s="750"/>
      <c r="S50" s="750"/>
      <c r="T50" s="750"/>
      <c r="U50" s="750"/>
      <c r="V50" s="750"/>
      <c r="W50" s="750"/>
      <c r="X50" s="750"/>
      <c r="Y50" s="750"/>
      <c r="Z50" s="750"/>
      <c r="AA50" s="750"/>
      <c r="AB50" s="750"/>
      <c r="AC50" s="750"/>
      <c r="AD50" s="750"/>
      <c r="AE50" s="751"/>
      <c r="AF50" s="706"/>
      <c r="AG50" s="707"/>
      <c r="AH50" s="707"/>
      <c r="AI50" s="707"/>
      <c r="AJ50" s="708"/>
      <c r="AK50" s="752"/>
      <c r="AL50" s="750"/>
      <c r="AM50" s="750"/>
      <c r="AN50" s="750"/>
      <c r="AO50" s="750"/>
      <c r="AP50" s="750"/>
      <c r="AQ50" s="750"/>
      <c r="AR50" s="750"/>
      <c r="AS50" s="750"/>
      <c r="AT50" s="750"/>
      <c r="AU50" s="750"/>
      <c r="AV50" s="750"/>
      <c r="AW50" s="750"/>
      <c r="AX50" s="750"/>
      <c r="AY50" s="750"/>
      <c r="AZ50" s="753"/>
      <c r="BA50" s="753"/>
      <c r="BB50" s="753"/>
      <c r="BC50" s="753"/>
      <c r="BD50" s="753"/>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2">
      <c r="A51" s="59">
        <v>24</v>
      </c>
      <c r="B51" s="700"/>
      <c r="C51" s="701"/>
      <c r="D51" s="701"/>
      <c r="E51" s="701"/>
      <c r="F51" s="701"/>
      <c r="G51" s="701"/>
      <c r="H51" s="701"/>
      <c r="I51" s="701"/>
      <c r="J51" s="701"/>
      <c r="K51" s="701"/>
      <c r="L51" s="701"/>
      <c r="M51" s="701"/>
      <c r="N51" s="701"/>
      <c r="O51" s="701"/>
      <c r="P51" s="702"/>
      <c r="Q51" s="749"/>
      <c r="R51" s="750"/>
      <c r="S51" s="750"/>
      <c r="T51" s="750"/>
      <c r="U51" s="750"/>
      <c r="V51" s="750"/>
      <c r="W51" s="750"/>
      <c r="X51" s="750"/>
      <c r="Y51" s="750"/>
      <c r="Z51" s="750"/>
      <c r="AA51" s="750"/>
      <c r="AB51" s="750"/>
      <c r="AC51" s="750"/>
      <c r="AD51" s="750"/>
      <c r="AE51" s="751"/>
      <c r="AF51" s="706"/>
      <c r="AG51" s="707"/>
      <c r="AH51" s="707"/>
      <c r="AI51" s="707"/>
      <c r="AJ51" s="708"/>
      <c r="AK51" s="752"/>
      <c r="AL51" s="750"/>
      <c r="AM51" s="750"/>
      <c r="AN51" s="750"/>
      <c r="AO51" s="750"/>
      <c r="AP51" s="750"/>
      <c r="AQ51" s="750"/>
      <c r="AR51" s="750"/>
      <c r="AS51" s="750"/>
      <c r="AT51" s="750"/>
      <c r="AU51" s="750"/>
      <c r="AV51" s="750"/>
      <c r="AW51" s="750"/>
      <c r="AX51" s="750"/>
      <c r="AY51" s="750"/>
      <c r="AZ51" s="753"/>
      <c r="BA51" s="753"/>
      <c r="BB51" s="753"/>
      <c r="BC51" s="753"/>
      <c r="BD51" s="753"/>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2">
      <c r="A52" s="59">
        <v>25</v>
      </c>
      <c r="B52" s="700"/>
      <c r="C52" s="701"/>
      <c r="D52" s="701"/>
      <c r="E52" s="701"/>
      <c r="F52" s="701"/>
      <c r="G52" s="701"/>
      <c r="H52" s="701"/>
      <c r="I52" s="701"/>
      <c r="J52" s="701"/>
      <c r="K52" s="701"/>
      <c r="L52" s="701"/>
      <c r="M52" s="701"/>
      <c r="N52" s="701"/>
      <c r="O52" s="701"/>
      <c r="P52" s="702"/>
      <c r="Q52" s="749"/>
      <c r="R52" s="750"/>
      <c r="S52" s="750"/>
      <c r="T52" s="750"/>
      <c r="U52" s="750"/>
      <c r="V52" s="750"/>
      <c r="W52" s="750"/>
      <c r="X52" s="750"/>
      <c r="Y52" s="750"/>
      <c r="Z52" s="750"/>
      <c r="AA52" s="750"/>
      <c r="AB52" s="750"/>
      <c r="AC52" s="750"/>
      <c r="AD52" s="750"/>
      <c r="AE52" s="751"/>
      <c r="AF52" s="706"/>
      <c r="AG52" s="707"/>
      <c r="AH52" s="707"/>
      <c r="AI52" s="707"/>
      <c r="AJ52" s="708"/>
      <c r="AK52" s="752"/>
      <c r="AL52" s="750"/>
      <c r="AM52" s="750"/>
      <c r="AN52" s="750"/>
      <c r="AO52" s="750"/>
      <c r="AP52" s="750"/>
      <c r="AQ52" s="750"/>
      <c r="AR52" s="750"/>
      <c r="AS52" s="750"/>
      <c r="AT52" s="750"/>
      <c r="AU52" s="750"/>
      <c r="AV52" s="750"/>
      <c r="AW52" s="750"/>
      <c r="AX52" s="750"/>
      <c r="AY52" s="750"/>
      <c r="AZ52" s="753"/>
      <c r="BA52" s="753"/>
      <c r="BB52" s="753"/>
      <c r="BC52" s="753"/>
      <c r="BD52" s="753"/>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2">
      <c r="A53" s="59">
        <v>26</v>
      </c>
      <c r="B53" s="700"/>
      <c r="C53" s="701"/>
      <c r="D53" s="701"/>
      <c r="E53" s="701"/>
      <c r="F53" s="701"/>
      <c r="G53" s="701"/>
      <c r="H53" s="701"/>
      <c r="I53" s="701"/>
      <c r="J53" s="701"/>
      <c r="K53" s="701"/>
      <c r="L53" s="701"/>
      <c r="M53" s="701"/>
      <c r="N53" s="701"/>
      <c r="O53" s="701"/>
      <c r="P53" s="702"/>
      <c r="Q53" s="749"/>
      <c r="R53" s="750"/>
      <c r="S53" s="750"/>
      <c r="T53" s="750"/>
      <c r="U53" s="750"/>
      <c r="V53" s="750"/>
      <c r="W53" s="750"/>
      <c r="X53" s="750"/>
      <c r="Y53" s="750"/>
      <c r="Z53" s="750"/>
      <c r="AA53" s="750"/>
      <c r="AB53" s="750"/>
      <c r="AC53" s="750"/>
      <c r="AD53" s="750"/>
      <c r="AE53" s="751"/>
      <c r="AF53" s="706"/>
      <c r="AG53" s="707"/>
      <c r="AH53" s="707"/>
      <c r="AI53" s="707"/>
      <c r="AJ53" s="708"/>
      <c r="AK53" s="752"/>
      <c r="AL53" s="750"/>
      <c r="AM53" s="750"/>
      <c r="AN53" s="750"/>
      <c r="AO53" s="750"/>
      <c r="AP53" s="750"/>
      <c r="AQ53" s="750"/>
      <c r="AR53" s="750"/>
      <c r="AS53" s="750"/>
      <c r="AT53" s="750"/>
      <c r="AU53" s="750"/>
      <c r="AV53" s="750"/>
      <c r="AW53" s="750"/>
      <c r="AX53" s="750"/>
      <c r="AY53" s="750"/>
      <c r="AZ53" s="753"/>
      <c r="BA53" s="753"/>
      <c r="BB53" s="753"/>
      <c r="BC53" s="753"/>
      <c r="BD53" s="753"/>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2">
      <c r="A54" s="59">
        <v>27</v>
      </c>
      <c r="B54" s="700"/>
      <c r="C54" s="701"/>
      <c r="D54" s="701"/>
      <c r="E54" s="701"/>
      <c r="F54" s="701"/>
      <c r="G54" s="701"/>
      <c r="H54" s="701"/>
      <c r="I54" s="701"/>
      <c r="J54" s="701"/>
      <c r="K54" s="701"/>
      <c r="L54" s="701"/>
      <c r="M54" s="701"/>
      <c r="N54" s="701"/>
      <c r="O54" s="701"/>
      <c r="P54" s="702"/>
      <c r="Q54" s="749"/>
      <c r="R54" s="750"/>
      <c r="S54" s="750"/>
      <c r="T54" s="750"/>
      <c r="U54" s="750"/>
      <c r="V54" s="750"/>
      <c r="W54" s="750"/>
      <c r="X54" s="750"/>
      <c r="Y54" s="750"/>
      <c r="Z54" s="750"/>
      <c r="AA54" s="750"/>
      <c r="AB54" s="750"/>
      <c r="AC54" s="750"/>
      <c r="AD54" s="750"/>
      <c r="AE54" s="751"/>
      <c r="AF54" s="706"/>
      <c r="AG54" s="707"/>
      <c r="AH54" s="707"/>
      <c r="AI54" s="707"/>
      <c r="AJ54" s="708"/>
      <c r="AK54" s="752"/>
      <c r="AL54" s="750"/>
      <c r="AM54" s="750"/>
      <c r="AN54" s="750"/>
      <c r="AO54" s="750"/>
      <c r="AP54" s="750"/>
      <c r="AQ54" s="750"/>
      <c r="AR54" s="750"/>
      <c r="AS54" s="750"/>
      <c r="AT54" s="750"/>
      <c r="AU54" s="750"/>
      <c r="AV54" s="750"/>
      <c r="AW54" s="750"/>
      <c r="AX54" s="750"/>
      <c r="AY54" s="750"/>
      <c r="AZ54" s="753"/>
      <c r="BA54" s="753"/>
      <c r="BB54" s="753"/>
      <c r="BC54" s="753"/>
      <c r="BD54" s="753"/>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2">
      <c r="A55" s="59">
        <v>28</v>
      </c>
      <c r="B55" s="700"/>
      <c r="C55" s="701"/>
      <c r="D55" s="701"/>
      <c r="E55" s="701"/>
      <c r="F55" s="701"/>
      <c r="G55" s="701"/>
      <c r="H55" s="701"/>
      <c r="I55" s="701"/>
      <c r="J55" s="701"/>
      <c r="K55" s="701"/>
      <c r="L55" s="701"/>
      <c r="M55" s="701"/>
      <c r="N55" s="701"/>
      <c r="O55" s="701"/>
      <c r="P55" s="702"/>
      <c r="Q55" s="749"/>
      <c r="R55" s="750"/>
      <c r="S55" s="750"/>
      <c r="T55" s="750"/>
      <c r="U55" s="750"/>
      <c r="V55" s="750"/>
      <c r="W55" s="750"/>
      <c r="X55" s="750"/>
      <c r="Y55" s="750"/>
      <c r="Z55" s="750"/>
      <c r="AA55" s="750"/>
      <c r="AB55" s="750"/>
      <c r="AC55" s="750"/>
      <c r="AD55" s="750"/>
      <c r="AE55" s="751"/>
      <c r="AF55" s="706"/>
      <c r="AG55" s="707"/>
      <c r="AH55" s="707"/>
      <c r="AI55" s="707"/>
      <c r="AJ55" s="708"/>
      <c r="AK55" s="752"/>
      <c r="AL55" s="750"/>
      <c r="AM55" s="750"/>
      <c r="AN55" s="750"/>
      <c r="AO55" s="750"/>
      <c r="AP55" s="750"/>
      <c r="AQ55" s="750"/>
      <c r="AR55" s="750"/>
      <c r="AS55" s="750"/>
      <c r="AT55" s="750"/>
      <c r="AU55" s="750"/>
      <c r="AV55" s="750"/>
      <c r="AW55" s="750"/>
      <c r="AX55" s="750"/>
      <c r="AY55" s="750"/>
      <c r="AZ55" s="753"/>
      <c r="BA55" s="753"/>
      <c r="BB55" s="753"/>
      <c r="BC55" s="753"/>
      <c r="BD55" s="753"/>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2">
      <c r="A56" s="59">
        <v>29</v>
      </c>
      <c r="B56" s="700"/>
      <c r="C56" s="701"/>
      <c r="D56" s="701"/>
      <c r="E56" s="701"/>
      <c r="F56" s="701"/>
      <c r="G56" s="701"/>
      <c r="H56" s="701"/>
      <c r="I56" s="701"/>
      <c r="J56" s="701"/>
      <c r="K56" s="701"/>
      <c r="L56" s="701"/>
      <c r="M56" s="701"/>
      <c r="N56" s="701"/>
      <c r="O56" s="701"/>
      <c r="P56" s="702"/>
      <c r="Q56" s="749"/>
      <c r="R56" s="750"/>
      <c r="S56" s="750"/>
      <c r="T56" s="750"/>
      <c r="U56" s="750"/>
      <c r="V56" s="750"/>
      <c r="W56" s="750"/>
      <c r="X56" s="750"/>
      <c r="Y56" s="750"/>
      <c r="Z56" s="750"/>
      <c r="AA56" s="750"/>
      <c r="AB56" s="750"/>
      <c r="AC56" s="750"/>
      <c r="AD56" s="750"/>
      <c r="AE56" s="751"/>
      <c r="AF56" s="706"/>
      <c r="AG56" s="707"/>
      <c r="AH56" s="707"/>
      <c r="AI56" s="707"/>
      <c r="AJ56" s="708"/>
      <c r="AK56" s="752"/>
      <c r="AL56" s="750"/>
      <c r="AM56" s="750"/>
      <c r="AN56" s="750"/>
      <c r="AO56" s="750"/>
      <c r="AP56" s="750"/>
      <c r="AQ56" s="750"/>
      <c r="AR56" s="750"/>
      <c r="AS56" s="750"/>
      <c r="AT56" s="750"/>
      <c r="AU56" s="750"/>
      <c r="AV56" s="750"/>
      <c r="AW56" s="750"/>
      <c r="AX56" s="750"/>
      <c r="AY56" s="750"/>
      <c r="AZ56" s="753"/>
      <c r="BA56" s="753"/>
      <c r="BB56" s="753"/>
      <c r="BC56" s="753"/>
      <c r="BD56" s="753"/>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2">
      <c r="A57" s="59">
        <v>30</v>
      </c>
      <c r="B57" s="700"/>
      <c r="C57" s="701"/>
      <c r="D57" s="701"/>
      <c r="E57" s="701"/>
      <c r="F57" s="701"/>
      <c r="G57" s="701"/>
      <c r="H57" s="701"/>
      <c r="I57" s="701"/>
      <c r="J57" s="701"/>
      <c r="K57" s="701"/>
      <c r="L57" s="701"/>
      <c r="M57" s="701"/>
      <c r="N57" s="701"/>
      <c r="O57" s="701"/>
      <c r="P57" s="702"/>
      <c r="Q57" s="749"/>
      <c r="R57" s="750"/>
      <c r="S57" s="750"/>
      <c r="T57" s="750"/>
      <c r="U57" s="750"/>
      <c r="V57" s="750"/>
      <c r="W57" s="750"/>
      <c r="X57" s="750"/>
      <c r="Y57" s="750"/>
      <c r="Z57" s="750"/>
      <c r="AA57" s="750"/>
      <c r="AB57" s="750"/>
      <c r="AC57" s="750"/>
      <c r="AD57" s="750"/>
      <c r="AE57" s="751"/>
      <c r="AF57" s="706"/>
      <c r="AG57" s="707"/>
      <c r="AH57" s="707"/>
      <c r="AI57" s="707"/>
      <c r="AJ57" s="708"/>
      <c r="AK57" s="752"/>
      <c r="AL57" s="750"/>
      <c r="AM57" s="750"/>
      <c r="AN57" s="750"/>
      <c r="AO57" s="750"/>
      <c r="AP57" s="750"/>
      <c r="AQ57" s="750"/>
      <c r="AR57" s="750"/>
      <c r="AS57" s="750"/>
      <c r="AT57" s="750"/>
      <c r="AU57" s="750"/>
      <c r="AV57" s="750"/>
      <c r="AW57" s="750"/>
      <c r="AX57" s="750"/>
      <c r="AY57" s="750"/>
      <c r="AZ57" s="753"/>
      <c r="BA57" s="753"/>
      <c r="BB57" s="753"/>
      <c r="BC57" s="753"/>
      <c r="BD57" s="753"/>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2">
      <c r="A58" s="59">
        <v>31</v>
      </c>
      <c r="B58" s="700"/>
      <c r="C58" s="701"/>
      <c r="D58" s="701"/>
      <c r="E58" s="701"/>
      <c r="F58" s="701"/>
      <c r="G58" s="701"/>
      <c r="H58" s="701"/>
      <c r="I58" s="701"/>
      <c r="J58" s="701"/>
      <c r="K58" s="701"/>
      <c r="L58" s="701"/>
      <c r="M58" s="701"/>
      <c r="N58" s="701"/>
      <c r="O58" s="701"/>
      <c r="P58" s="702"/>
      <c r="Q58" s="749"/>
      <c r="R58" s="750"/>
      <c r="S58" s="750"/>
      <c r="T58" s="750"/>
      <c r="U58" s="750"/>
      <c r="V58" s="750"/>
      <c r="W58" s="750"/>
      <c r="X58" s="750"/>
      <c r="Y58" s="750"/>
      <c r="Z58" s="750"/>
      <c r="AA58" s="750"/>
      <c r="AB58" s="750"/>
      <c r="AC58" s="750"/>
      <c r="AD58" s="750"/>
      <c r="AE58" s="751"/>
      <c r="AF58" s="706"/>
      <c r="AG58" s="707"/>
      <c r="AH58" s="707"/>
      <c r="AI58" s="707"/>
      <c r="AJ58" s="708"/>
      <c r="AK58" s="752"/>
      <c r="AL58" s="750"/>
      <c r="AM58" s="750"/>
      <c r="AN58" s="750"/>
      <c r="AO58" s="750"/>
      <c r="AP58" s="750"/>
      <c r="AQ58" s="750"/>
      <c r="AR58" s="750"/>
      <c r="AS58" s="750"/>
      <c r="AT58" s="750"/>
      <c r="AU58" s="750"/>
      <c r="AV58" s="750"/>
      <c r="AW58" s="750"/>
      <c r="AX58" s="750"/>
      <c r="AY58" s="750"/>
      <c r="AZ58" s="753"/>
      <c r="BA58" s="753"/>
      <c r="BB58" s="753"/>
      <c r="BC58" s="753"/>
      <c r="BD58" s="753"/>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2">
      <c r="A59" s="59">
        <v>32</v>
      </c>
      <c r="B59" s="700"/>
      <c r="C59" s="701"/>
      <c r="D59" s="701"/>
      <c r="E59" s="701"/>
      <c r="F59" s="701"/>
      <c r="G59" s="701"/>
      <c r="H59" s="701"/>
      <c r="I59" s="701"/>
      <c r="J59" s="701"/>
      <c r="K59" s="701"/>
      <c r="L59" s="701"/>
      <c r="M59" s="701"/>
      <c r="N59" s="701"/>
      <c r="O59" s="701"/>
      <c r="P59" s="702"/>
      <c r="Q59" s="749"/>
      <c r="R59" s="750"/>
      <c r="S59" s="750"/>
      <c r="T59" s="750"/>
      <c r="U59" s="750"/>
      <c r="V59" s="750"/>
      <c r="W59" s="750"/>
      <c r="X59" s="750"/>
      <c r="Y59" s="750"/>
      <c r="Z59" s="750"/>
      <c r="AA59" s="750"/>
      <c r="AB59" s="750"/>
      <c r="AC59" s="750"/>
      <c r="AD59" s="750"/>
      <c r="AE59" s="751"/>
      <c r="AF59" s="706"/>
      <c r="AG59" s="707"/>
      <c r="AH59" s="707"/>
      <c r="AI59" s="707"/>
      <c r="AJ59" s="708"/>
      <c r="AK59" s="752"/>
      <c r="AL59" s="750"/>
      <c r="AM59" s="750"/>
      <c r="AN59" s="750"/>
      <c r="AO59" s="750"/>
      <c r="AP59" s="750"/>
      <c r="AQ59" s="750"/>
      <c r="AR59" s="750"/>
      <c r="AS59" s="750"/>
      <c r="AT59" s="750"/>
      <c r="AU59" s="750"/>
      <c r="AV59" s="750"/>
      <c r="AW59" s="750"/>
      <c r="AX59" s="750"/>
      <c r="AY59" s="750"/>
      <c r="AZ59" s="753"/>
      <c r="BA59" s="753"/>
      <c r="BB59" s="753"/>
      <c r="BC59" s="753"/>
      <c r="BD59" s="753"/>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2">
      <c r="A60" s="59">
        <v>33</v>
      </c>
      <c r="B60" s="700"/>
      <c r="C60" s="701"/>
      <c r="D60" s="701"/>
      <c r="E60" s="701"/>
      <c r="F60" s="701"/>
      <c r="G60" s="701"/>
      <c r="H60" s="701"/>
      <c r="I60" s="701"/>
      <c r="J60" s="701"/>
      <c r="K60" s="701"/>
      <c r="L60" s="701"/>
      <c r="M60" s="701"/>
      <c r="N60" s="701"/>
      <c r="O60" s="701"/>
      <c r="P60" s="702"/>
      <c r="Q60" s="749"/>
      <c r="R60" s="750"/>
      <c r="S60" s="750"/>
      <c r="T60" s="750"/>
      <c r="U60" s="750"/>
      <c r="V60" s="750"/>
      <c r="W60" s="750"/>
      <c r="X60" s="750"/>
      <c r="Y60" s="750"/>
      <c r="Z60" s="750"/>
      <c r="AA60" s="750"/>
      <c r="AB60" s="750"/>
      <c r="AC60" s="750"/>
      <c r="AD60" s="750"/>
      <c r="AE60" s="751"/>
      <c r="AF60" s="706"/>
      <c r="AG60" s="707"/>
      <c r="AH60" s="707"/>
      <c r="AI60" s="707"/>
      <c r="AJ60" s="708"/>
      <c r="AK60" s="752"/>
      <c r="AL60" s="750"/>
      <c r="AM60" s="750"/>
      <c r="AN60" s="750"/>
      <c r="AO60" s="750"/>
      <c r="AP60" s="750"/>
      <c r="AQ60" s="750"/>
      <c r="AR60" s="750"/>
      <c r="AS60" s="750"/>
      <c r="AT60" s="750"/>
      <c r="AU60" s="750"/>
      <c r="AV60" s="750"/>
      <c r="AW60" s="750"/>
      <c r="AX60" s="750"/>
      <c r="AY60" s="750"/>
      <c r="AZ60" s="753"/>
      <c r="BA60" s="753"/>
      <c r="BB60" s="753"/>
      <c r="BC60" s="753"/>
      <c r="BD60" s="753"/>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2">
      <c r="A61" s="59">
        <v>34</v>
      </c>
      <c r="B61" s="700"/>
      <c r="C61" s="701"/>
      <c r="D61" s="701"/>
      <c r="E61" s="701"/>
      <c r="F61" s="701"/>
      <c r="G61" s="701"/>
      <c r="H61" s="701"/>
      <c r="I61" s="701"/>
      <c r="J61" s="701"/>
      <c r="K61" s="701"/>
      <c r="L61" s="701"/>
      <c r="M61" s="701"/>
      <c r="N61" s="701"/>
      <c r="O61" s="701"/>
      <c r="P61" s="702"/>
      <c r="Q61" s="749"/>
      <c r="R61" s="750"/>
      <c r="S61" s="750"/>
      <c r="T61" s="750"/>
      <c r="U61" s="750"/>
      <c r="V61" s="750"/>
      <c r="W61" s="750"/>
      <c r="X61" s="750"/>
      <c r="Y61" s="750"/>
      <c r="Z61" s="750"/>
      <c r="AA61" s="750"/>
      <c r="AB61" s="750"/>
      <c r="AC61" s="750"/>
      <c r="AD61" s="750"/>
      <c r="AE61" s="751"/>
      <c r="AF61" s="706"/>
      <c r="AG61" s="707"/>
      <c r="AH61" s="707"/>
      <c r="AI61" s="707"/>
      <c r="AJ61" s="708"/>
      <c r="AK61" s="752"/>
      <c r="AL61" s="750"/>
      <c r="AM61" s="750"/>
      <c r="AN61" s="750"/>
      <c r="AO61" s="750"/>
      <c r="AP61" s="750"/>
      <c r="AQ61" s="750"/>
      <c r="AR61" s="750"/>
      <c r="AS61" s="750"/>
      <c r="AT61" s="750"/>
      <c r="AU61" s="750"/>
      <c r="AV61" s="750"/>
      <c r="AW61" s="750"/>
      <c r="AX61" s="750"/>
      <c r="AY61" s="750"/>
      <c r="AZ61" s="753"/>
      <c r="BA61" s="753"/>
      <c r="BB61" s="753"/>
      <c r="BC61" s="753"/>
      <c r="BD61" s="753"/>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2">
      <c r="A62" s="59">
        <v>35</v>
      </c>
      <c r="B62" s="700"/>
      <c r="C62" s="701"/>
      <c r="D62" s="701"/>
      <c r="E62" s="701"/>
      <c r="F62" s="701"/>
      <c r="G62" s="701"/>
      <c r="H62" s="701"/>
      <c r="I62" s="701"/>
      <c r="J62" s="701"/>
      <c r="K62" s="701"/>
      <c r="L62" s="701"/>
      <c r="M62" s="701"/>
      <c r="N62" s="701"/>
      <c r="O62" s="701"/>
      <c r="P62" s="702"/>
      <c r="Q62" s="749"/>
      <c r="R62" s="750"/>
      <c r="S62" s="750"/>
      <c r="T62" s="750"/>
      <c r="U62" s="750"/>
      <c r="V62" s="750"/>
      <c r="W62" s="750"/>
      <c r="X62" s="750"/>
      <c r="Y62" s="750"/>
      <c r="Z62" s="750"/>
      <c r="AA62" s="750"/>
      <c r="AB62" s="750"/>
      <c r="AC62" s="750"/>
      <c r="AD62" s="750"/>
      <c r="AE62" s="751"/>
      <c r="AF62" s="706"/>
      <c r="AG62" s="707"/>
      <c r="AH62" s="707"/>
      <c r="AI62" s="707"/>
      <c r="AJ62" s="708"/>
      <c r="AK62" s="752"/>
      <c r="AL62" s="750"/>
      <c r="AM62" s="750"/>
      <c r="AN62" s="750"/>
      <c r="AO62" s="750"/>
      <c r="AP62" s="750"/>
      <c r="AQ62" s="750"/>
      <c r="AR62" s="750"/>
      <c r="AS62" s="750"/>
      <c r="AT62" s="750"/>
      <c r="AU62" s="750"/>
      <c r="AV62" s="750"/>
      <c r="AW62" s="750"/>
      <c r="AX62" s="750"/>
      <c r="AY62" s="750"/>
      <c r="AZ62" s="753"/>
      <c r="BA62" s="753"/>
      <c r="BB62" s="753"/>
      <c r="BC62" s="753"/>
      <c r="BD62" s="753"/>
      <c r="BE62" s="710"/>
      <c r="BF62" s="710"/>
      <c r="BG62" s="710"/>
      <c r="BH62" s="710"/>
      <c r="BI62" s="711"/>
      <c r="BJ62" s="754" t="s">
        <v>469</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2">
      <c r="A63" s="60" t="s">
        <v>252</v>
      </c>
      <c r="B63" s="723" t="s">
        <v>381</v>
      </c>
      <c r="C63" s="724"/>
      <c r="D63" s="724"/>
      <c r="E63" s="724"/>
      <c r="F63" s="724"/>
      <c r="G63" s="724"/>
      <c r="H63" s="724"/>
      <c r="I63" s="724"/>
      <c r="J63" s="724"/>
      <c r="K63" s="724"/>
      <c r="L63" s="724"/>
      <c r="M63" s="724"/>
      <c r="N63" s="724"/>
      <c r="O63" s="724"/>
      <c r="P63" s="725"/>
      <c r="Q63" s="755"/>
      <c r="R63" s="732"/>
      <c r="S63" s="732"/>
      <c r="T63" s="732"/>
      <c r="U63" s="732"/>
      <c r="V63" s="732"/>
      <c r="W63" s="732"/>
      <c r="X63" s="732"/>
      <c r="Y63" s="732"/>
      <c r="Z63" s="732"/>
      <c r="AA63" s="732"/>
      <c r="AB63" s="732"/>
      <c r="AC63" s="732"/>
      <c r="AD63" s="732"/>
      <c r="AE63" s="756"/>
      <c r="AF63" s="729">
        <v>610</v>
      </c>
      <c r="AG63" s="727"/>
      <c r="AH63" s="727"/>
      <c r="AI63" s="727"/>
      <c r="AJ63" s="730"/>
      <c r="AK63" s="731"/>
      <c r="AL63" s="732"/>
      <c r="AM63" s="732"/>
      <c r="AN63" s="732"/>
      <c r="AO63" s="732"/>
      <c r="AP63" s="727">
        <v>1638</v>
      </c>
      <c r="AQ63" s="727"/>
      <c r="AR63" s="727"/>
      <c r="AS63" s="727"/>
      <c r="AT63" s="727"/>
      <c r="AU63" s="727">
        <v>1204</v>
      </c>
      <c r="AV63" s="727"/>
      <c r="AW63" s="727"/>
      <c r="AX63" s="727"/>
      <c r="AY63" s="727"/>
      <c r="AZ63" s="757"/>
      <c r="BA63" s="757"/>
      <c r="BB63" s="757"/>
      <c r="BC63" s="757"/>
      <c r="BD63" s="757"/>
      <c r="BE63" s="733"/>
      <c r="BF63" s="733"/>
      <c r="BG63" s="733"/>
      <c r="BH63" s="733"/>
      <c r="BI63" s="734"/>
      <c r="BJ63" s="735" t="s">
        <v>205</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2">
      <c r="A65" s="63" t="s">
        <v>263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2">
      <c r="A66" s="948" t="s">
        <v>418</v>
      </c>
      <c r="B66" s="949"/>
      <c r="C66" s="949"/>
      <c r="D66" s="949"/>
      <c r="E66" s="949"/>
      <c r="F66" s="949"/>
      <c r="G66" s="949"/>
      <c r="H66" s="949"/>
      <c r="I66" s="949"/>
      <c r="J66" s="949"/>
      <c r="K66" s="949"/>
      <c r="L66" s="949"/>
      <c r="M66" s="949"/>
      <c r="N66" s="949"/>
      <c r="O66" s="949"/>
      <c r="P66" s="950"/>
      <c r="Q66" s="954" t="s">
        <v>459</v>
      </c>
      <c r="R66" s="955"/>
      <c r="S66" s="955"/>
      <c r="T66" s="955"/>
      <c r="U66" s="956"/>
      <c r="V66" s="954" t="s">
        <v>460</v>
      </c>
      <c r="W66" s="955"/>
      <c r="X66" s="955"/>
      <c r="Y66" s="955"/>
      <c r="Z66" s="956"/>
      <c r="AA66" s="954" t="s">
        <v>461</v>
      </c>
      <c r="AB66" s="955"/>
      <c r="AC66" s="955"/>
      <c r="AD66" s="955"/>
      <c r="AE66" s="956"/>
      <c r="AF66" s="976" t="s">
        <v>249</v>
      </c>
      <c r="AG66" s="971"/>
      <c r="AH66" s="971"/>
      <c r="AI66" s="971"/>
      <c r="AJ66" s="977"/>
      <c r="AK66" s="954" t="s">
        <v>393</v>
      </c>
      <c r="AL66" s="949"/>
      <c r="AM66" s="949"/>
      <c r="AN66" s="949"/>
      <c r="AO66" s="950"/>
      <c r="AP66" s="954" t="s">
        <v>360</v>
      </c>
      <c r="AQ66" s="955"/>
      <c r="AR66" s="955"/>
      <c r="AS66" s="955"/>
      <c r="AT66" s="956"/>
      <c r="AU66" s="954" t="s">
        <v>470</v>
      </c>
      <c r="AV66" s="955"/>
      <c r="AW66" s="955"/>
      <c r="AX66" s="955"/>
      <c r="AY66" s="956"/>
      <c r="AZ66" s="954" t="s">
        <v>452</v>
      </c>
      <c r="BA66" s="955"/>
      <c r="BB66" s="955"/>
      <c r="BC66" s="955"/>
      <c r="BD66" s="961"/>
      <c r="BE66" s="62"/>
      <c r="BF66" s="62"/>
      <c r="BG66" s="62"/>
      <c r="BH66" s="62"/>
      <c r="BI66" s="62"/>
      <c r="BJ66" s="62"/>
      <c r="BK66" s="62"/>
      <c r="BL66" s="62"/>
      <c r="BM66" s="62"/>
      <c r="BN66" s="62"/>
      <c r="BO66" s="62"/>
      <c r="BP66" s="62"/>
      <c r="BQ66" s="59">
        <v>60</v>
      </c>
      <c r="BR66" s="88"/>
      <c r="BS66" s="758"/>
      <c r="BT66" s="759"/>
      <c r="BU66" s="759"/>
      <c r="BV66" s="759"/>
      <c r="BW66" s="759"/>
      <c r="BX66" s="759"/>
      <c r="BY66" s="759"/>
      <c r="BZ66" s="759"/>
      <c r="CA66" s="759"/>
      <c r="CB66" s="759"/>
      <c r="CC66" s="759"/>
      <c r="CD66" s="759"/>
      <c r="CE66" s="759"/>
      <c r="CF66" s="759"/>
      <c r="CG66" s="760"/>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58"/>
      <c r="DW66" s="759"/>
      <c r="DX66" s="759"/>
      <c r="DY66" s="759"/>
      <c r="DZ66" s="764"/>
      <c r="EA66" s="54"/>
    </row>
    <row r="67" spans="1:131" s="51" customFormat="1" ht="26.25" customHeight="1" x14ac:dyDescent="0.2">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78"/>
      <c r="AG67" s="974"/>
      <c r="AH67" s="974"/>
      <c r="AI67" s="974"/>
      <c r="AJ67" s="979"/>
      <c r="AK67" s="980"/>
      <c r="AL67" s="952"/>
      <c r="AM67" s="952"/>
      <c r="AN67" s="952"/>
      <c r="AO67" s="953"/>
      <c r="AP67" s="957"/>
      <c r="AQ67" s="958"/>
      <c r="AR67" s="958"/>
      <c r="AS67" s="958"/>
      <c r="AT67" s="959"/>
      <c r="AU67" s="957"/>
      <c r="AV67" s="958"/>
      <c r="AW67" s="958"/>
      <c r="AX67" s="958"/>
      <c r="AY67" s="959"/>
      <c r="AZ67" s="957"/>
      <c r="BA67" s="958"/>
      <c r="BB67" s="958"/>
      <c r="BC67" s="958"/>
      <c r="BD67" s="963"/>
      <c r="BE67" s="62"/>
      <c r="BF67" s="62"/>
      <c r="BG67" s="62"/>
      <c r="BH67" s="62"/>
      <c r="BI67" s="62"/>
      <c r="BJ67" s="62"/>
      <c r="BK67" s="62"/>
      <c r="BL67" s="62"/>
      <c r="BM67" s="62"/>
      <c r="BN67" s="62"/>
      <c r="BO67" s="62"/>
      <c r="BP67" s="62"/>
      <c r="BQ67" s="59">
        <v>61</v>
      </c>
      <c r="BR67" s="88"/>
      <c r="BS67" s="758"/>
      <c r="BT67" s="759"/>
      <c r="BU67" s="759"/>
      <c r="BV67" s="759"/>
      <c r="BW67" s="759"/>
      <c r="BX67" s="759"/>
      <c r="BY67" s="759"/>
      <c r="BZ67" s="759"/>
      <c r="CA67" s="759"/>
      <c r="CB67" s="759"/>
      <c r="CC67" s="759"/>
      <c r="CD67" s="759"/>
      <c r="CE67" s="759"/>
      <c r="CF67" s="759"/>
      <c r="CG67" s="760"/>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58"/>
      <c r="DW67" s="759"/>
      <c r="DX67" s="759"/>
      <c r="DY67" s="759"/>
      <c r="DZ67" s="764"/>
      <c r="EA67" s="54"/>
    </row>
    <row r="68" spans="1:131" s="51" customFormat="1" ht="26.25" customHeight="1" x14ac:dyDescent="0.2">
      <c r="A68" s="58">
        <v>1</v>
      </c>
      <c r="B68" s="684" t="s">
        <v>203</v>
      </c>
      <c r="C68" s="685"/>
      <c r="D68" s="685"/>
      <c r="E68" s="685"/>
      <c r="F68" s="685"/>
      <c r="G68" s="685"/>
      <c r="H68" s="685"/>
      <c r="I68" s="685"/>
      <c r="J68" s="685"/>
      <c r="K68" s="685"/>
      <c r="L68" s="685"/>
      <c r="M68" s="685"/>
      <c r="N68" s="685"/>
      <c r="O68" s="685"/>
      <c r="P68" s="686"/>
      <c r="Q68" s="687">
        <v>3</v>
      </c>
      <c r="R68" s="688"/>
      <c r="S68" s="688"/>
      <c r="T68" s="688"/>
      <c r="U68" s="688"/>
      <c r="V68" s="688">
        <v>3</v>
      </c>
      <c r="W68" s="688"/>
      <c r="X68" s="688"/>
      <c r="Y68" s="688"/>
      <c r="Z68" s="688"/>
      <c r="AA68" s="688">
        <v>0</v>
      </c>
      <c r="AB68" s="688"/>
      <c r="AC68" s="688"/>
      <c r="AD68" s="688"/>
      <c r="AE68" s="688"/>
      <c r="AF68" s="688">
        <v>0</v>
      </c>
      <c r="AG68" s="688"/>
      <c r="AH68" s="688"/>
      <c r="AI68" s="688"/>
      <c r="AJ68" s="688"/>
      <c r="AK68" s="688" t="s">
        <v>205</v>
      </c>
      <c r="AL68" s="688"/>
      <c r="AM68" s="688"/>
      <c r="AN68" s="688"/>
      <c r="AO68" s="688"/>
      <c r="AP68" s="688" t="s">
        <v>205</v>
      </c>
      <c r="AQ68" s="688"/>
      <c r="AR68" s="688"/>
      <c r="AS68" s="688"/>
      <c r="AT68" s="688"/>
      <c r="AU68" s="688" t="s">
        <v>205</v>
      </c>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8"/>
      <c r="BT68" s="759"/>
      <c r="BU68" s="759"/>
      <c r="BV68" s="759"/>
      <c r="BW68" s="759"/>
      <c r="BX68" s="759"/>
      <c r="BY68" s="759"/>
      <c r="BZ68" s="759"/>
      <c r="CA68" s="759"/>
      <c r="CB68" s="759"/>
      <c r="CC68" s="759"/>
      <c r="CD68" s="759"/>
      <c r="CE68" s="759"/>
      <c r="CF68" s="759"/>
      <c r="CG68" s="760"/>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58"/>
      <c r="DW68" s="759"/>
      <c r="DX68" s="759"/>
      <c r="DY68" s="759"/>
      <c r="DZ68" s="764"/>
      <c r="EA68" s="54"/>
    </row>
    <row r="69" spans="1:131" s="51" customFormat="1" ht="26.25" customHeight="1" x14ac:dyDescent="0.2">
      <c r="A69" s="59">
        <v>2</v>
      </c>
      <c r="B69" s="700" t="s">
        <v>537</v>
      </c>
      <c r="C69" s="701"/>
      <c r="D69" s="701"/>
      <c r="E69" s="701"/>
      <c r="F69" s="701"/>
      <c r="G69" s="701"/>
      <c r="H69" s="701"/>
      <c r="I69" s="701"/>
      <c r="J69" s="701"/>
      <c r="K69" s="701"/>
      <c r="L69" s="701"/>
      <c r="M69" s="701"/>
      <c r="N69" s="701"/>
      <c r="O69" s="701"/>
      <c r="P69" s="702"/>
      <c r="Q69" s="703">
        <v>33</v>
      </c>
      <c r="R69" s="704"/>
      <c r="S69" s="704"/>
      <c r="T69" s="704"/>
      <c r="U69" s="704"/>
      <c r="V69" s="704">
        <v>24</v>
      </c>
      <c r="W69" s="704"/>
      <c r="X69" s="704"/>
      <c r="Y69" s="704"/>
      <c r="Z69" s="704"/>
      <c r="AA69" s="704">
        <v>9</v>
      </c>
      <c r="AB69" s="704"/>
      <c r="AC69" s="704"/>
      <c r="AD69" s="704"/>
      <c r="AE69" s="704"/>
      <c r="AF69" s="704">
        <v>9</v>
      </c>
      <c r="AG69" s="704"/>
      <c r="AH69" s="704"/>
      <c r="AI69" s="704"/>
      <c r="AJ69" s="704"/>
      <c r="AK69" s="704">
        <v>25</v>
      </c>
      <c r="AL69" s="704"/>
      <c r="AM69" s="704"/>
      <c r="AN69" s="704"/>
      <c r="AO69" s="704"/>
      <c r="AP69" s="704" t="s">
        <v>205</v>
      </c>
      <c r="AQ69" s="704"/>
      <c r="AR69" s="704"/>
      <c r="AS69" s="704"/>
      <c r="AT69" s="704"/>
      <c r="AU69" s="704" t="s">
        <v>205</v>
      </c>
      <c r="AV69" s="704"/>
      <c r="AW69" s="704"/>
      <c r="AX69" s="704"/>
      <c r="AY69" s="704"/>
      <c r="AZ69" s="710"/>
      <c r="BA69" s="710"/>
      <c r="BB69" s="710"/>
      <c r="BC69" s="710"/>
      <c r="BD69" s="711"/>
      <c r="BE69" s="62"/>
      <c r="BF69" s="62"/>
      <c r="BG69" s="62"/>
      <c r="BH69" s="62"/>
      <c r="BI69" s="62"/>
      <c r="BJ69" s="62"/>
      <c r="BK69" s="62"/>
      <c r="BL69" s="62"/>
      <c r="BM69" s="62"/>
      <c r="BN69" s="62"/>
      <c r="BO69" s="62"/>
      <c r="BP69" s="62"/>
      <c r="BQ69" s="59">
        <v>63</v>
      </c>
      <c r="BR69" s="88"/>
      <c r="BS69" s="758"/>
      <c r="BT69" s="759"/>
      <c r="BU69" s="759"/>
      <c r="BV69" s="759"/>
      <c r="BW69" s="759"/>
      <c r="BX69" s="759"/>
      <c r="BY69" s="759"/>
      <c r="BZ69" s="759"/>
      <c r="CA69" s="759"/>
      <c r="CB69" s="759"/>
      <c r="CC69" s="759"/>
      <c r="CD69" s="759"/>
      <c r="CE69" s="759"/>
      <c r="CF69" s="759"/>
      <c r="CG69" s="760"/>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58"/>
      <c r="DW69" s="759"/>
      <c r="DX69" s="759"/>
      <c r="DY69" s="759"/>
      <c r="DZ69" s="764"/>
      <c r="EA69" s="54"/>
    </row>
    <row r="70" spans="1:131" s="51" customFormat="1" ht="26.25" customHeight="1" x14ac:dyDescent="0.2">
      <c r="A70" s="59">
        <v>3</v>
      </c>
      <c r="B70" s="700" t="s">
        <v>538</v>
      </c>
      <c r="C70" s="701"/>
      <c r="D70" s="701"/>
      <c r="E70" s="701"/>
      <c r="F70" s="701"/>
      <c r="G70" s="701"/>
      <c r="H70" s="701"/>
      <c r="I70" s="701"/>
      <c r="J70" s="701"/>
      <c r="K70" s="701"/>
      <c r="L70" s="701"/>
      <c r="M70" s="701"/>
      <c r="N70" s="701"/>
      <c r="O70" s="701"/>
      <c r="P70" s="702"/>
      <c r="Q70" s="703">
        <v>104</v>
      </c>
      <c r="R70" s="704"/>
      <c r="S70" s="704"/>
      <c r="T70" s="704"/>
      <c r="U70" s="704"/>
      <c r="V70" s="704">
        <v>90</v>
      </c>
      <c r="W70" s="704"/>
      <c r="X70" s="704"/>
      <c r="Y70" s="704"/>
      <c r="Z70" s="704"/>
      <c r="AA70" s="704">
        <v>14</v>
      </c>
      <c r="AB70" s="704"/>
      <c r="AC70" s="704"/>
      <c r="AD70" s="704"/>
      <c r="AE70" s="704"/>
      <c r="AF70" s="704">
        <v>14</v>
      </c>
      <c r="AG70" s="704"/>
      <c r="AH70" s="704"/>
      <c r="AI70" s="704"/>
      <c r="AJ70" s="704"/>
      <c r="AK70" s="704" t="s">
        <v>205</v>
      </c>
      <c r="AL70" s="704"/>
      <c r="AM70" s="704"/>
      <c r="AN70" s="704"/>
      <c r="AO70" s="704"/>
      <c r="AP70" s="704" t="s">
        <v>205</v>
      </c>
      <c r="AQ70" s="704"/>
      <c r="AR70" s="704"/>
      <c r="AS70" s="704"/>
      <c r="AT70" s="704"/>
      <c r="AU70" s="704" t="s">
        <v>205</v>
      </c>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8"/>
      <c r="BT70" s="759"/>
      <c r="BU70" s="759"/>
      <c r="BV70" s="759"/>
      <c r="BW70" s="759"/>
      <c r="BX70" s="759"/>
      <c r="BY70" s="759"/>
      <c r="BZ70" s="759"/>
      <c r="CA70" s="759"/>
      <c r="CB70" s="759"/>
      <c r="CC70" s="759"/>
      <c r="CD70" s="759"/>
      <c r="CE70" s="759"/>
      <c r="CF70" s="759"/>
      <c r="CG70" s="760"/>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58"/>
      <c r="DW70" s="759"/>
      <c r="DX70" s="759"/>
      <c r="DY70" s="759"/>
      <c r="DZ70" s="764"/>
      <c r="EA70" s="54"/>
    </row>
    <row r="71" spans="1:131" s="51" customFormat="1" ht="26.25" customHeight="1" x14ac:dyDescent="0.2">
      <c r="A71" s="59">
        <v>4</v>
      </c>
      <c r="B71" s="700" t="s">
        <v>539</v>
      </c>
      <c r="C71" s="701"/>
      <c r="D71" s="701"/>
      <c r="E71" s="701"/>
      <c r="F71" s="701"/>
      <c r="G71" s="701"/>
      <c r="H71" s="701"/>
      <c r="I71" s="701"/>
      <c r="J71" s="701"/>
      <c r="K71" s="701"/>
      <c r="L71" s="701"/>
      <c r="M71" s="701"/>
      <c r="N71" s="701"/>
      <c r="O71" s="701"/>
      <c r="P71" s="702"/>
      <c r="Q71" s="703">
        <v>2050</v>
      </c>
      <c r="R71" s="704"/>
      <c r="S71" s="704"/>
      <c r="T71" s="704"/>
      <c r="U71" s="704"/>
      <c r="V71" s="704">
        <v>2036</v>
      </c>
      <c r="W71" s="704"/>
      <c r="X71" s="704"/>
      <c r="Y71" s="704"/>
      <c r="Z71" s="704"/>
      <c r="AA71" s="704">
        <v>14</v>
      </c>
      <c r="AB71" s="704"/>
      <c r="AC71" s="704"/>
      <c r="AD71" s="704"/>
      <c r="AE71" s="704"/>
      <c r="AF71" s="704">
        <v>14</v>
      </c>
      <c r="AG71" s="704"/>
      <c r="AH71" s="704"/>
      <c r="AI71" s="704"/>
      <c r="AJ71" s="704"/>
      <c r="AK71" s="704">
        <v>2</v>
      </c>
      <c r="AL71" s="704"/>
      <c r="AM71" s="704"/>
      <c r="AN71" s="704"/>
      <c r="AO71" s="704"/>
      <c r="AP71" s="704" t="s">
        <v>205</v>
      </c>
      <c r="AQ71" s="704"/>
      <c r="AR71" s="704"/>
      <c r="AS71" s="704"/>
      <c r="AT71" s="704"/>
      <c r="AU71" s="704" t="s">
        <v>205</v>
      </c>
      <c r="AV71" s="704"/>
      <c r="AW71" s="704"/>
      <c r="AX71" s="704"/>
      <c r="AY71" s="704"/>
      <c r="AZ71" s="710"/>
      <c r="BA71" s="710"/>
      <c r="BB71" s="710"/>
      <c r="BC71" s="710"/>
      <c r="BD71" s="711"/>
      <c r="BE71" s="62"/>
      <c r="BF71" s="62"/>
      <c r="BG71" s="62"/>
      <c r="BH71" s="62"/>
      <c r="BI71" s="62"/>
      <c r="BJ71" s="62"/>
      <c r="BK71" s="62"/>
      <c r="BL71" s="62"/>
      <c r="BM71" s="62"/>
      <c r="BN71" s="62"/>
      <c r="BO71" s="62"/>
      <c r="BP71" s="62"/>
      <c r="BQ71" s="59">
        <v>65</v>
      </c>
      <c r="BR71" s="88"/>
      <c r="BS71" s="758"/>
      <c r="BT71" s="759"/>
      <c r="BU71" s="759"/>
      <c r="BV71" s="759"/>
      <c r="BW71" s="759"/>
      <c r="BX71" s="759"/>
      <c r="BY71" s="759"/>
      <c r="BZ71" s="759"/>
      <c r="CA71" s="759"/>
      <c r="CB71" s="759"/>
      <c r="CC71" s="759"/>
      <c r="CD71" s="759"/>
      <c r="CE71" s="759"/>
      <c r="CF71" s="759"/>
      <c r="CG71" s="760"/>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58"/>
      <c r="DW71" s="759"/>
      <c r="DX71" s="759"/>
      <c r="DY71" s="759"/>
      <c r="DZ71" s="764"/>
      <c r="EA71" s="54"/>
    </row>
    <row r="72" spans="1:131" s="51" customFormat="1" ht="26.25" customHeight="1" x14ac:dyDescent="0.2">
      <c r="A72" s="59">
        <v>5</v>
      </c>
      <c r="B72" s="700" t="s">
        <v>547</v>
      </c>
      <c r="C72" s="701"/>
      <c r="D72" s="701"/>
      <c r="E72" s="701"/>
      <c r="F72" s="701"/>
      <c r="G72" s="701"/>
      <c r="H72" s="701"/>
      <c r="I72" s="701"/>
      <c r="J72" s="701"/>
      <c r="K72" s="701"/>
      <c r="L72" s="701"/>
      <c r="M72" s="701"/>
      <c r="N72" s="701"/>
      <c r="O72" s="701"/>
      <c r="P72" s="702"/>
      <c r="Q72" s="703">
        <v>18</v>
      </c>
      <c r="R72" s="704"/>
      <c r="S72" s="704"/>
      <c r="T72" s="704"/>
      <c r="U72" s="704"/>
      <c r="V72" s="704">
        <v>14</v>
      </c>
      <c r="W72" s="704"/>
      <c r="X72" s="704"/>
      <c r="Y72" s="704"/>
      <c r="Z72" s="704"/>
      <c r="AA72" s="704">
        <v>4</v>
      </c>
      <c r="AB72" s="704"/>
      <c r="AC72" s="704"/>
      <c r="AD72" s="704"/>
      <c r="AE72" s="704"/>
      <c r="AF72" s="704">
        <v>4</v>
      </c>
      <c r="AG72" s="704"/>
      <c r="AH72" s="704"/>
      <c r="AI72" s="704"/>
      <c r="AJ72" s="704"/>
      <c r="AK72" s="704" t="s">
        <v>205</v>
      </c>
      <c r="AL72" s="704"/>
      <c r="AM72" s="704"/>
      <c r="AN72" s="704"/>
      <c r="AO72" s="704"/>
      <c r="AP72" s="704" t="s">
        <v>205</v>
      </c>
      <c r="AQ72" s="704"/>
      <c r="AR72" s="704"/>
      <c r="AS72" s="704"/>
      <c r="AT72" s="704"/>
      <c r="AU72" s="704" t="s">
        <v>205</v>
      </c>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8"/>
      <c r="BT72" s="759"/>
      <c r="BU72" s="759"/>
      <c r="BV72" s="759"/>
      <c r="BW72" s="759"/>
      <c r="BX72" s="759"/>
      <c r="BY72" s="759"/>
      <c r="BZ72" s="759"/>
      <c r="CA72" s="759"/>
      <c r="CB72" s="759"/>
      <c r="CC72" s="759"/>
      <c r="CD72" s="759"/>
      <c r="CE72" s="759"/>
      <c r="CF72" s="759"/>
      <c r="CG72" s="760"/>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58"/>
      <c r="DW72" s="759"/>
      <c r="DX72" s="759"/>
      <c r="DY72" s="759"/>
      <c r="DZ72" s="764"/>
      <c r="EA72" s="54"/>
    </row>
    <row r="73" spans="1:131" s="51" customFormat="1" ht="26.25" customHeight="1" x14ac:dyDescent="0.2">
      <c r="A73" s="59">
        <v>6</v>
      </c>
      <c r="B73" s="700" t="s">
        <v>25</v>
      </c>
      <c r="C73" s="701"/>
      <c r="D73" s="701"/>
      <c r="E73" s="701"/>
      <c r="F73" s="701"/>
      <c r="G73" s="701"/>
      <c r="H73" s="701"/>
      <c r="I73" s="701"/>
      <c r="J73" s="701"/>
      <c r="K73" s="701"/>
      <c r="L73" s="701"/>
      <c r="M73" s="701"/>
      <c r="N73" s="701"/>
      <c r="O73" s="701"/>
      <c r="P73" s="702"/>
      <c r="Q73" s="703">
        <v>22</v>
      </c>
      <c r="R73" s="704"/>
      <c r="S73" s="704"/>
      <c r="T73" s="704"/>
      <c r="U73" s="704"/>
      <c r="V73" s="704">
        <v>18</v>
      </c>
      <c r="W73" s="704"/>
      <c r="X73" s="704"/>
      <c r="Y73" s="704"/>
      <c r="Z73" s="704"/>
      <c r="AA73" s="704">
        <v>4</v>
      </c>
      <c r="AB73" s="704"/>
      <c r="AC73" s="704"/>
      <c r="AD73" s="704"/>
      <c r="AE73" s="704"/>
      <c r="AF73" s="704">
        <v>4</v>
      </c>
      <c r="AG73" s="704"/>
      <c r="AH73" s="704"/>
      <c r="AI73" s="704"/>
      <c r="AJ73" s="704"/>
      <c r="AK73" s="704" t="s">
        <v>205</v>
      </c>
      <c r="AL73" s="704"/>
      <c r="AM73" s="704"/>
      <c r="AN73" s="704"/>
      <c r="AO73" s="704"/>
      <c r="AP73" s="704" t="s">
        <v>205</v>
      </c>
      <c r="AQ73" s="704"/>
      <c r="AR73" s="704"/>
      <c r="AS73" s="704"/>
      <c r="AT73" s="704"/>
      <c r="AU73" s="704" t="s">
        <v>205</v>
      </c>
      <c r="AV73" s="704"/>
      <c r="AW73" s="704"/>
      <c r="AX73" s="704"/>
      <c r="AY73" s="704"/>
      <c r="AZ73" s="710"/>
      <c r="BA73" s="710"/>
      <c r="BB73" s="710"/>
      <c r="BC73" s="710"/>
      <c r="BD73" s="711"/>
      <c r="BE73" s="62"/>
      <c r="BF73" s="62"/>
      <c r="BG73" s="62"/>
      <c r="BH73" s="62"/>
      <c r="BI73" s="62"/>
      <c r="BJ73" s="62"/>
      <c r="BK73" s="62"/>
      <c r="BL73" s="62"/>
      <c r="BM73" s="62"/>
      <c r="BN73" s="62"/>
      <c r="BO73" s="62"/>
      <c r="BP73" s="62"/>
      <c r="BQ73" s="59">
        <v>67</v>
      </c>
      <c r="BR73" s="88"/>
      <c r="BS73" s="758"/>
      <c r="BT73" s="759"/>
      <c r="BU73" s="759"/>
      <c r="BV73" s="759"/>
      <c r="BW73" s="759"/>
      <c r="BX73" s="759"/>
      <c r="BY73" s="759"/>
      <c r="BZ73" s="759"/>
      <c r="CA73" s="759"/>
      <c r="CB73" s="759"/>
      <c r="CC73" s="759"/>
      <c r="CD73" s="759"/>
      <c r="CE73" s="759"/>
      <c r="CF73" s="759"/>
      <c r="CG73" s="760"/>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58"/>
      <c r="DW73" s="759"/>
      <c r="DX73" s="759"/>
      <c r="DY73" s="759"/>
      <c r="DZ73" s="764"/>
      <c r="EA73" s="54"/>
    </row>
    <row r="74" spans="1:131" s="51" customFormat="1" ht="26.25" customHeight="1" x14ac:dyDescent="0.2">
      <c r="A74" s="59">
        <v>7</v>
      </c>
      <c r="B74" s="700" t="s">
        <v>540</v>
      </c>
      <c r="C74" s="701"/>
      <c r="D74" s="701"/>
      <c r="E74" s="701"/>
      <c r="F74" s="701"/>
      <c r="G74" s="701"/>
      <c r="H74" s="701"/>
      <c r="I74" s="701"/>
      <c r="J74" s="701"/>
      <c r="K74" s="701"/>
      <c r="L74" s="701"/>
      <c r="M74" s="701"/>
      <c r="N74" s="701"/>
      <c r="O74" s="701"/>
      <c r="P74" s="702"/>
      <c r="Q74" s="703">
        <v>584</v>
      </c>
      <c r="R74" s="704"/>
      <c r="S74" s="704"/>
      <c r="T74" s="704"/>
      <c r="U74" s="704"/>
      <c r="V74" s="704">
        <v>570</v>
      </c>
      <c r="W74" s="704"/>
      <c r="X74" s="704"/>
      <c r="Y74" s="704"/>
      <c r="Z74" s="704"/>
      <c r="AA74" s="704">
        <v>13</v>
      </c>
      <c r="AB74" s="704"/>
      <c r="AC74" s="704"/>
      <c r="AD74" s="704"/>
      <c r="AE74" s="704"/>
      <c r="AF74" s="704">
        <v>13</v>
      </c>
      <c r="AG74" s="704"/>
      <c r="AH74" s="704"/>
      <c r="AI74" s="704"/>
      <c r="AJ74" s="704"/>
      <c r="AK74" s="704" t="s">
        <v>205</v>
      </c>
      <c r="AL74" s="704"/>
      <c r="AM74" s="704"/>
      <c r="AN74" s="704"/>
      <c r="AO74" s="704"/>
      <c r="AP74" s="704">
        <v>388</v>
      </c>
      <c r="AQ74" s="704"/>
      <c r="AR74" s="704"/>
      <c r="AS74" s="704"/>
      <c r="AT74" s="704"/>
      <c r="AU74" s="704">
        <v>28</v>
      </c>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8"/>
      <c r="BT74" s="759"/>
      <c r="BU74" s="759"/>
      <c r="BV74" s="759"/>
      <c r="BW74" s="759"/>
      <c r="BX74" s="759"/>
      <c r="BY74" s="759"/>
      <c r="BZ74" s="759"/>
      <c r="CA74" s="759"/>
      <c r="CB74" s="759"/>
      <c r="CC74" s="759"/>
      <c r="CD74" s="759"/>
      <c r="CE74" s="759"/>
      <c r="CF74" s="759"/>
      <c r="CG74" s="760"/>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58"/>
      <c r="DW74" s="759"/>
      <c r="DX74" s="759"/>
      <c r="DY74" s="759"/>
      <c r="DZ74" s="764"/>
      <c r="EA74" s="54"/>
    </row>
    <row r="75" spans="1:131" s="51" customFormat="1" ht="26.25" customHeight="1" x14ac:dyDescent="0.2">
      <c r="A75" s="59">
        <v>8</v>
      </c>
      <c r="B75" s="700" t="s">
        <v>446</v>
      </c>
      <c r="C75" s="701"/>
      <c r="D75" s="701"/>
      <c r="E75" s="701"/>
      <c r="F75" s="701"/>
      <c r="G75" s="701"/>
      <c r="H75" s="701"/>
      <c r="I75" s="701"/>
      <c r="J75" s="701"/>
      <c r="K75" s="701"/>
      <c r="L75" s="701"/>
      <c r="M75" s="701"/>
      <c r="N75" s="701"/>
      <c r="O75" s="701"/>
      <c r="P75" s="702"/>
      <c r="Q75" s="712">
        <v>202</v>
      </c>
      <c r="R75" s="707"/>
      <c r="S75" s="707"/>
      <c r="T75" s="707"/>
      <c r="U75" s="709"/>
      <c r="V75" s="705">
        <v>198</v>
      </c>
      <c r="W75" s="707"/>
      <c r="X75" s="707"/>
      <c r="Y75" s="707"/>
      <c r="Z75" s="709"/>
      <c r="AA75" s="705">
        <v>5</v>
      </c>
      <c r="AB75" s="707"/>
      <c r="AC75" s="707"/>
      <c r="AD75" s="707"/>
      <c r="AE75" s="709"/>
      <c r="AF75" s="705">
        <v>5</v>
      </c>
      <c r="AG75" s="707"/>
      <c r="AH75" s="707"/>
      <c r="AI75" s="707"/>
      <c r="AJ75" s="709"/>
      <c r="AK75" s="705">
        <v>5</v>
      </c>
      <c r="AL75" s="707"/>
      <c r="AM75" s="707"/>
      <c r="AN75" s="707"/>
      <c r="AO75" s="709"/>
      <c r="AP75" s="705" t="s">
        <v>205</v>
      </c>
      <c r="AQ75" s="707"/>
      <c r="AR75" s="707"/>
      <c r="AS75" s="707"/>
      <c r="AT75" s="709"/>
      <c r="AU75" s="705" t="s">
        <v>205</v>
      </c>
      <c r="AV75" s="707"/>
      <c r="AW75" s="707"/>
      <c r="AX75" s="707"/>
      <c r="AY75" s="709"/>
      <c r="AZ75" s="710"/>
      <c r="BA75" s="710"/>
      <c r="BB75" s="710"/>
      <c r="BC75" s="710"/>
      <c r="BD75" s="711"/>
      <c r="BE75" s="62"/>
      <c r="BF75" s="62"/>
      <c r="BG75" s="62"/>
      <c r="BH75" s="62"/>
      <c r="BI75" s="62"/>
      <c r="BJ75" s="62"/>
      <c r="BK75" s="62"/>
      <c r="BL75" s="62"/>
      <c r="BM75" s="62"/>
      <c r="BN75" s="62"/>
      <c r="BO75" s="62"/>
      <c r="BP75" s="62"/>
      <c r="BQ75" s="59">
        <v>69</v>
      </c>
      <c r="BR75" s="88"/>
      <c r="BS75" s="758"/>
      <c r="BT75" s="759"/>
      <c r="BU75" s="759"/>
      <c r="BV75" s="759"/>
      <c r="BW75" s="759"/>
      <c r="BX75" s="759"/>
      <c r="BY75" s="759"/>
      <c r="BZ75" s="759"/>
      <c r="CA75" s="759"/>
      <c r="CB75" s="759"/>
      <c r="CC75" s="759"/>
      <c r="CD75" s="759"/>
      <c r="CE75" s="759"/>
      <c r="CF75" s="759"/>
      <c r="CG75" s="760"/>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58"/>
      <c r="DW75" s="759"/>
      <c r="DX75" s="759"/>
      <c r="DY75" s="759"/>
      <c r="DZ75" s="764"/>
      <c r="EA75" s="54"/>
    </row>
    <row r="76" spans="1:131" s="51" customFormat="1" ht="26.25" customHeight="1" x14ac:dyDescent="0.2">
      <c r="A76" s="59">
        <v>9</v>
      </c>
      <c r="B76" s="700" t="s">
        <v>541</v>
      </c>
      <c r="C76" s="701"/>
      <c r="D76" s="701"/>
      <c r="E76" s="701"/>
      <c r="F76" s="701"/>
      <c r="G76" s="701"/>
      <c r="H76" s="701"/>
      <c r="I76" s="701"/>
      <c r="J76" s="701"/>
      <c r="K76" s="701"/>
      <c r="L76" s="701"/>
      <c r="M76" s="701"/>
      <c r="N76" s="701"/>
      <c r="O76" s="701"/>
      <c r="P76" s="702"/>
      <c r="Q76" s="712">
        <v>159644</v>
      </c>
      <c r="R76" s="707"/>
      <c r="S76" s="707"/>
      <c r="T76" s="707"/>
      <c r="U76" s="709"/>
      <c r="V76" s="705">
        <v>154242</v>
      </c>
      <c r="W76" s="707"/>
      <c r="X76" s="707"/>
      <c r="Y76" s="707"/>
      <c r="Z76" s="709"/>
      <c r="AA76" s="705">
        <v>5402</v>
      </c>
      <c r="AB76" s="707"/>
      <c r="AC76" s="707"/>
      <c r="AD76" s="707"/>
      <c r="AE76" s="709"/>
      <c r="AF76" s="705">
        <v>5402</v>
      </c>
      <c r="AG76" s="707"/>
      <c r="AH76" s="707"/>
      <c r="AI76" s="707"/>
      <c r="AJ76" s="709"/>
      <c r="AK76" s="705">
        <v>529</v>
      </c>
      <c r="AL76" s="707"/>
      <c r="AM76" s="707"/>
      <c r="AN76" s="707"/>
      <c r="AO76" s="709"/>
      <c r="AP76" s="705" t="s">
        <v>205</v>
      </c>
      <c r="AQ76" s="707"/>
      <c r="AR76" s="707"/>
      <c r="AS76" s="707"/>
      <c r="AT76" s="709"/>
      <c r="AU76" s="705" t="s">
        <v>205</v>
      </c>
      <c r="AV76" s="707"/>
      <c r="AW76" s="707"/>
      <c r="AX76" s="707"/>
      <c r="AY76" s="709"/>
      <c r="AZ76" s="710"/>
      <c r="BA76" s="710"/>
      <c r="BB76" s="710"/>
      <c r="BC76" s="710"/>
      <c r="BD76" s="711"/>
      <c r="BE76" s="62"/>
      <c r="BF76" s="62"/>
      <c r="BG76" s="62"/>
      <c r="BH76" s="62"/>
      <c r="BI76" s="62"/>
      <c r="BJ76" s="62"/>
      <c r="BK76" s="62"/>
      <c r="BL76" s="62"/>
      <c r="BM76" s="62"/>
      <c r="BN76" s="62"/>
      <c r="BO76" s="62"/>
      <c r="BP76" s="62"/>
      <c r="BQ76" s="59">
        <v>70</v>
      </c>
      <c r="BR76" s="88"/>
      <c r="BS76" s="758"/>
      <c r="BT76" s="759"/>
      <c r="BU76" s="759"/>
      <c r="BV76" s="759"/>
      <c r="BW76" s="759"/>
      <c r="BX76" s="759"/>
      <c r="BY76" s="759"/>
      <c r="BZ76" s="759"/>
      <c r="CA76" s="759"/>
      <c r="CB76" s="759"/>
      <c r="CC76" s="759"/>
      <c r="CD76" s="759"/>
      <c r="CE76" s="759"/>
      <c r="CF76" s="759"/>
      <c r="CG76" s="760"/>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58"/>
      <c r="DW76" s="759"/>
      <c r="DX76" s="759"/>
      <c r="DY76" s="759"/>
      <c r="DZ76" s="764"/>
      <c r="EA76" s="54"/>
    </row>
    <row r="77" spans="1:131" s="51" customFormat="1" ht="26.25" customHeight="1" x14ac:dyDescent="0.2">
      <c r="A77" s="59">
        <v>10</v>
      </c>
      <c r="B77" s="700"/>
      <c r="C77" s="701"/>
      <c r="D77" s="701"/>
      <c r="E77" s="701"/>
      <c r="F77" s="701"/>
      <c r="G77" s="701"/>
      <c r="H77" s="701"/>
      <c r="I77" s="701"/>
      <c r="J77" s="701"/>
      <c r="K77" s="701"/>
      <c r="L77" s="701"/>
      <c r="M77" s="701"/>
      <c r="N77" s="701"/>
      <c r="O77" s="701"/>
      <c r="P77" s="702"/>
      <c r="Q77" s="712"/>
      <c r="R77" s="707"/>
      <c r="S77" s="707"/>
      <c r="T77" s="707"/>
      <c r="U77" s="709"/>
      <c r="V77" s="705"/>
      <c r="W77" s="707"/>
      <c r="X77" s="707"/>
      <c r="Y77" s="707"/>
      <c r="Z77" s="709"/>
      <c r="AA77" s="705"/>
      <c r="AB77" s="707"/>
      <c r="AC77" s="707"/>
      <c r="AD77" s="707"/>
      <c r="AE77" s="709"/>
      <c r="AF77" s="705"/>
      <c r="AG77" s="707"/>
      <c r="AH77" s="707"/>
      <c r="AI77" s="707"/>
      <c r="AJ77" s="709"/>
      <c r="AK77" s="705"/>
      <c r="AL77" s="707"/>
      <c r="AM77" s="707"/>
      <c r="AN77" s="707"/>
      <c r="AO77" s="709"/>
      <c r="AP77" s="705"/>
      <c r="AQ77" s="707"/>
      <c r="AR77" s="707"/>
      <c r="AS77" s="707"/>
      <c r="AT77" s="709"/>
      <c r="AU77" s="705"/>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8"/>
      <c r="BT77" s="759"/>
      <c r="BU77" s="759"/>
      <c r="BV77" s="759"/>
      <c r="BW77" s="759"/>
      <c r="BX77" s="759"/>
      <c r="BY77" s="759"/>
      <c r="BZ77" s="759"/>
      <c r="CA77" s="759"/>
      <c r="CB77" s="759"/>
      <c r="CC77" s="759"/>
      <c r="CD77" s="759"/>
      <c r="CE77" s="759"/>
      <c r="CF77" s="759"/>
      <c r="CG77" s="760"/>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58"/>
      <c r="DW77" s="759"/>
      <c r="DX77" s="759"/>
      <c r="DY77" s="759"/>
      <c r="DZ77" s="764"/>
      <c r="EA77" s="54"/>
    </row>
    <row r="78" spans="1:131" s="51" customFormat="1" ht="26.25" customHeight="1" x14ac:dyDescent="0.2">
      <c r="A78" s="59">
        <v>11</v>
      </c>
      <c r="B78" s="700"/>
      <c r="C78" s="701"/>
      <c r="D78" s="701"/>
      <c r="E78" s="701"/>
      <c r="F78" s="701"/>
      <c r="G78" s="701"/>
      <c r="H78" s="701"/>
      <c r="I78" s="701"/>
      <c r="J78" s="701"/>
      <c r="K78" s="701"/>
      <c r="L78" s="701"/>
      <c r="M78" s="701"/>
      <c r="N78" s="701"/>
      <c r="O78" s="701"/>
      <c r="P78" s="702"/>
      <c r="Q78" s="703"/>
      <c r="R78" s="704"/>
      <c r="S78" s="704"/>
      <c r="T78" s="704"/>
      <c r="U78" s="704"/>
      <c r="V78" s="704"/>
      <c r="W78" s="704"/>
      <c r="X78" s="704"/>
      <c r="Y78" s="704"/>
      <c r="Z78" s="704"/>
      <c r="AA78" s="704"/>
      <c r="AB78" s="704"/>
      <c r="AC78" s="704"/>
      <c r="AD78" s="704"/>
      <c r="AE78" s="704"/>
      <c r="AF78" s="704"/>
      <c r="AG78" s="704"/>
      <c r="AH78" s="704"/>
      <c r="AI78" s="704"/>
      <c r="AJ78" s="704"/>
      <c r="AK78" s="704"/>
      <c r="AL78" s="704"/>
      <c r="AM78" s="704"/>
      <c r="AN78" s="704"/>
      <c r="AO78" s="704"/>
      <c r="AP78" s="704"/>
      <c r="AQ78" s="704"/>
      <c r="AR78" s="704"/>
      <c r="AS78" s="704"/>
      <c r="AT78" s="704"/>
      <c r="AU78" s="704"/>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8"/>
      <c r="BT78" s="759"/>
      <c r="BU78" s="759"/>
      <c r="BV78" s="759"/>
      <c r="BW78" s="759"/>
      <c r="BX78" s="759"/>
      <c r="BY78" s="759"/>
      <c r="BZ78" s="759"/>
      <c r="CA78" s="759"/>
      <c r="CB78" s="759"/>
      <c r="CC78" s="759"/>
      <c r="CD78" s="759"/>
      <c r="CE78" s="759"/>
      <c r="CF78" s="759"/>
      <c r="CG78" s="760"/>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58"/>
      <c r="DW78" s="759"/>
      <c r="DX78" s="759"/>
      <c r="DY78" s="759"/>
      <c r="DZ78" s="764"/>
      <c r="EA78" s="54"/>
    </row>
    <row r="79" spans="1:131" s="51" customFormat="1" ht="26.25" customHeight="1" x14ac:dyDescent="0.2">
      <c r="A79" s="59">
        <v>12</v>
      </c>
      <c r="B79" s="700"/>
      <c r="C79" s="701"/>
      <c r="D79" s="701"/>
      <c r="E79" s="701"/>
      <c r="F79" s="701"/>
      <c r="G79" s="701"/>
      <c r="H79" s="701"/>
      <c r="I79" s="701"/>
      <c r="J79" s="701"/>
      <c r="K79" s="701"/>
      <c r="L79" s="701"/>
      <c r="M79" s="701"/>
      <c r="N79" s="701"/>
      <c r="O79" s="701"/>
      <c r="P79" s="702"/>
      <c r="Q79" s="703"/>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8"/>
      <c r="BT79" s="759"/>
      <c r="BU79" s="759"/>
      <c r="BV79" s="759"/>
      <c r="BW79" s="759"/>
      <c r="BX79" s="759"/>
      <c r="BY79" s="759"/>
      <c r="BZ79" s="759"/>
      <c r="CA79" s="759"/>
      <c r="CB79" s="759"/>
      <c r="CC79" s="759"/>
      <c r="CD79" s="759"/>
      <c r="CE79" s="759"/>
      <c r="CF79" s="759"/>
      <c r="CG79" s="760"/>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58"/>
      <c r="DW79" s="759"/>
      <c r="DX79" s="759"/>
      <c r="DY79" s="759"/>
      <c r="DZ79" s="764"/>
      <c r="EA79" s="54"/>
    </row>
    <row r="80" spans="1:131" s="51" customFormat="1" ht="26.25" customHeight="1" x14ac:dyDescent="0.2">
      <c r="A80" s="59">
        <v>13</v>
      </c>
      <c r="B80" s="700"/>
      <c r="C80" s="701"/>
      <c r="D80" s="701"/>
      <c r="E80" s="701"/>
      <c r="F80" s="701"/>
      <c r="G80" s="701"/>
      <c r="H80" s="701"/>
      <c r="I80" s="701"/>
      <c r="J80" s="701"/>
      <c r="K80" s="701"/>
      <c r="L80" s="701"/>
      <c r="M80" s="701"/>
      <c r="N80" s="701"/>
      <c r="O80" s="701"/>
      <c r="P80" s="702"/>
      <c r="Q80" s="703"/>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4"/>
      <c r="AO80" s="704"/>
      <c r="AP80" s="704"/>
      <c r="AQ80" s="704"/>
      <c r="AR80" s="704"/>
      <c r="AS80" s="704"/>
      <c r="AT80" s="704"/>
      <c r="AU80" s="704"/>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8"/>
      <c r="BT80" s="759"/>
      <c r="BU80" s="759"/>
      <c r="BV80" s="759"/>
      <c r="BW80" s="759"/>
      <c r="BX80" s="759"/>
      <c r="BY80" s="759"/>
      <c r="BZ80" s="759"/>
      <c r="CA80" s="759"/>
      <c r="CB80" s="759"/>
      <c r="CC80" s="759"/>
      <c r="CD80" s="759"/>
      <c r="CE80" s="759"/>
      <c r="CF80" s="759"/>
      <c r="CG80" s="760"/>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58"/>
      <c r="DW80" s="759"/>
      <c r="DX80" s="759"/>
      <c r="DY80" s="759"/>
      <c r="DZ80" s="764"/>
      <c r="EA80" s="54"/>
    </row>
    <row r="81" spans="1:131" s="51" customFormat="1" ht="26.25" customHeight="1" x14ac:dyDescent="0.2">
      <c r="A81" s="59">
        <v>14</v>
      </c>
      <c r="B81" s="700"/>
      <c r="C81" s="701"/>
      <c r="D81" s="701"/>
      <c r="E81" s="701"/>
      <c r="F81" s="701"/>
      <c r="G81" s="701"/>
      <c r="H81" s="701"/>
      <c r="I81" s="701"/>
      <c r="J81" s="701"/>
      <c r="K81" s="701"/>
      <c r="L81" s="701"/>
      <c r="M81" s="701"/>
      <c r="N81" s="701"/>
      <c r="O81" s="701"/>
      <c r="P81" s="702"/>
      <c r="Q81" s="703"/>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8"/>
      <c r="BT81" s="759"/>
      <c r="BU81" s="759"/>
      <c r="BV81" s="759"/>
      <c r="BW81" s="759"/>
      <c r="BX81" s="759"/>
      <c r="BY81" s="759"/>
      <c r="BZ81" s="759"/>
      <c r="CA81" s="759"/>
      <c r="CB81" s="759"/>
      <c r="CC81" s="759"/>
      <c r="CD81" s="759"/>
      <c r="CE81" s="759"/>
      <c r="CF81" s="759"/>
      <c r="CG81" s="760"/>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58"/>
      <c r="DW81" s="759"/>
      <c r="DX81" s="759"/>
      <c r="DY81" s="759"/>
      <c r="DZ81" s="764"/>
      <c r="EA81" s="54"/>
    </row>
    <row r="82" spans="1:131" s="51" customFormat="1" ht="26.25" customHeight="1" x14ac:dyDescent="0.2">
      <c r="A82" s="59">
        <v>15</v>
      </c>
      <c r="B82" s="700"/>
      <c r="C82" s="701"/>
      <c r="D82" s="701"/>
      <c r="E82" s="701"/>
      <c r="F82" s="701"/>
      <c r="G82" s="701"/>
      <c r="H82" s="701"/>
      <c r="I82" s="701"/>
      <c r="J82" s="701"/>
      <c r="K82" s="701"/>
      <c r="L82" s="701"/>
      <c r="M82" s="701"/>
      <c r="N82" s="701"/>
      <c r="O82" s="701"/>
      <c r="P82" s="702"/>
      <c r="Q82" s="703"/>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8"/>
      <c r="BT82" s="759"/>
      <c r="BU82" s="759"/>
      <c r="BV82" s="759"/>
      <c r="BW82" s="759"/>
      <c r="BX82" s="759"/>
      <c r="BY82" s="759"/>
      <c r="BZ82" s="759"/>
      <c r="CA82" s="759"/>
      <c r="CB82" s="759"/>
      <c r="CC82" s="759"/>
      <c r="CD82" s="759"/>
      <c r="CE82" s="759"/>
      <c r="CF82" s="759"/>
      <c r="CG82" s="760"/>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58"/>
      <c r="DW82" s="759"/>
      <c r="DX82" s="759"/>
      <c r="DY82" s="759"/>
      <c r="DZ82" s="764"/>
      <c r="EA82" s="54"/>
    </row>
    <row r="83" spans="1:131" s="51" customFormat="1" ht="26.25" customHeight="1" x14ac:dyDescent="0.2">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8"/>
      <c r="BT83" s="759"/>
      <c r="BU83" s="759"/>
      <c r="BV83" s="759"/>
      <c r="BW83" s="759"/>
      <c r="BX83" s="759"/>
      <c r="BY83" s="759"/>
      <c r="BZ83" s="759"/>
      <c r="CA83" s="759"/>
      <c r="CB83" s="759"/>
      <c r="CC83" s="759"/>
      <c r="CD83" s="759"/>
      <c r="CE83" s="759"/>
      <c r="CF83" s="759"/>
      <c r="CG83" s="760"/>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58"/>
      <c r="DW83" s="759"/>
      <c r="DX83" s="759"/>
      <c r="DY83" s="759"/>
      <c r="DZ83" s="764"/>
      <c r="EA83" s="54"/>
    </row>
    <row r="84" spans="1:131" s="51" customFormat="1" ht="26.25" customHeight="1" x14ac:dyDescent="0.2">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8"/>
      <c r="BT84" s="759"/>
      <c r="BU84" s="759"/>
      <c r="BV84" s="759"/>
      <c r="BW84" s="759"/>
      <c r="BX84" s="759"/>
      <c r="BY84" s="759"/>
      <c r="BZ84" s="759"/>
      <c r="CA84" s="759"/>
      <c r="CB84" s="759"/>
      <c r="CC84" s="759"/>
      <c r="CD84" s="759"/>
      <c r="CE84" s="759"/>
      <c r="CF84" s="759"/>
      <c r="CG84" s="760"/>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58"/>
      <c r="DW84" s="759"/>
      <c r="DX84" s="759"/>
      <c r="DY84" s="759"/>
      <c r="DZ84" s="764"/>
      <c r="EA84" s="54"/>
    </row>
    <row r="85" spans="1:131" s="51" customFormat="1" ht="26.25" customHeight="1" x14ac:dyDescent="0.2">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8"/>
      <c r="BT85" s="759"/>
      <c r="BU85" s="759"/>
      <c r="BV85" s="759"/>
      <c r="BW85" s="759"/>
      <c r="BX85" s="759"/>
      <c r="BY85" s="759"/>
      <c r="BZ85" s="759"/>
      <c r="CA85" s="759"/>
      <c r="CB85" s="759"/>
      <c r="CC85" s="759"/>
      <c r="CD85" s="759"/>
      <c r="CE85" s="759"/>
      <c r="CF85" s="759"/>
      <c r="CG85" s="760"/>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58"/>
      <c r="DW85" s="759"/>
      <c r="DX85" s="759"/>
      <c r="DY85" s="759"/>
      <c r="DZ85" s="764"/>
      <c r="EA85" s="54"/>
    </row>
    <row r="86" spans="1:131" s="51" customFormat="1" ht="26.25" customHeight="1" x14ac:dyDescent="0.2">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8"/>
      <c r="BT86" s="759"/>
      <c r="BU86" s="759"/>
      <c r="BV86" s="759"/>
      <c r="BW86" s="759"/>
      <c r="BX86" s="759"/>
      <c r="BY86" s="759"/>
      <c r="BZ86" s="759"/>
      <c r="CA86" s="759"/>
      <c r="CB86" s="759"/>
      <c r="CC86" s="759"/>
      <c r="CD86" s="759"/>
      <c r="CE86" s="759"/>
      <c r="CF86" s="759"/>
      <c r="CG86" s="760"/>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58"/>
      <c r="DW86" s="759"/>
      <c r="DX86" s="759"/>
      <c r="DY86" s="759"/>
      <c r="DZ86" s="764"/>
      <c r="EA86" s="54"/>
    </row>
    <row r="87" spans="1:131" s="51" customFormat="1" ht="26.25" customHeight="1" x14ac:dyDescent="0.2">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58"/>
      <c r="BT87" s="759"/>
      <c r="BU87" s="759"/>
      <c r="BV87" s="759"/>
      <c r="BW87" s="759"/>
      <c r="BX87" s="759"/>
      <c r="BY87" s="759"/>
      <c r="BZ87" s="759"/>
      <c r="CA87" s="759"/>
      <c r="CB87" s="759"/>
      <c r="CC87" s="759"/>
      <c r="CD87" s="759"/>
      <c r="CE87" s="759"/>
      <c r="CF87" s="759"/>
      <c r="CG87" s="760"/>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58"/>
      <c r="DW87" s="759"/>
      <c r="DX87" s="759"/>
      <c r="DY87" s="759"/>
      <c r="DZ87" s="764"/>
      <c r="EA87" s="54"/>
    </row>
    <row r="88" spans="1:131" s="51" customFormat="1" ht="26.25" customHeight="1" x14ac:dyDescent="0.2">
      <c r="A88" s="60" t="s">
        <v>252</v>
      </c>
      <c r="B88" s="723" t="s">
        <v>471</v>
      </c>
      <c r="C88" s="724"/>
      <c r="D88" s="724"/>
      <c r="E88" s="724"/>
      <c r="F88" s="724"/>
      <c r="G88" s="724"/>
      <c r="H88" s="724"/>
      <c r="I88" s="724"/>
      <c r="J88" s="724"/>
      <c r="K88" s="724"/>
      <c r="L88" s="724"/>
      <c r="M88" s="724"/>
      <c r="N88" s="724"/>
      <c r="O88" s="724"/>
      <c r="P88" s="725"/>
      <c r="Q88" s="755"/>
      <c r="R88" s="732"/>
      <c r="S88" s="732"/>
      <c r="T88" s="732"/>
      <c r="U88" s="732"/>
      <c r="V88" s="732"/>
      <c r="W88" s="732"/>
      <c r="X88" s="732"/>
      <c r="Y88" s="732"/>
      <c r="Z88" s="732"/>
      <c r="AA88" s="732"/>
      <c r="AB88" s="732"/>
      <c r="AC88" s="732"/>
      <c r="AD88" s="732"/>
      <c r="AE88" s="732"/>
      <c r="AF88" s="727">
        <v>5465</v>
      </c>
      <c r="AG88" s="727"/>
      <c r="AH88" s="727"/>
      <c r="AI88" s="727"/>
      <c r="AJ88" s="727"/>
      <c r="AK88" s="732"/>
      <c r="AL88" s="732"/>
      <c r="AM88" s="732"/>
      <c r="AN88" s="732"/>
      <c r="AO88" s="732"/>
      <c r="AP88" s="727">
        <v>388</v>
      </c>
      <c r="AQ88" s="727"/>
      <c r="AR88" s="727"/>
      <c r="AS88" s="727"/>
      <c r="AT88" s="727"/>
      <c r="AU88" s="727">
        <v>28</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8"/>
      <c r="BT88" s="759"/>
      <c r="BU88" s="759"/>
      <c r="BV88" s="759"/>
      <c r="BW88" s="759"/>
      <c r="BX88" s="759"/>
      <c r="BY88" s="759"/>
      <c r="BZ88" s="759"/>
      <c r="CA88" s="759"/>
      <c r="CB88" s="759"/>
      <c r="CC88" s="759"/>
      <c r="CD88" s="759"/>
      <c r="CE88" s="759"/>
      <c r="CF88" s="759"/>
      <c r="CG88" s="760"/>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58"/>
      <c r="DW88" s="759"/>
      <c r="DX88" s="759"/>
      <c r="DY88" s="759"/>
      <c r="DZ88" s="764"/>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8"/>
      <c r="BT89" s="759"/>
      <c r="BU89" s="759"/>
      <c r="BV89" s="759"/>
      <c r="BW89" s="759"/>
      <c r="BX89" s="759"/>
      <c r="BY89" s="759"/>
      <c r="BZ89" s="759"/>
      <c r="CA89" s="759"/>
      <c r="CB89" s="759"/>
      <c r="CC89" s="759"/>
      <c r="CD89" s="759"/>
      <c r="CE89" s="759"/>
      <c r="CF89" s="759"/>
      <c r="CG89" s="760"/>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58"/>
      <c r="DW89" s="759"/>
      <c r="DX89" s="759"/>
      <c r="DY89" s="759"/>
      <c r="DZ89" s="764"/>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8"/>
      <c r="BT90" s="759"/>
      <c r="BU90" s="759"/>
      <c r="BV90" s="759"/>
      <c r="BW90" s="759"/>
      <c r="BX90" s="759"/>
      <c r="BY90" s="759"/>
      <c r="BZ90" s="759"/>
      <c r="CA90" s="759"/>
      <c r="CB90" s="759"/>
      <c r="CC90" s="759"/>
      <c r="CD90" s="759"/>
      <c r="CE90" s="759"/>
      <c r="CF90" s="759"/>
      <c r="CG90" s="760"/>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58"/>
      <c r="DW90" s="759"/>
      <c r="DX90" s="759"/>
      <c r="DY90" s="759"/>
      <c r="DZ90" s="764"/>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8"/>
      <c r="BT91" s="759"/>
      <c r="BU91" s="759"/>
      <c r="BV91" s="759"/>
      <c r="BW91" s="759"/>
      <c r="BX91" s="759"/>
      <c r="BY91" s="759"/>
      <c r="BZ91" s="759"/>
      <c r="CA91" s="759"/>
      <c r="CB91" s="759"/>
      <c r="CC91" s="759"/>
      <c r="CD91" s="759"/>
      <c r="CE91" s="759"/>
      <c r="CF91" s="759"/>
      <c r="CG91" s="760"/>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58"/>
      <c r="DW91" s="759"/>
      <c r="DX91" s="759"/>
      <c r="DY91" s="759"/>
      <c r="DZ91" s="764"/>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8"/>
      <c r="BT92" s="759"/>
      <c r="BU92" s="759"/>
      <c r="BV92" s="759"/>
      <c r="BW92" s="759"/>
      <c r="BX92" s="759"/>
      <c r="BY92" s="759"/>
      <c r="BZ92" s="759"/>
      <c r="CA92" s="759"/>
      <c r="CB92" s="759"/>
      <c r="CC92" s="759"/>
      <c r="CD92" s="759"/>
      <c r="CE92" s="759"/>
      <c r="CF92" s="759"/>
      <c r="CG92" s="760"/>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58"/>
      <c r="DW92" s="759"/>
      <c r="DX92" s="759"/>
      <c r="DY92" s="759"/>
      <c r="DZ92" s="764"/>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8"/>
      <c r="BT93" s="759"/>
      <c r="BU93" s="759"/>
      <c r="BV93" s="759"/>
      <c r="BW93" s="759"/>
      <c r="BX93" s="759"/>
      <c r="BY93" s="759"/>
      <c r="BZ93" s="759"/>
      <c r="CA93" s="759"/>
      <c r="CB93" s="759"/>
      <c r="CC93" s="759"/>
      <c r="CD93" s="759"/>
      <c r="CE93" s="759"/>
      <c r="CF93" s="759"/>
      <c r="CG93" s="760"/>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58"/>
      <c r="DW93" s="759"/>
      <c r="DX93" s="759"/>
      <c r="DY93" s="759"/>
      <c r="DZ93" s="764"/>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8"/>
      <c r="BT94" s="759"/>
      <c r="BU94" s="759"/>
      <c r="BV94" s="759"/>
      <c r="BW94" s="759"/>
      <c r="BX94" s="759"/>
      <c r="BY94" s="759"/>
      <c r="BZ94" s="759"/>
      <c r="CA94" s="759"/>
      <c r="CB94" s="759"/>
      <c r="CC94" s="759"/>
      <c r="CD94" s="759"/>
      <c r="CE94" s="759"/>
      <c r="CF94" s="759"/>
      <c r="CG94" s="760"/>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58"/>
      <c r="DW94" s="759"/>
      <c r="DX94" s="759"/>
      <c r="DY94" s="759"/>
      <c r="DZ94" s="764"/>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8"/>
      <c r="BT95" s="759"/>
      <c r="BU95" s="759"/>
      <c r="BV95" s="759"/>
      <c r="BW95" s="759"/>
      <c r="BX95" s="759"/>
      <c r="BY95" s="759"/>
      <c r="BZ95" s="759"/>
      <c r="CA95" s="759"/>
      <c r="CB95" s="759"/>
      <c r="CC95" s="759"/>
      <c r="CD95" s="759"/>
      <c r="CE95" s="759"/>
      <c r="CF95" s="759"/>
      <c r="CG95" s="760"/>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58"/>
      <c r="DW95" s="759"/>
      <c r="DX95" s="759"/>
      <c r="DY95" s="759"/>
      <c r="DZ95" s="764"/>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8"/>
      <c r="BT96" s="759"/>
      <c r="BU96" s="759"/>
      <c r="BV96" s="759"/>
      <c r="BW96" s="759"/>
      <c r="BX96" s="759"/>
      <c r="BY96" s="759"/>
      <c r="BZ96" s="759"/>
      <c r="CA96" s="759"/>
      <c r="CB96" s="759"/>
      <c r="CC96" s="759"/>
      <c r="CD96" s="759"/>
      <c r="CE96" s="759"/>
      <c r="CF96" s="759"/>
      <c r="CG96" s="760"/>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58"/>
      <c r="DW96" s="759"/>
      <c r="DX96" s="759"/>
      <c r="DY96" s="759"/>
      <c r="DZ96" s="764"/>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8"/>
      <c r="BT97" s="759"/>
      <c r="BU97" s="759"/>
      <c r="BV97" s="759"/>
      <c r="BW97" s="759"/>
      <c r="BX97" s="759"/>
      <c r="BY97" s="759"/>
      <c r="BZ97" s="759"/>
      <c r="CA97" s="759"/>
      <c r="CB97" s="759"/>
      <c r="CC97" s="759"/>
      <c r="CD97" s="759"/>
      <c r="CE97" s="759"/>
      <c r="CF97" s="759"/>
      <c r="CG97" s="760"/>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58"/>
      <c r="DW97" s="759"/>
      <c r="DX97" s="759"/>
      <c r="DY97" s="759"/>
      <c r="DZ97" s="764"/>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8"/>
      <c r="BT98" s="759"/>
      <c r="BU98" s="759"/>
      <c r="BV98" s="759"/>
      <c r="BW98" s="759"/>
      <c r="BX98" s="759"/>
      <c r="BY98" s="759"/>
      <c r="BZ98" s="759"/>
      <c r="CA98" s="759"/>
      <c r="CB98" s="759"/>
      <c r="CC98" s="759"/>
      <c r="CD98" s="759"/>
      <c r="CE98" s="759"/>
      <c r="CF98" s="759"/>
      <c r="CG98" s="760"/>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58"/>
      <c r="DW98" s="759"/>
      <c r="DX98" s="759"/>
      <c r="DY98" s="759"/>
      <c r="DZ98" s="764"/>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8"/>
      <c r="BT99" s="759"/>
      <c r="BU99" s="759"/>
      <c r="BV99" s="759"/>
      <c r="BW99" s="759"/>
      <c r="BX99" s="759"/>
      <c r="BY99" s="759"/>
      <c r="BZ99" s="759"/>
      <c r="CA99" s="759"/>
      <c r="CB99" s="759"/>
      <c r="CC99" s="759"/>
      <c r="CD99" s="759"/>
      <c r="CE99" s="759"/>
      <c r="CF99" s="759"/>
      <c r="CG99" s="760"/>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58"/>
      <c r="DW99" s="759"/>
      <c r="DX99" s="759"/>
      <c r="DY99" s="759"/>
      <c r="DZ99" s="764"/>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8"/>
      <c r="BT100" s="759"/>
      <c r="BU100" s="759"/>
      <c r="BV100" s="759"/>
      <c r="BW100" s="759"/>
      <c r="BX100" s="759"/>
      <c r="BY100" s="759"/>
      <c r="BZ100" s="759"/>
      <c r="CA100" s="759"/>
      <c r="CB100" s="759"/>
      <c r="CC100" s="759"/>
      <c r="CD100" s="759"/>
      <c r="CE100" s="759"/>
      <c r="CF100" s="759"/>
      <c r="CG100" s="760"/>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58"/>
      <c r="DW100" s="759"/>
      <c r="DX100" s="759"/>
      <c r="DY100" s="759"/>
      <c r="DZ100" s="764"/>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8"/>
      <c r="BT101" s="759"/>
      <c r="BU101" s="759"/>
      <c r="BV101" s="759"/>
      <c r="BW101" s="759"/>
      <c r="BX101" s="759"/>
      <c r="BY101" s="759"/>
      <c r="BZ101" s="759"/>
      <c r="CA101" s="759"/>
      <c r="CB101" s="759"/>
      <c r="CC101" s="759"/>
      <c r="CD101" s="759"/>
      <c r="CE101" s="759"/>
      <c r="CF101" s="759"/>
      <c r="CG101" s="760"/>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58"/>
      <c r="DW101" s="759"/>
      <c r="DX101" s="759"/>
      <c r="DY101" s="759"/>
      <c r="DZ101" s="764"/>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252</v>
      </c>
      <c r="BR102" s="723" t="s">
        <v>455</v>
      </c>
      <c r="BS102" s="724"/>
      <c r="BT102" s="724"/>
      <c r="BU102" s="724"/>
      <c r="BV102" s="724"/>
      <c r="BW102" s="724"/>
      <c r="BX102" s="724"/>
      <c r="BY102" s="724"/>
      <c r="BZ102" s="724"/>
      <c r="CA102" s="724"/>
      <c r="CB102" s="724"/>
      <c r="CC102" s="724"/>
      <c r="CD102" s="724"/>
      <c r="CE102" s="724"/>
      <c r="CF102" s="724"/>
      <c r="CG102" s="725"/>
      <c r="CH102" s="772"/>
      <c r="CI102" s="773"/>
      <c r="CJ102" s="773"/>
      <c r="CK102" s="773"/>
      <c r="CL102" s="774"/>
      <c r="CM102" s="772"/>
      <c r="CN102" s="773"/>
      <c r="CO102" s="773"/>
      <c r="CP102" s="773"/>
      <c r="CQ102" s="774"/>
      <c r="CR102" s="775">
        <v>168</v>
      </c>
      <c r="CS102" s="736"/>
      <c r="CT102" s="736"/>
      <c r="CU102" s="736"/>
      <c r="CV102" s="776"/>
      <c r="CW102" s="775">
        <v>38</v>
      </c>
      <c r="CX102" s="736"/>
      <c r="CY102" s="736"/>
      <c r="CZ102" s="736"/>
      <c r="DA102" s="776"/>
      <c r="DB102" s="775">
        <v>219</v>
      </c>
      <c r="DC102" s="736"/>
      <c r="DD102" s="736"/>
      <c r="DE102" s="736"/>
      <c r="DF102" s="776"/>
      <c r="DG102" s="775" t="s">
        <v>543</v>
      </c>
      <c r="DH102" s="736"/>
      <c r="DI102" s="736"/>
      <c r="DJ102" s="736"/>
      <c r="DK102" s="776"/>
      <c r="DL102" s="775" t="s">
        <v>543</v>
      </c>
      <c r="DM102" s="736"/>
      <c r="DN102" s="736"/>
      <c r="DO102" s="736"/>
      <c r="DP102" s="776"/>
      <c r="DQ102" s="775">
        <v>9</v>
      </c>
      <c r="DR102" s="736"/>
      <c r="DS102" s="736"/>
      <c r="DT102" s="736"/>
      <c r="DU102" s="776"/>
      <c r="DV102" s="723"/>
      <c r="DW102" s="724"/>
      <c r="DX102" s="724"/>
      <c r="DY102" s="724"/>
      <c r="DZ102" s="777"/>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472</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473</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474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780" t="s">
        <v>475</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206</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x14ac:dyDescent="0.2">
      <c r="A109" s="783" t="s">
        <v>476</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477</v>
      </c>
      <c r="AB109" s="784"/>
      <c r="AC109" s="784"/>
      <c r="AD109" s="784"/>
      <c r="AE109" s="785"/>
      <c r="AF109" s="786" t="s">
        <v>257</v>
      </c>
      <c r="AG109" s="784"/>
      <c r="AH109" s="784"/>
      <c r="AI109" s="784"/>
      <c r="AJ109" s="785"/>
      <c r="AK109" s="786" t="s">
        <v>395</v>
      </c>
      <c r="AL109" s="784"/>
      <c r="AM109" s="784"/>
      <c r="AN109" s="784"/>
      <c r="AO109" s="785"/>
      <c r="AP109" s="786" t="s">
        <v>478</v>
      </c>
      <c r="AQ109" s="784"/>
      <c r="AR109" s="784"/>
      <c r="AS109" s="784"/>
      <c r="AT109" s="787"/>
      <c r="AU109" s="783" t="s">
        <v>476</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477</v>
      </c>
      <c r="BR109" s="784"/>
      <c r="BS109" s="784"/>
      <c r="BT109" s="784"/>
      <c r="BU109" s="785"/>
      <c r="BV109" s="786" t="s">
        <v>257</v>
      </c>
      <c r="BW109" s="784"/>
      <c r="BX109" s="784"/>
      <c r="BY109" s="784"/>
      <c r="BZ109" s="785"/>
      <c r="CA109" s="786" t="s">
        <v>395</v>
      </c>
      <c r="CB109" s="784"/>
      <c r="CC109" s="784"/>
      <c r="CD109" s="784"/>
      <c r="CE109" s="785"/>
      <c r="CF109" s="788" t="s">
        <v>478</v>
      </c>
      <c r="CG109" s="788"/>
      <c r="CH109" s="788"/>
      <c r="CI109" s="788"/>
      <c r="CJ109" s="788"/>
      <c r="CK109" s="786" t="s">
        <v>96</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477</v>
      </c>
      <c r="DH109" s="784"/>
      <c r="DI109" s="784"/>
      <c r="DJ109" s="784"/>
      <c r="DK109" s="785"/>
      <c r="DL109" s="786" t="s">
        <v>257</v>
      </c>
      <c r="DM109" s="784"/>
      <c r="DN109" s="784"/>
      <c r="DO109" s="784"/>
      <c r="DP109" s="785"/>
      <c r="DQ109" s="786" t="s">
        <v>395</v>
      </c>
      <c r="DR109" s="784"/>
      <c r="DS109" s="784"/>
      <c r="DT109" s="784"/>
      <c r="DU109" s="785"/>
      <c r="DV109" s="786" t="s">
        <v>478</v>
      </c>
      <c r="DW109" s="784"/>
      <c r="DX109" s="784"/>
      <c r="DY109" s="784"/>
      <c r="DZ109" s="787"/>
    </row>
    <row r="110" spans="1:131" s="54" customFormat="1" ht="26.25" customHeight="1" x14ac:dyDescent="0.2">
      <c r="A110" s="789" t="s">
        <v>334</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1108583</v>
      </c>
      <c r="AB110" s="793"/>
      <c r="AC110" s="793"/>
      <c r="AD110" s="793"/>
      <c r="AE110" s="794"/>
      <c r="AF110" s="795">
        <v>1129678</v>
      </c>
      <c r="AG110" s="793"/>
      <c r="AH110" s="793"/>
      <c r="AI110" s="793"/>
      <c r="AJ110" s="794"/>
      <c r="AK110" s="795">
        <v>1118002</v>
      </c>
      <c r="AL110" s="793"/>
      <c r="AM110" s="793"/>
      <c r="AN110" s="793"/>
      <c r="AO110" s="794"/>
      <c r="AP110" s="796">
        <v>31</v>
      </c>
      <c r="AQ110" s="797"/>
      <c r="AR110" s="797"/>
      <c r="AS110" s="797"/>
      <c r="AT110" s="798"/>
      <c r="AU110" s="1012" t="s">
        <v>123</v>
      </c>
      <c r="AV110" s="1013"/>
      <c r="AW110" s="1013"/>
      <c r="AX110" s="1013"/>
      <c r="AY110" s="1013"/>
      <c r="AZ110" s="799" t="s">
        <v>479</v>
      </c>
      <c r="BA110" s="790"/>
      <c r="BB110" s="790"/>
      <c r="BC110" s="790"/>
      <c r="BD110" s="790"/>
      <c r="BE110" s="790"/>
      <c r="BF110" s="790"/>
      <c r="BG110" s="790"/>
      <c r="BH110" s="790"/>
      <c r="BI110" s="790"/>
      <c r="BJ110" s="790"/>
      <c r="BK110" s="790"/>
      <c r="BL110" s="790"/>
      <c r="BM110" s="790"/>
      <c r="BN110" s="790"/>
      <c r="BO110" s="790"/>
      <c r="BP110" s="791"/>
      <c r="BQ110" s="800">
        <v>9318092</v>
      </c>
      <c r="BR110" s="801"/>
      <c r="BS110" s="801"/>
      <c r="BT110" s="801"/>
      <c r="BU110" s="801"/>
      <c r="BV110" s="801">
        <v>9071391</v>
      </c>
      <c r="BW110" s="801"/>
      <c r="BX110" s="801"/>
      <c r="BY110" s="801"/>
      <c r="BZ110" s="801"/>
      <c r="CA110" s="801">
        <v>8637499</v>
      </c>
      <c r="CB110" s="801"/>
      <c r="CC110" s="801"/>
      <c r="CD110" s="801"/>
      <c r="CE110" s="801"/>
      <c r="CF110" s="802">
        <v>239.3</v>
      </c>
      <c r="CG110" s="803"/>
      <c r="CH110" s="803"/>
      <c r="CI110" s="803"/>
      <c r="CJ110" s="803"/>
      <c r="CK110" s="1018" t="s">
        <v>389</v>
      </c>
      <c r="CL110" s="1019"/>
      <c r="CM110" s="804" t="s">
        <v>481</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t="s">
        <v>205</v>
      </c>
      <c r="DH110" s="801"/>
      <c r="DI110" s="801"/>
      <c r="DJ110" s="801"/>
      <c r="DK110" s="801"/>
      <c r="DL110" s="801" t="s">
        <v>205</v>
      </c>
      <c r="DM110" s="801"/>
      <c r="DN110" s="801"/>
      <c r="DO110" s="801"/>
      <c r="DP110" s="801"/>
      <c r="DQ110" s="801" t="s">
        <v>205</v>
      </c>
      <c r="DR110" s="801"/>
      <c r="DS110" s="801"/>
      <c r="DT110" s="801"/>
      <c r="DU110" s="801"/>
      <c r="DV110" s="807" t="s">
        <v>205</v>
      </c>
      <c r="DW110" s="807"/>
      <c r="DX110" s="807"/>
      <c r="DY110" s="807"/>
      <c r="DZ110" s="808"/>
    </row>
    <row r="111" spans="1:131" s="54" customFormat="1" ht="26.25" customHeight="1" x14ac:dyDescent="0.2">
      <c r="A111" s="809" t="s">
        <v>458</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205</v>
      </c>
      <c r="AB111" s="813"/>
      <c r="AC111" s="813"/>
      <c r="AD111" s="813"/>
      <c r="AE111" s="814"/>
      <c r="AF111" s="815" t="s">
        <v>205</v>
      </c>
      <c r="AG111" s="813"/>
      <c r="AH111" s="813"/>
      <c r="AI111" s="813"/>
      <c r="AJ111" s="814"/>
      <c r="AK111" s="815" t="s">
        <v>205</v>
      </c>
      <c r="AL111" s="813"/>
      <c r="AM111" s="813"/>
      <c r="AN111" s="813"/>
      <c r="AO111" s="814"/>
      <c r="AP111" s="816" t="s">
        <v>205</v>
      </c>
      <c r="AQ111" s="817"/>
      <c r="AR111" s="817"/>
      <c r="AS111" s="817"/>
      <c r="AT111" s="818"/>
      <c r="AU111" s="1014"/>
      <c r="AV111" s="1015"/>
      <c r="AW111" s="1015"/>
      <c r="AX111" s="1015"/>
      <c r="AY111" s="1015"/>
      <c r="AZ111" s="819" t="s">
        <v>482</v>
      </c>
      <c r="BA111" s="820"/>
      <c r="BB111" s="820"/>
      <c r="BC111" s="820"/>
      <c r="BD111" s="820"/>
      <c r="BE111" s="820"/>
      <c r="BF111" s="820"/>
      <c r="BG111" s="820"/>
      <c r="BH111" s="820"/>
      <c r="BI111" s="820"/>
      <c r="BJ111" s="820"/>
      <c r="BK111" s="820"/>
      <c r="BL111" s="820"/>
      <c r="BM111" s="820"/>
      <c r="BN111" s="820"/>
      <c r="BO111" s="820"/>
      <c r="BP111" s="821"/>
      <c r="BQ111" s="822">
        <v>109498</v>
      </c>
      <c r="BR111" s="823"/>
      <c r="BS111" s="823"/>
      <c r="BT111" s="823"/>
      <c r="BU111" s="823"/>
      <c r="BV111" s="823">
        <v>75064</v>
      </c>
      <c r="BW111" s="823"/>
      <c r="BX111" s="823"/>
      <c r="BY111" s="823"/>
      <c r="BZ111" s="823"/>
      <c r="CA111" s="823">
        <v>60233</v>
      </c>
      <c r="CB111" s="823"/>
      <c r="CC111" s="823"/>
      <c r="CD111" s="823"/>
      <c r="CE111" s="823"/>
      <c r="CF111" s="824">
        <v>1.7</v>
      </c>
      <c r="CG111" s="825"/>
      <c r="CH111" s="825"/>
      <c r="CI111" s="825"/>
      <c r="CJ111" s="825"/>
      <c r="CK111" s="1020"/>
      <c r="CL111" s="1021"/>
      <c r="CM111" s="826" t="s">
        <v>136</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205</v>
      </c>
      <c r="DH111" s="823"/>
      <c r="DI111" s="823"/>
      <c r="DJ111" s="823"/>
      <c r="DK111" s="823"/>
      <c r="DL111" s="823" t="s">
        <v>205</v>
      </c>
      <c r="DM111" s="823"/>
      <c r="DN111" s="823"/>
      <c r="DO111" s="823"/>
      <c r="DP111" s="823"/>
      <c r="DQ111" s="823" t="s">
        <v>205</v>
      </c>
      <c r="DR111" s="823"/>
      <c r="DS111" s="823"/>
      <c r="DT111" s="823"/>
      <c r="DU111" s="823"/>
      <c r="DV111" s="829" t="s">
        <v>205</v>
      </c>
      <c r="DW111" s="829"/>
      <c r="DX111" s="829"/>
      <c r="DY111" s="829"/>
      <c r="DZ111" s="830"/>
    </row>
    <row r="112" spans="1:131" s="54" customFormat="1" ht="26.25" customHeight="1" x14ac:dyDescent="0.2">
      <c r="A112" s="981" t="s">
        <v>154</v>
      </c>
      <c r="B112" s="982"/>
      <c r="C112" s="820" t="s">
        <v>484</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205</v>
      </c>
      <c r="AB112" s="813"/>
      <c r="AC112" s="813"/>
      <c r="AD112" s="813"/>
      <c r="AE112" s="814"/>
      <c r="AF112" s="815" t="s">
        <v>205</v>
      </c>
      <c r="AG112" s="813"/>
      <c r="AH112" s="813"/>
      <c r="AI112" s="813"/>
      <c r="AJ112" s="814"/>
      <c r="AK112" s="815" t="s">
        <v>205</v>
      </c>
      <c r="AL112" s="813"/>
      <c r="AM112" s="813"/>
      <c r="AN112" s="813"/>
      <c r="AO112" s="814"/>
      <c r="AP112" s="816" t="s">
        <v>205</v>
      </c>
      <c r="AQ112" s="817"/>
      <c r="AR112" s="817"/>
      <c r="AS112" s="817"/>
      <c r="AT112" s="818"/>
      <c r="AU112" s="1014"/>
      <c r="AV112" s="1015"/>
      <c r="AW112" s="1015"/>
      <c r="AX112" s="1015"/>
      <c r="AY112" s="1015"/>
      <c r="AZ112" s="819" t="s">
        <v>274</v>
      </c>
      <c r="BA112" s="820"/>
      <c r="BB112" s="820"/>
      <c r="BC112" s="820"/>
      <c r="BD112" s="820"/>
      <c r="BE112" s="820"/>
      <c r="BF112" s="820"/>
      <c r="BG112" s="820"/>
      <c r="BH112" s="820"/>
      <c r="BI112" s="820"/>
      <c r="BJ112" s="820"/>
      <c r="BK112" s="820"/>
      <c r="BL112" s="820"/>
      <c r="BM112" s="820"/>
      <c r="BN112" s="820"/>
      <c r="BO112" s="820"/>
      <c r="BP112" s="821"/>
      <c r="BQ112" s="822">
        <v>1193242</v>
      </c>
      <c r="BR112" s="823"/>
      <c r="BS112" s="823"/>
      <c r="BT112" s="823"/>
      <c r="BU112" s="823"/>
      <c r="BV112" s="823">
        <v>1167473</v>
      </c>
      <c r="BW112" s="823"/>
      <c r="BX112" s="823"/>
      <c r="BY112" s="823"/>
      <c r="BZ112" s="823"/>
      <c r="CA112" s="823">
        <v>1203605</v>
      </c>
      <c r="CB112" s="823"/>
      <c r="CC112" s="823"/>
      <c r="CD112" s="823"/>
      <c r="CE112" s="823"/>
      <c r="CF112" s="824">
        <v>33.299999999999997</v>
      </c>
      <c r="CG112" s="825"/>
      <c r="CH112" s="825"/>
      <c r="CI112" s="825"/>
      <c r="CJ112" s="825"/>
      <c r="CK112" s="1020"/>
      <c r="CL112" s="1021"/>
      <c r="CM112" s="826" t="s">
        <v>400</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t="s">
        <v>205</v>
      </c>
      <c r="DH112" s="823"/>
      <c r="DI112" s="823"/>
      <c r="DJ112" s="823"/>
      <c r="DK112" s="823"/>
      <c r="DL112" s="823" t="s">
        <v>205</v>
      </c>
      <c r="DM112" s="823"/>
      <c r="DN112" s="823"/>
      <c r="DO112" s="823"/>
      <c r="DP112" s="823"/>
      <c r="DQ112" s="823" t="s">
        <v>205</v>
      </c>
      <c r="DR112" s="823"/>
      <c r="DS112" s="823"/>
      <c r="DT112" s="823"/>
      <c r="DU112" s="823"/>
      <c r="DV112" s="829" t="s">
        <v>205</v>
      </c>
      <c r="DW112" s="829"/>
      <c r="DX112" s="829"/>
      <c r="DY112" s="829"/>
      <c r="DZ112" s="830"/>
    </row>
    <row r="113" spans="1:130" s="54" customFormat="1" ht="26.25" customHeight="1" x14ac:dyDescent="0.2">
      <c r="A113" s="983"/>
      <c r="B113" s="984"/>
      <c r="C113" s="820" t="s">
        <v>485</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113440</v>
      </c>
      <c r="AB113" s="813"/>
      <c r="AC113" s="813"/>
      <c r="AD113" s="813"/>
      <c r="AE113" s="814"/>
      <c r="AF113" s="815">
        <v>148734</v>
      </c>
      <c r="AG113" s="813"/>
      <c r="AH113" s="813"/>
      <c r="AI113" s="813"/>
      <c r="AJ113" s="814"/>
      <c r="AK113" s="815">
        <v>139217</v>
      </c>
      <c r="AL113" s="813"/>
      <c r="AM113" s="813"/>
      <c r="AN113" s="813"/>
      <c r="AO113" s="814"/>
      <c r="AP113" s="816">
        <v>3.9</v>
      </c>
      <c r="AQ113" s="817"/>
      <c r="AR113" s="817"/>
      <c r="AS113" s="817"/>
      <c r="AT113" s="818"/>
      <c r="AU113" s="1014"/>
      <c r="AV113" s="1015"/>
      <c r="AW113" s="1015"/>
      <c r="AX113" s="1015"/>
      <c r="AY113" s="1015"/>
      <c r="AZ113" s="819" t="s">
        <v>486</v>
      </c>
      <c r="BA113" s="820"/>
      <c r="BB113" s="820"/>
      <c r="BC113" s="820"/>
      <c r="BD113" s="820"/>
      <c r="BE113" s="820"/>
      <c r="BF113" s="820"/>
      <c r="BG113" s="820"/>
      <c r="BH113" s="820"/>
      <c r="BI113" s="820"/>
      <c r="BJ113" s="820"/>
      <c r="BK113" s="820"/>
      <c r="BL113" s="820"/>
      <c r="BM113" s="820"/>
      <c r="BN113" s="820"/>
      <c r="BO113" s="820"/>
      <c r="BP113" s="821"/>
      <c r="BQ113" s="822">
        <v>78915</v>
      </c>
      <c r="BR113" s="823"/>
      <c r="BS113" s="823"/>
      <c r="BT113" s="823"/>
      <c r="BU113" s="823"/>
      <c r="BV113" s="823">
        <v>67891</v>
      </c>
      <c r="BW113" s="823"/>
      <c r="BX113" s="823"/>
      <c r="BY113" s="823"/>
      <c r="BZ113" s="823"/>
      <c r="CA113" s="823">
        <v>28169</v>
      </c>
      <c r="CB113" s="823"/>
      <c r="CC113" s="823"/>
      <c r="CD113" s="823"/>
      <c r="CE113" s="823"/>
      <c r="CF113" s="824">
        <v>0.8</v>
      </c>
      <c r="CG113" s="825"/>
      <c r="CH113" s="825"/>
      <c r="CI113" s="825"/>
      <c r="CJ113" s="825"/>
      <c r="CK113" s="1020"/>
      <c r="CL113" s="1021"/>
      <c r="CM113" s="826" t="s">
        <v>411</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v>109498</v>
      </c>
      <c r="DH113" s="813"/>
      <c r="DI113" s="813"/>
      <c r="DJ113" s="813"/>
      <c r="DK113" s="814"/>
      <c r="DL113" s="815">
        <v>75064</v>
      </c>
      <c r="DM113" s="813"/>
      <c r="DN113" s="813"/>
      <c r="DO113" s="813"/>
      <c r="DP113" s="814"/>
      <c r="DQ113" s="815">
        <v>60233</v>
      </c>
      <c r="DR113" s="813"/>
      <c r="DS113" s="813"/>
      <c r="DT113" s="813"/>
      <c r="DU113" s="814"/>
      <c r="DV113" s="816">
        <v>1.7</v>
      </c>
      <c r="DW113" s="817"/>
      <c r="DX113" s="817"/>
      <c r="DY113" s="817"/>
      <c r="DZ113" s="818"/>
    </row>
    <row r="114" spans="1:130" s="54" customFormat="1" ht="26.25" customHeight="1" x14ac:dyDescent="0.2">
      <c r="A114" s="983"/>
      <c r="B114" s="984"/>
      <c r="C114" s="820" t="s">
        <v>487</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66839</v>
      </c>
      <c r="AB114" s="813"/>
      <c r="AC114" s="813"/>
      <c r="AD114" s="813"/>
      <c r="AE114" s="814"/>
      <c r="AF114" s="815">
        <v>39306</v>
      </c>
      <c r="AG114" s="813"/>
      <c r="AH114" s="813"/>
      <c r="AI114" s="813"/>
      <c r="AJ114" s="814"/>
      <c r="AK114" s="815">
        <v>9819</v>
      </c>
      <c r="AL114" s="813"/>
      <c r="AM114" s="813"/>
      <c r="AN114" s="813"/>
      <c r="AO114" s="814"/>
      <c r="AP114" s="816">
        <v>0.3</v>
      </c>
      <c r="AQ114" s="817"/>
      <c r="AR114" s="817"/>
      <c r="AS114" s="817"/>
      <c r="AT114" s="818"/>
      <c r="AU114" s="1014"/>
      <c r="AV114" s="1015"/>
      <c r="AW114" s="1015"/>
      <c r="AX114" s="1015"/>
      <c r="AY114" s="1015"/>
      <c r="AZ114" s="819" t="s">
        <v>488</v>
      </c>
      <c r="BA114" s="820"/>
      <c r="BB114" s="820"/>
      <c r="BC114" s="820"/>
      <c r="BD114" s="820"/>
      <c r="BE114" s="820"/>
      <c r="BF114" s="820"/>
      <c r="BG114" s="820"/>
      <c r="BH114" s="820"/>
      <c r="BI114" s="820"/>
      <c r="BJ114" s="820"/>
      <c r="BK114" s="820"/>
      <c r="BL114" s="820"/>
      <c r="BM114" s="820"/>
      <c r="BN114" s="820"/>
      <c r="BO114" s="820"/>
      <c r="BP114" s="821"/>
      <c r="BQ114" s="822">
        <v>732961</v>
      </c>
      <c r="BR114" s="823"/>
      <c r="BS114" s="823"/>
      <c r="BT114" s="823"/>
      <c r="BU114" s="823"/>
      <c r="BV114" s="823">
        <v>627080</v>
      </c>
      <c r="BW114" s="823"/>
      <c r="BX114" s="823"/>
      <c r="BY114" s="823"/>
      <c r="BZ114" s="823"/>
      <c r="CA114" s="823">
        <v>714432</v>
      </c>
      <c r="CB114" s="823"/>
      <c r="CC114" s="823"/>
      <c r="CD114" s="823"/>
      <c r="CE114" s="823"/>
      <c r="CF114" s="824">
        <v>19.8</v>
      </c>
      <c r="CG114" s="825"/>
      <c r="CH114" s="825"/>
      <c r="CI114" s="825"/>
      <c r="CJ114" s="825"/>
      <c r="CK114" s="1020"/>
      <c r="CL114" s="1021"/>
      <c r="CM114" s="826" t="s">
        <v>489</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205</v>
      </c>
      <c r="DH114" s="813"/>
      <c r="DI114" s="813"/>
      <c r="DJ114" s="813"/>
      <c r="DK114" s="814"/>
      <c r="DL114" s="815" t="s">
        <v>205</v>
      </c>
      <c r="DM114" s="813"/>
      <c r="DN114" s="813"/>
      <c r="DO114" s="813"/>
      <c r="DP114" s="814"/>
      <c r="DQ114" s="815" t="s">
        <v>205</v>
      </c>
      <c r="DR114" s="813"/>
      <c r="DS114" s="813"/>
      <c r="DT114" s="813"/>
      <c r="DU114" s="814"/>
      <c r="DV114" s="816" t="s">
        <v>205</v>
      </c>
      <c r="DW114" s="817"/>
      <c r="DX114" s="817"/>
      <c r="DY114" s="817"/>
      <c r="DZ114" s="818"/>
    </row>
    <row r="115" spans="1:130" s="54" customFormat="1" ht="26.25" customHeight="1" x14ac:dyDescent="0.2">
      <c r="A115" s="983"/>
      <c r="B115" s="984"/>
      <c r="C115" s="820" t="s">
        <v>379</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v>20859</v>
      </c>
      <c r="AB115" s="813"/>
      <c r="AC115" s="813"/>
      <c r="AD115" s="813"/>
      <c r="AE115" s="814"/>
      <c r="AF115" s="815">
        <v>18395</v>
      </c>
      <c r="AG115" s="813"/>
      <c r="AH115" s="813"/>
      <c r="AI115" s="813"/>
      <c r="AJ115" s="814"/>
      <c r="AK115" s="815">
        <v>17359</v>
      </c>
      <c r="AL115" s="813"/>
      <c r="AM115" s="813"/>
      <c r="AN115" s="813"/>
      <c r="AO115" s="814"/>
      <c r="AP115" s="816">
        <v>0.5</v>
      </c>
      <c r="AQ115" s="817"/>
      <c r="AR115" s="817"/>
      <c r="AS115" s="817"/>
      <c r="AT115" s="818"/>
      <c r="AU115" s="1014"/>
      <c r="AV115" s="1015"/>
      <c r="AW115" s="1015"/>
      <c r="AX115" s="1015"/>
      <c r="AY115" s="1015"/>
      <c r="AZ115" s="819" t="s">
        <v>148</v>
      </c>
      <c r="BA115" s="820"/>
      <c r="BB115" s="820"/>
      <c r="BC115" s="820"/>
      <c r="BD115" s="820"/>
      <c r="BE115" s="820"/>
      <c r="BF115" s="820"/>
      <c r="BG115" s="820"/>
      <c r="BH115" s="820"/>
      <c r="BI115" s="820"/>
      <c r="BJ115" s="820"/>
      <c r="BK115" s="820"/>
      <c r="BL115" s="820"/>
      <c r="BM115" s="820"/>
      <c r="BN115" s="820"/>
      <c r="BO115" s="820"/>
      <c r="BP115" s="821"/>
      <c r="BQ115" s="822">
        <v>9000</v>
      </c>
      <c r="BR115" s="823"/>
      <c r="BS115" s="823"/>
      <c r="BT115" s="823"/>
      <c r="BU115" s="823"/>
      <c r="BV115" s="823">
        <v>9000</v>
      </c>
      <c r="BW115" s="823"/>
      <c r="BX115" s="823"/>
      <c r="BY115" s="823"/>
      <c r="BZ115" s="823"/>
      <c r="CA115" s="823">
        <v>9000</v>
      </c>
      <c r="CB115" s="823"/>
      <c r="CC115" s="823"/>
      <c r="CD115" s="823"/>
      <c r="CE115" s="823"/>
      <c r="CF115" s="824">
        <v>0.2</v>
      </c>
      <c r="CG115" s="825"/>
      <c r="CH115" s="825"/>
      <c r="CI115" s="825"/>
      <c r="CJ115" s="825"/>
      <c r="CK115" s="1020"/>
      <c r="CL115" s="1021"/>
      <c r="CM115" s="819" t="s">
        <v>32</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205</v>
      </c>
      <c r="DH115" s="813"/>
      <c r="DI115" s="813"/>
      <c r="DJ115" s="813"/>
      <c r="DK115" s="814"/>
      <c r="DL115" s="815" t="s">
        <v>205</v>
      </c>
      <c r="DM115" s="813"/>
      <c r="DN115" s="813"/>
      <c r="DO115" s="813"/>
      <c r="DP115" s="814"/>
      <c r="DQ115" s="815" t="s">
        <v>205</v>
      </c>
      <c r="DR115" s="813"/>
      <c r="DS115" s="813"/>
      <c r="DT115" s="813"/>
      <c r="DU115" s="814"/>
      <c r="DV115" s="816" t="s">
        <v>205</v>
      </c>
      <c r="DW115" s="817"/>
      <c r="DX115" s="817"/>
      <c r="DY115" s="817"/>
      <c r="DZ115" s="818"/>
    </row>
    <row r="116" spans="1:130" s="54" customFormat="1" ht="26.25" customHeight="1" x14ac:dyDescent="0.2">
      <c r="A116" s="985"/>
      <c r="B116" s="986"/>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t="s">
        <v>205</v>
      </c>
      <c r="AB116" s="813"/>
      <c r="AC116" s="813"/>
      <c r="AD116" s="813"/>
      <c r="AE116" s="814"/>
      <c r="AF116" s="815" t="s">
        <v>205</v>
      </c>
      <c r="AG116" s="813"/>
      <c r="AH116" s="813"/>
      <c r="AI116" s="813"/>
      <c r="AJ116" s="814"/>
      <c r="AK116" s="815" t="s">
        <v>205</v>
      </c>
      <c r="AL116" s="813"/>
      <c r="AM116" s="813"/>
      <c r="AN116" s="813"/>
      <c r="AO116" s="814"/>
      <c r="AP116" s="816" t="s">
        <v>205</v>
      </c>
      <c r="AQ116" s="817"/>
      <c r="AR116" s="817"/>
      <c r="AS116" s="817"/>
      <c r="AT116" s="818"/>
      <c r="AU116" s="1014"/>
      <c r="AV116" s="1015"/>
      <c r="AW116" s="1015"/>
      <c r="AX116" s="1015"/>
      <c r="AY116" s="1015"/>
      <c r="AZ116" s="834" t="s">
        <v>227</v>
      </c>
      <c r="BA116" s="835"/>
      <c r="BB116" s="835"/>
      <c r="BC116" s="835"/>
      <c r="BD116" s="835"/>
      <c r="BE116" s="835"/>
      <c r="BF116" s="835"/>
      <c r="BG116" s="835"/>
      <c r="BH116" s="835"/>
      <c r="BI116" s="835"/>
      <c r="BJ116" s="835"/>
      <c r="BK116" s="835"/>
      <c r="BL116" s="835"/>
      <c r="BM116" s="835"/>
      <c r="BN116" s="835"/>
      <c r="BO116" s="835"/>
      <c r="BP116" s="836"/>
      <c r="BQ116" s="822" t="s">
        <v>205</v>
      </c>
      <c r="BR116" s="823"/>
      <c r="BS116" s="823"/>
      <c r="BT116" s="823"/>
      <c r="BU116" s="823"/>
      <c r="BV116" s="823" t="s">
        <v>205</v>
      </c>
      <c r="BW116" s="823"/>
      <c r="BX116" s="823"/>
      <c r="BY116" s="823"/>
      <c r="BZ116" s="823"/>
      <c r="CA116" s="823" t="s">
        <v>205</v>
      </c>
      <c r="CB116" s="823"/>
      <c r="CC116" s="823"/>
      <c r="CD116" s="823"/>
      <c r="CE116" s="823"/>
      <c r="CF116" s="824" t="s">
        <v>205</v>
      </c>
      <c r="CG116" s="825"/>
      <c r="CH116" s="825"/>
      <c r="CI116" s="825"/>
      <c r="CJ116" s="825"/>
      <c r="CK116" s="1020"/>
      <c r="CL116" s="1021"/>
      <c r="CM116" s="826" t="s">
        <v>490</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t="s">
        <v>205</v>
      </c>
      <c r="DH116" s="813"/>
      <c r="DI116" s="813"/>
      <c r="DJ116" s="813"/>
      <c r="DK116" s="814"/>
      <c r="DL116" s="815" t="s">
        <v>205</v>
      </c>
      <c r="DM116" s="813"/>
      <c r="DN116" s="813"/>
      <c r="DO116" s="813"/>
      <c r="DP116" s="814"/>
      <c r="DQ116" s="815" t="s">
        <v>205</v>
      </c>
      <c r="DR116" s="813"/>
      <c r="DS116" s="813"/>
      <c r="DT116" s="813"/>
      <c r="DU116" s="814"/>
      <c r="DV116" s="816" t="s">
        <v>205</v>
      </c>
      <c r="DW116" s="817"/>
      <c r="DX116" s="817"/>
      <c r="DY116" s="817"/>
      <c r="DZ116" s="818"/>
    </row>
    <row r="117" spans="1:130" s="54" customFormat="1" ht="26.25" customHeight="1" x14ac:dyDescent="0.2">
      <c r="A117" s="783" t="s">
        <v>279</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329</v>
      </c>
      <c r="Z117" s="785"/>
      <c r="AA117" s="838">
        <v>1309721</v>
      </c>
      <c r="AB117" s="839"/>
      <c r="AC117" s="839"/>
      <c r="AD117" s="839"/>
      <c r="AE117" s="840"/>
      <c r="AF117" s="841">
        <v>1336113</v>
      </c>
      <c r="AG117" s="839"/>
      <c r="AH117" s="839"/>
      <c r="AI117" s="839"/>
      <c r="AJ117" s="840"/>
      <c r="AK117" s="841">
        <v>1284397</v>
      </c>
      <c r="AL117" s="839"/>
      <c r="AM117" s="839"/>
      <c r="AN117" s="839"/>
      <c r="AO117" s="840"/>
      <c r="AP117" s="842"/>
      <c r="AQ117" s="843"/>
      <c r="AR117" s="843"/>
      <c r="AS117" s="843"/>
      <c r="AT117" s="844"/>
      <c r="AU117" s="1014"/>
      <c r="AV117" s="1015"/>
      <c r="AW117" s="1015"/>
      <c r="AX117" s="1015"/>
      <c r="AY117" s="1015"/>
      <c r="AZ117" s="834" t="s">
        <v>491</v>
      </c>
      <c r="BA117" s="835"/>
      <c r="BB117" s="835"/>
      <c r="BC117" s="835"/>
      <c r="BD117" s="835"/>
      <c r="BE117" s="835"/>
      <c r="BF117" s="835"/>
      <c r="BG117" s="835"/>
      <c r="BH117" s="835"/>
      <c r="BI117" s="835"/>
      <c r="BJ117" s="835"/>
      <c r="BK117" s="835"/>
      <c r="BL117" s="835"/>
      <c r="BM117" s="835"/>
      <c r="BN117" s="835"/>
      <c r="BO117" s="835"/>
      <c r="BP117" s="836"/>
      <c r="BQ117" s="822" t="s">
        <v>205</v>
      </c>
      <c r="BR117" s="823"/>
      <c r="BS117" s="823"/>
      <c r="BT117" s="823"/>
      <c r="BU117" s="823"/>
      <c r="BV117" s="823" t="s">
        <v>205</v>
      </c>
      <c r="BW117" s="823"/>
      <c r="BX117" s="823"/>
      <c r="BY117" s="823"/>
      <c r="BZ117" s="823"/>
      <c r="CA117" s="823" t="s">
        <v>205</v>
      </c>
      <c r="CB117" s="823"/>
      <c r="CC117" s="823"/>
      <c r="CD117" s="823"/>
      <c r="CE117" s="823"/>
      <c r="CF117" s="824" t="s">
        <v>205</v>
      </c>
      <c r="CG117" s="825"/>
      <c r="CH117" s="825"/>
      <c r="CI117" s="825"/>
      <c r="CJ117" s="825"/>
      <c r="CK117" s="1020"/>
      <c r="CL117" s="1021"/>
      <c r="CM117" s="826" t="s">
        <v>343</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t="s">
        <v>205</v>
      </c>
      <c r="DH117" s="813"/>
      <c r="DI117" s="813"/>
      <c r="DJ117" s="813"/>
      <c r="DK117" s="814"/>
      <c r="DL117" s="815" t="s">
        <v>205</v>
      </c>
      <c r="DM117" s="813"/>
      <c r="DN117" s="813"/>
      <c r="DO117" s="813"/>
      <c r="DP117" s="814"/>
      <c r="DQ117" s="815" t="s">
        <v>205</v>
      </c>
      <c r="DR117" s="813"/>
      <c r="DS117" s="813"/>
      <c r="DT117" s="813"/>
      <c r="DU117" s="814"/>
      <c r="DV117" s="816" t="s">
        <v>205</v>
      </c>
      <c r="DW117" s="817"/>
      <c r="DX117" s="817"/>
      <c r="DY117" s="817"/>
      <c r="DZ117" s="818"/>
    </row>
    <row r="118" spans="1:130" s="54" customFormat="1" ht="26.25" customHeight="1" x14ac:dyDescent="0.2">
      <c r="A118" s="783" t="s">
        <v>96</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477</v>
      </c>
      <c r="AB118" s="784"/>
      <c r="AC118" s="784"/>
      <c r="AD118" s="784"/>
      <c r="AE118" s="785"/>
      <c r="AF118" s="786" t="s">
        <v>257</v>
      </c>
      <c r="AG118" s="784"/>
      <c r="AH118" s="784"/>
      <c r="AI118" s="784"/>
      <c r="AJ118" s="785"/>
      <c r="AK118" s="786" t="s">
        <v>395</v>
      </c>
      <c r="AL118" s="784"/>
      <c r="AM118" s="784"/>
      <c r="AN118" s="784"/>
      <c r="AO118" s="785"/>
      <c r="AP118" s="786" t="s">
        <v>478</v>
      </c>
      <c r="AQ118" s="784"/>
      <c r="AR118" s="784"/>
      <c r="AS118" s="784"/>
      <c r="AT118" s="787"/>
      <c r="AU118" s="1014"/>
      <c r="AV118" s="1015"/>
      <c r="AW118" s="1015"/>
      <c r="AX118" s="1015"/>
      <c r="AY118" s="1015"/>
      <c r="AZ118" s="845" t="s">
        <v>492</v>
      </c>
      <c r="BA118" s="832"/>
      <c r="BB118" s="832"/>
      <c r="BC118" s="832"/>
      <c r="BD118" s="832"/>
      <c r="BE118" s="832"/>
      <c r="BF118" s="832"/>
      <c r="BG118" s="832"/>
      <c r="BH118" s="832"/>
      <c r="BI118" s="832"/>
      <c r="BJ118" s="832"/>
      <c r="BK118" s="832"/>
      <c r="BL118" s="832"/>
      <c r="BM118" s="832"/>
      <c r="BN118" s="832"/>
      <c r="BO118" s="832"/>
      <c r="BP118" s="833"/>
      <c r="BQ118" s="846" t="s">
        <v>205</v>
      </c>
      <c r="BR118" s="847"/>
      <c r="BS118" s="847"/>
      <c r="BT118" s="847"/>
      <c r="BU118" s="847"/>
      <c r="BV118" s="847" t="s">
        <v>205</v>
      </c>
      <c r="BW118" s="847"/>
      <c r="BX118" s="847"/>
      <c r="BY118" s="847"/>
      <c r="BZ118" s="847"/>
      <c r="CA118" s="847" t="s">
        <v>205</v>
      </c>
      <c r="CB118" s="847"/>
      <c r="CC118" s="847"/>
      <c r="CD118" s="847"/>
      <c r="CE118" s="847"/>
      <c r="CF118" s="824" t="s">
        <v>205</v>
      </c>
      <c r="CG118" s="825"/>
      <c r="CH118" s="825"/>
      <c r="CI118" s="825"/>
      <c r="CJ118" s="825"/>
      <c r="CK118" s="1020"/>
      <c r="CL118" s="1021"/>
      <c r="CM118" s="826" t="s">
        <v>493</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t="s">
        <v>205</v>
      </c>
      <c r="DH118" s="813"/>
      <c r="DI118" s="813"/>
      <c r="DJ118" s="813"/>
      <c r="DK118" s="814"/>
      <c r="DL118" s="815" t="s">
        <v>205</v>
      </c>
      <c r="DM118" s="813"/>
      <c r="DN118" s="813"/>
      <c r="DO118" s="813"/>
      <c r="DP118" s="814"/>
      <c r="DQ118" s="815" t="s">
        <v>205</v>
      </c>
      <c r="DR118" s="813"/>
      <c r="DS118" s="813"/>
      <c r="DT118" s="813"/>
      <c r="DU118" s="814"/>
      <c r="DV118" s="816" t="s">
        <v>205</v>
      </c>
      <c r="DW118" s="817"/>
      <c r="DX118" s="817"/>
      <c r="DY118" s="817"/>
      <c r="DZ118" s="818"/>
    </row>
    <row r="119" spans="1:130" s="54" customFormat="1" ht="26.25" customHeight="1" x14ac:dyDescent="0.2">
      <c r="A119" s="1024" t="s">
        <v>389</v>
      </c>
      <c r="B119" s="1019"/>
      <c r="C119" s="804" t="s">
        <v>481</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205</v>
      </c>
      <c r="AB119" s="793"/>
      <c r="AC119" s="793"/>
      <c r="AD119" s="793"/>
      <c r="AE119" s="794"/>
      <c r="AF119" s="795" t="s">
        <v>205</v>
      </c>
      <c r="AG119" s="793"/>
      <c r="AH119" s="793"/>
      <c r="AI119" s="793"/>
      <c r="AJ119" s="794"/>
      <c r="AK119" s="795" t="s">
        <v>205</v>
      </c>
      <c r="AL119" s="793"/>
      <c r="AM119" s="793"/>
      <c r="AN119" s="793"/>
      <c r="AO119" s="794"/>
      <c r="AP119" s="796" t="s">
        <v>205</v>
      </c>
      <c r="AQ119" s="797"/>
      <c r="AR119" s="797"/>
      <c r="AS119" s="797"/>
      <c r="AT119" s="798"/>
      <c r="AU119" s="1016"/>
      <c r="AV119" s="1017"/>
      <c r="AW119" s="1017"/>
      <c r="AX119" s="1017"/>
      <c r="AY119" s="1017"/>
      <c r="AZ119" s="83" t="s">
        <v>279</v>
      </c>
      <c r="BA119" s="83"/>
      <c r="BB119" s="83"/>
      <c r="BC119" s="83"/>
      <c r="BD119" s="83"/>
      <c r="BE119" s="83"/>
      <c r="BF119" s="83"/>
      <c r="BG119" s="83"/>
      <c r="BH119" s="83"/>
      <c r="BI119" s="83"/>
      <c r="BJ119" s="83"/>
      <c r="BK119" s="83"/>
      <c r="BL119" s="83"/>
      <c r="BM119" s="83"/>
      <c r="BN119" s="83"/>
      <c r="BO119" s="837" t="s">
        <v>171</v>
      </c>
      <c r="BP119" s="848"/>
      <c r="BQ119" s="846">
        <v>11441708</v>
      </c>
      <c r="BR119" s="847"/>
      <c r="BS119" s="847"/>
      <c r="BT119" s="847"/>
      <c r="BU119" s="847"/>
      <c r="BV119" s="847">
        <v>11017899</v>
      </c>
      <c r="BW119" s="847"/>
      <c r="BX119" s="847"/>
      <c r="BY119" s="847"/>
      <c r="BZ119" s="847"/>
      <c r="CA119" s="847">
        <v>10652938</v>
      </c>
      <c r="CB119" s="847"/>
      <c r="CC119" s="847"/>
      <c r="CD119" s="847"/>
      <c r="CE119" s="847"/>
      <c r="CF119" s="849"/>
      <c r="CG119" s="850"/>
      <c r="CH119" s="850"/>
      <c r="CI119" s="850"/>
      <c r="CJ119" s="851"/>
      <c r="CK119" s="1022"/>
      <c r="CL119" s="1023"/>
      <c r="CM119" s="852" t="s">
        <v>494</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t="s">
        <v>205</v>
      </c>
      <c r="DH119" s="856"/>
      <c r="DI119" s="856"/>
      <c r="DJ119" s="856"/>
      <c r="DK119" s="857"/>
      <c r="DL119" s="858" t="s">
        <v>205</v>
      </c>
      <c r="DM119" s="856"/>
      <c r="DN119" s="856"/>
      <c r="DO119" s="856"/>
      <c r="DP119" s="857"/>
      <c r="DQ119" s="858" t="s">
        <v>205</v>
      </c>
      <c r="DR119" s="856"/>
      <c r="DS119" s="856"/>
      <c r="DT119" s="856"/>
      <c r="DU119" s="857"/>
      <c r="DV119" s="859" t="s">
        <v>205</v>
      </c>
      <c r="DW119" s="860"/>
      <c r="DX119" s="860"/>
      <c r="DY119" s="860"/>
      <c r="DZ119" s="861"/>
    </row>
    <row r="120" spans="1:130" s="54" customFormat="1" ht="26.25" customHeight="1" x14ac:dyDescent="0.2">
      <c r="A120" s="1025"/>
      <c r="B120" s="1021"/>
      <c r="C120" s="826" t="s">
        <v>136</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205</v>
      </c>
      <c r="AB120" s="813"/>
      <c r="AC120" s="813"/>
      <c r="AD120" s="813"/>
      <c r="AE120" s="814"/>
      <c r="AF120" s="815" t="s">
        <v>205</v>
      </c>
      <c r="AG120" s="813"/>
      <c r="AH120" s="813"/>
      <c r="AI120" s="813"/>
      <c r="AJ120" s="814"/>
      <c r="AK120" s="815" t="s">
        <v>205</v>
      </c>
      <c r="AL120" s="813"/>
      <c r="AM120" s="813"/>
      <c r="AN120" s="813"/>
      <c r="AO120" s="814"/>
      <c r="AP120" s="816" t="s">
        <v>205</v>
      </c>
      <c r="AQ120" s="817"/>
      <c r="AR120" s="817"/>
      <c r="AS120" s="817"/>
      <c r="AT120" s="818"/>
      <c r="AU120" s="987" t="s">
        <v>483</v>
      </c>
      <c r="AV120" s="988"/>
      <c r="AW120" s="988"/>
      <c r="AX120" s="988"/>
      <c r="AY120" s="989"/>
      <c r="AZ120" s="799" t="s">
        <v>218</v>
      </c>
      <c r="BA120" s="790"/>
      <c r="BB120" s="790"/>
      <c r="BC120" s="790"/>
      <c r="BD120" s="790"/>
      <c r="BE120" s="790"/>
      <c r="BF120" s="790"/>
      <c r="BG120" s="790"/>
      <c r="BH120" s="790"/>
      <c r="BI120" s="790"/>
      <c r="BJ120" s="790"/>
      <c r="BK120" s="790"/>
      <c r="BL120" s="790"/>
      <c r="BM120" s="790"/>
      <c r="BN120" s="790"/>
      <c r="BO120" s="790"/>
      <c r="BP120" s="791"/>
      <c r="BQ120" s="800">
        <v>6521550</v>
      </c>
      <c r="BR120" s="801"/>
      <c r="BS120" s="801"/>
      <c r="BT120" s="801"/>
      <c r="BU120" s="801"/>
      <c r="BV120" s="801">
        <v>5898345</v>
      </c>
      <c r="BW120" s="801"/>
      <c r="BX120" s="801"/>
      <c r="BY120" s="801"/>
      <c r="BZ120" s="801"/>
      <c r="CA120" s="801">
        <v>5891355</v>
      </c>
      <c r="CB120" s="801"/>
      <c r="CC120" s="801"/>
      <c r="CD120" s="801"/>
      <c r="CE120" s="801"/>
      <c r="CF120" s="802">
        <v>163.19999999999999</v>
      </c>
      <c r="CG120" s="803"/>
      <c r="CH120" s="803"/>
      <c r="CI120" s="803"/>
      <c r="CJ120" s="803"/>
      <c r="CK120" s="995" t="s">
        <v>275</v>
      </c>
      <c r="CL120" s="996"/>
      <c r="CM120" s="996"/>
      <c r="CN120" s="996"/>
      <c r="CO120" s="997"/>
      <c r="CP120" s="862" t="s">
        <v>467</v>
      </c>
      <c r="CQ120" s="863"/>
      <c r="CR120" s="863"/>
      <c r="CS120" s="863"/>
      <c r="CT120" s="863"/>
      <c r="CU120" s="863"/>
      <c r="CV120" s="863"/>
      <c r="CW120" s="863"/>
      <c r="CX120" s="863"/>
      <c r="CY120" s="863"/>
      <c r="CZ120" s="863"/>
      <c r="DA120" s="863"/>
      <c r="DB120" s="863"/>
      <c r="DC120" s="863"/>
      <c r="DD120" s="863"/>
      <c r="DE120" s="863"/>
      <c r="DF120" s="864"/>
      <c r="DG120" s="800">
        <v>441384</v>
      </c>
      <c r="DH120" s="801"/>
      <c r="DI120" s="801"/>
      <c r="DJ120" s="801"/>
      <c r="DK120" s="801"/>
      <c r="DL120" s="801">
        <v>427686</v>
      </c>
      <c r="DM120" s="801"/>
      <c r="DN120" s="801"/>
      <c r="DO120" s="801"/>
      <c r="DP120" s="801"/>
      <c r="DQ120" s="801">
        <v>488211</v>
      </c>
      <c r="DR120" s="801"/>
      <c r="DS120" s="801"/>
      <c r="DT120" s="801"/>
      <c r="DU120" s="801"/>
      <c r="DV120" s="807">
        <v>13.5</v>
      </c>
      <c r="DW120" s="807"/>
      <c r="DX120" s="807"/>
      <c r="DY120" s="807"/>
      <c r="DZ120" s="808"/>
    </row>
    <row r="121" spans="1:130" s="54" customFormat="1" ht="26.25" customHeight="1" x14ac:dyDescent="0.2">
      <c r="A121" s="1025"/>
      <c r="B121" s="1021"/>
      <c r="C121" s="834" t="s">
        <v>135</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v>18228</v>
      </c>
      <c r="AB121" s="813"/>
      <c r="AC121" s="813"/>
      <c r="AD121" s="813"/>
      <c r="AE121" s="814"/>
      <c r="AF121" s="815">
        <v>16206</v>
      </c>
      <c r="AG121" s="813"/>
      <c r="AH121" s="813"/>
      <c r="AI121" s="813"/>
      <c r="AJ121" s="814"/>
      <c r="AK121" s="815">
        <v>14831</v>
      </c>
      <c r="AL121" s="813"/>
      <c r="AM121" s="813"/>
      <c r="AN121" s="813"/>
      <c r="AO121" s="814"/>
      <c r="AP121" s="816">
        <v>0.4</v>
      </c>
      <c r="AQ121" s="817"/>
      <c r="AR121" s="817"/>
      <c r="AS121" s="817"/>
      <c r="AT121" s="818"/>
      <c r="AU121" s="990"/>
      <c r="AV121" s="991"/>
      <c r="AW121" s="991"/>
      <c r="AX121" s="991"/>
      <c r="AY121" s="992"/>
      <c r="AZ121" s="819" t="s">
        <v>495</v>
      </c>
      <c r="BA121" s="820"/>
      <c r="BB121" s="820"/>
      <c r="BC121" s="820"/>
      <c r="BD121" s="820"/>
      <c r="BE121" s="820"/>
      <c r="BF121" s="820"/>
      <c r="BG121" s="820"/>
      <c r="BH121" s="820"/>
      <c r="BI121" s="820"/>
      <c r="BJ121" s="820"/>
      <c r="BK121" s="820"/>
      <c r="BL121" s="820"/>
      <c r="BM121" s="820"/>
      <c r="BN121" s="820"/>
      <c r="BO121" s="820"/>
      <c r="BP121" s="821"/>
      <c r="BQ121" s="822">
        <v>43595</v>
      </c>
      <c r="BR121" s="823"/>
      <c r="BS121" s="823"/>
      <c r="BT121" s="823"/>
      <c r="BU121" s="823"/>
      <c r="BV121" s="823">
        <v>34998</v>
      </c>
      <c r="BW121" s="823"/>
      <c r="BX121" s="823"/>
      <c r="BY121" s="823"/>
      <c r="BZ121" s="823"/>
      <c r="CA121" s="823">
        <v>27079</v>
      </c>
      <c r="CB121" s="823"/>
      <c r="CC121" s="823"/>
      <c r="CD121" s="823"/>
      <c r="CE121" s="823"/>
      <c r="CF121" s="824">
        <v>0.8</v>
      </c>
      <c r="CG121" s="825"/>
      <c r="CH121" s="825"/>
      <c r="CI121" s="825"/>
      <c r="CJ121" s="825"/>
      <c r="CK121" s="998"/>
      <c r="CL121" s="999"/>
      <c r="CM121" s="999"/>
      <c r="CN121" s="999"/>
      <c r="CO121" s="1000"/>
      <c r="CP121" s="865" t="s">
        <v>50</v>
      </c>
      <c r="CQ121" s="866"/>
      <c r="CR121" s="866"/>
      <c r="CS121" s="866"/>
      <c r="CT121" s="866"/>
      <c r="CU121" s="866"/>
      <c r="CV121" s="866"/>
      <c r="CW121" s="866"/>
      <c r="CX121" s="866"/>
      <c r="CY121" s="866"/>
      <c r="CZ121" s="866"/>
      <c r="DA121" s="866"/>
      <c r="DB121" s="866"/>
      <c r="DC121" s="866"/>
      <c r="DD121" s="866"/>
      <c r="DE121" s="866"/>
      <c r="DF121" s="867"/>
      <c r="DG121" s="822">
        <v>447553</v>
      </c>
      <c r="DH121" s="823"/>
      <c r="DI121" s="823"/>
      <c r="DJ121" s="823"/>
      <c r="DK121" s="823"/>
      <c r="DL121" s="823">
        <v>438558</v>
      </c>
      <c r="DM121" s="823"/>
      <c r="DN121" s="823"/>
      <c r="DO121" s="823"/>
      <c r="DP121" s="823"/>
      <c r="DQ121" s="823">
        <v>443826</v>
      </c>
      <c r="DR121" s="823"/>
      <c r="DS121" s="823"/>
      <c r="DT121" s="823"/>
      <c r="DU121" s="823"/>
      <c r="DV121" s="829">
        <v>12.3</v>
      </c>
      <c r="DW121" s="829"/>
      <c r="DX121" s="829"/>
      <c r="DY121" s="829"/>
      <c r="DZ121" s="830"/>
    </row>
    <row r="122" spans="1:130" s="54" customFormat="1" ht="26.25" customHeight="1" x14ac:dyDescent="0.2">
      <c r="A122" s="1025"/>
      <c r="B122" s="1021"/>
      <c r="C122" s="826" t="s">
        <v>489</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205</v>
      </c>
      <c r="AB122" s="813"/>
      <c r="AC122" s="813"/>
      <c r="AD122" s="813"/>
      <c r="AE122" s="814"/>
      <c r="AF122" s="815" t="s">
        <v>205</v>
      </c>
      <c r="AG122" s="813"/>
      <c r="AH122" s="813"/>
      <c r="AI122" s="813"/>
      <c r="AJ122" s="814"/>
      <c r="AK122" s="815" t="s">
        <v>205</v>
      </c>
      <c r="AL122" s="813"/>
      <c r="AM122" s="813"/>
      <c r="AN122" s="813"/>
      <c r="AO122" s="814"/>
      <c r="AP122" s="816" t="s">
        <v>205</v>
      </c>
      <c r="AQ122" s="817"/>
      <c r="AR122" s="817"/>
      <c r="AS122" s="817"/>
      <c r="AT122" s="818"/>
      <c r="AU122" s="990"/>
      <c r="AV122" s="991"/>
      <c r="AW122" s="991"/>
      <c r="AX122" s="991"/>
      <c r="AY122" s="992"/>
      <c r="AZ122" s="845" t="s">
        <v>497</v>
      </c>
      <c r="BA122" s="832"/>
      <c r="BB122" s="832"/>
      <c r="BC122" s="832"/>
      <c r="BD122" s="832"/>
      <c r="BE122" s="832"/>
      <c r="BF122" s="832"/>
      <c r="BG122" s="832"/>
      <c r="BH122" s="832"/>
      <c r="BI122" s="832"/>
      <c r="BJ122" s="832"/>
      <c r="BK122" s="832"/>
      <c r="BL122" s="832"/>
      <c r="BM122" s="832"/>
      <c r="BN122" s="832"/>
      <c r="BO122" s="832"/>
      <c r="BP122" s="833"/>
      <c r="BQ122" s="846">
        <v>8294305</v>
      </c>
      <c r="BR122" s="847"/>
      <c r="BS122" s="847"/>
      <c r="BT122" s="847"/>
      <c r="BU122" s="847"/>
      <c r="BV122" s="847">
        <v>7973822</v>
      </c>
      <c r="BW122" s="847"/>
      <c r="BX122" s="847"/>
      <c r="BY122" s="847"/>
      <c r="BZ122" s="847"/>
      <c r="CA122" s="847">
        <v>7585264</v>
      </c>
      <c r="CB122" s="847"/>
      <c r="CC122" s="847"/>
      <c r="CD122" s="847"/>
      <c r="CE122" s="847"/>
      <c r="CF122" s="868">
        <v>210.1</v>
      </c>
      <c r="CG122" s="869"/>
      <c r="CH122" s="869"/>
      <c r="CI122" s="869"/>
      <c r="CJ122" s="869"/>
      <c r="CK122" s="998"/>
      <c r="CL122" s="999"/>
      <c r="CM122" s="999"/>
      <c r="CN122" s="999"/>
      <c r="CO122" s="1000"/>
      <c r="CP122" s="865" t="s">
        <v>270</v>
      </c>
      <c r="CQ122" s="866"/>
      <c r="CR122" s="866"/>
      <c r="CS122" s="866"/>
      <c r="CT122" s="866"/>
      <c r="CU122" s="866"/>
      <c r="CV122" s="866"/>
      <c r="CW122" s="866"/>
      <c r="CX122" s="866"/>
      <c r="CY122" s="866"/>
      <c r="CZ122" s="866"/>
      <c r="DA122" s="866"/>
      <c r="DB122" s="866"/>
      <c r="DC122" s="866"/>
      <c r="DD122" s="866"/>
      <c r="DE122" s="866"/>
      <c r="DF122" s="867"/>
      <c r="DG122" s="822">
        <v>265109</v>
      </c>
      <c r="DH122" s="823"/>
      <c r="DI122" s="823"/>
      <c r="DJ122" s="823"/>
      <c r="DK122" s="823"/>
      <c r="DL122" s="823">
        <v>244643</v>
      </c>
      <c r="DM122" s="823"/>
      <c r="DN122" s="823"/>
      <c r="DO122" s="823"/>
      <c r="DP122" s="823"/>
      <c r="DQ122" s="823">
        <v>218564</v>
      </c>
      <c r="DR122" s="823"/>
      <c r="DS122" s="823"/>
      <c r="DT122" s="823"/>
      <c r="DU122" s="823"/>
      <c r="DV122" s="829">
        <v>6.1</v>
      </c>
      <c r="DW122" s="829"/>
      <c r="DX122" s="829"/>
      <c r="DY122" s="829"/>
      <c r="DZ122" s="830"/>
    </row>
    <row r="123" spans="1:130" s="54" customFormat="1" ht="26.25" customHeight="1" x14ac:dyDescent="0.2">
      <c r="A123" s="1025"/>
      <c r="B123" s="1021"/>
      <c r="C123" s="826" t="s">
        <v>490</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t="s">
        <v>205</v>
      </c>
      <c r="AB123" s="813"/>
      <c r="AC123" s="813"/>
      <c r="AD123" s="813"/>
      <c r="AE123" s="814"/>
      <c r="AF123" s="815" t="s">
        <v>205</v>
      </c>
      <c r="AG123" s="813"/>
      <c r="AH123" s="813"/>
      <c r="AI123" s="813"/>
      <c r="AJ123" s="814"/>
      <c r="AK123" s="815" t="s">
        <v>205</v>
      </c>
      <c r="AL123" s="813"/>
      <c r="AM123" s="813"/>
      <c r="AN123" s="813"/>
      <c r="AO123" s="814"/>
      <c r="AP123" s="816" t="s">
        <v>205</v>
      </c>
      <c r="AQ123" s="817"/>
      <c r="AR123" s="817"/>
      <c r="AS123" s="817"/>
      <c r="AT123" s="818"/>
      <c r="AU123" s="993"/>
      <c r="AV123" s="994"/>
      <c r="AW123" s="994"/>
      <c r="AX123" s="994"/>
      <c r="AY123" s="994"/>
      <c r="AZ123" s="83" t="s">
        <v>279</v>
      </c>
      <c r="BA123" s="83"/>
      <c r="BB123" s="83"/>
      <c r="BC123" s="83"/>
      <c r="BD123" s="83"/>
      <c r="BE123" s="83"/>
      <c r="BF123" s="83"/>
      <c r="BG123" s="83"/>
      <c r="BH123" s="83"/>
      <c r="BI123" s="83"/>
      <c r="BJ123" s="83"/>
      <c r="BK123" s="83"/>
      <c r="BL123" s="83"/>
      <c r="BM123" s="83"/>
      <c r="BN123" s="83"/>
      <c r="BO123" s="837" t="s">
        <v>498</v>
      </c>
      <c r="BP123" s="848"/>
      <c r="BQ123" s="870">
        <v>14859450</v>
      </c>
      <c r="BR123" s="871"/>
      <c r="BS123" s="871"/>
      <c r="BT123" s="871"/>
      <c r="BU123" s="871"/>
      <c r="BV123" s="871">
        <v>13907165</v>
      </c>
      <c r="BW123" s="871"/>
      <c r="BX123" s="871"/>
      <c r="BY123" s="871"/>
      <c r="BZ123" s="871"/>
      <c r="CA123" s="871">
        <v>13503698</v>
      </c>
      <c r="CB123" s="871"/>
      <c r="CC123" s="871"/>
      <c r="CD123" s="871"/>
      <c r="CE123" s="871"/>
      <c r="CF123" s="849"/>
      <c r="CG123" s="850"/>
      <c r="CH123" s="850"/>
      <c r="CI123" s="850"/>
      <c r="CJ123" s="851"/>
      <c r="CK123" s="998"/>
      <c r="CL123" s="999"/>
      <c r="CM123" s="999"/>
      <c r="CN123" s="999"/>
      <c r="CO123" s="1000"/>
      <c r="CP123" s="865" t="s">
        <v>465</v>
      </c>
      <c r="CQ123" s="866"/>
      <c r="CR123" s="866"/>
      <c r="CS123" s="866"/>
      <c r="CT123" s="866"/>
      <c r="CU123" s="866"/>
      <c r="CV123" s="866"/>
      <c r="CW123" s="866"/>
      <c r="CX123" s="866"/>
      <c r="CY123" s="866"/>
      <c r="CZ123" s="866"/>
      <c r="DA123" s="866"/>
      <c r="DB123" s="866"/>
      <c r="DC123" s="866"/>
      <c r="DD123" s="866"/>
      <c r="DE123" s="866"/>
      <c r="DF123" s="867"/>
      <c r="DG123" s="812">
        <v>39196</v>
      </c>
      <c r="DH123" s="813"/>
      <c r="DI123" s="813"/>
      <c r="DJ123" s="813"/>
      <c r="DK123" s="814"/>
      <c r="DL123" s="815">
        <v>56586</v>
      </c>
      <c r="DM123" s="813"/>
      <c r="DN123" s="813"/>
      <c r="DO123" s="813"/>
      <c r="DP123" s="814"/>
      <c r="DQ123" s="815">
        <v>53004</v>
      </c>
      <c r="DR123" s="813"/>
      <c r="DS123" s="813"/>
      <c r="DT123" s="813"/>
      <c r="DU123" s="814"/>
      <c r="DV123" s="816">
        <v>1.5</v>
      </c>
      <c r="DW123" s="817"/>
      <c r="DX123" s="817"/>
      <c r="DY123" s="817"/>
      <c r="DZ123" s="818"/>
    </row>
    <row r="124" spans="1:130" s="54" customFormat="1" ht="26.25" customHeight="1" x14ac:dyDescent="0.2">
      <c r="A124" s="1025"/>
      <c r="B124" s="1021"/>
      <c r="C124" s="826" t="s">
        <v>343</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205</v>
      </c>
      <c r="AB124" s="813"/>
      <c r="AC124" s="813"/>
      <c r="AD124" s="813"/>
      <c r="AE124" s="814"/>
      <c r="AF124" s="815" t="s">
        <v>205</v>
      </c>
      <c r="AG124" s="813"/>
      <c r="AH124" s="813"/>
      <c r="AI124" s="813"/>
      <c r="AJ124" s="814"/>
      <c r="AK124" s="815" t="s">
        <v>205</v>
      </c>
      <c r="AL124" s="813"/>
      <c r="AM124" s="813"/>
      <c r="AN124" s="813"/>
      <c r="AO124" s="814"/>
      <c r="AP124" s="816" t="s">
        <v>205</v>
      </c>
      <c r="AQ124" s="817"/>
      <c r="AR124" s="817"/>
      <c r="AS124" s="817"/>
      <c r="AT124" s="818"/>
      <c r="AU124" s="872" t="s">
        <v>83</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205</v>
      </c>
      <c r="BR124" s="876"/>
      <c r="BS124" s="876"/>
      <c r="BT124" s="876"/>
      <c r="BU124" s="876"/>
      <c r="BV124" s="876" t="s">
        <v>205</v>
      </c>
      <c r="BW124" s="876"/>
      <c r="BX124" s="876"/>
      <c r="BY124" s="876"/>
      <c r="BZ124" s="876"/>
      <c r="CA124" s="876" t="s">
        <v>205</v>
      </c>
      <c r="CB124" s="876"/>
      <c r="CC124" s="876"/>
      <c r="CD124" s="876"/>
      <c r="CE124" s="876"/>
      <c r="CF124" s="877"/>
      <c r="CG124" s="878"/>
      <c r="CH124" s="878"/>
      <c r="CI124" s="878"/>
      <c r="CJ124" s="879"/>
      <c r="CK124" s="1001"/>
      <c r="CL124" s="1001"/>
      <c r="CM124" s="1001"/>
      <c r="CN124" s="1001"/>
      <c r="CO124" s="1002"/>
      <c r="CP124" s="865" t="s">
        <v>499</v>
      </c>
      <c r="CQ124" s="866"/>
      <c r="CR124" s="866"/>
      <c r="CS124" s="866"/>
      <c r="CT124" s="866"/>
      <c r="CU124" s="866"/>
      <c r="CV124" s="866"/>
      <c r="CW124" s="866"/>
      <c r="CX124" s="866"/>
      <c r="CY124" s="866"/>
      <c r="CZ124" s="866"/>
      <c r="DA124" s="866"/>
      <c r="DB124" s="866"/>
      <c r="DC124" s="866"/>
      <c r="DD124" s="866"/>
      <c r="DE124" s="866"/>
      <c r="DF124" s="867"/>
      <c r="DG124" s="855" t="s">
        <v>205</v>
      </c>
      <c r="DH124" s="856"/>
      <c r="DI124" s="856"/>
      <c r="DJ124" s="856"/>
      <c r="DK124" s="857"/>
      <c r="DL124" s="858" t="s">
        <v>205</v>
      </c>
      <c r="DM124" s="856"/>
      <c r="DN124" s="856"/>
      <c r="DO124" s="856"/>
      <c r="DP124" s="857"/>
      <c r="DQ124" s="858" t="s">
        <v>205</v>
      </c>
      <c r="DR124" s="856"/>
      <c r="DS124" s="856"/>
      <c r="DT124" s="856"/>
      <c r="DU124" s="857"/>
      <c r="DV124" s="859" t="s">
        <v>205</v>
      </c>
      <c r="DW124" s="860"/>
      <c r="DX124" s="860"/>
      <c r="DY124" s="860"/>
      <c r="DZ124" s="861"/>
    </row>
    <row r="125" spans="1:130" s="54" customFormat="1" ht="26.25" customHeight="1" x14ac:dyDescent="0.2">
      <c r="A125" s="1025"/>
      <c r="B125" s="1021"/>
      <c r="C125" s="826" t="s">
        <v>493</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205</v>
      </c>
      <c r="AB125" s="813"/>
      <c r="AC125" s="813"/>
      <c r="AD125" s="813"/>
      <c r="AE125" s="814"/>
      <c r="AF125" s="815" t="s">
        <v>205</v>
      </c>
      <c r="AG125" s="813"/>
      <c r="AH125" s="813"/>
      <c r="AI125" s="813"/>
      <c r="AJ125" s="814"/>
      <c r="AK125" s="815" t="s">
        <v>205</v>
      </c>
      <c r="AL125" s="813"/>
      <c r="AM125" s="813"/>
      <c r="AN125" s="813"/>
      <c r="AO125" s="814"/>
      <c r="AP125" s="816" t="s">
        <v>205</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3" t="s">
        <v>502</v>
      </c>
      <c r="CL125" s="996"/>
      <c r="CM125" s="996"/>
      <c r="CN125" s="996"/>
      <c r="CO125" s="997"/>
      <c r="CP125" s="799" t="s">
        <v>138</v>
      </c>
      <c r="CQ125" s="790"/>
      <c r="CR125" s="790"/>
      <c r="CS125" s="790"/>
      <c r="CT125" s="790"/>
      <c r="CU125" s="790"/>
      <c r="CV125" s="790"/>
      <c r="CW125" s="790"/>
      <c r="CX125" s="790"/>
      <c r="CY125" s="790"/>
      <c r="CZ125" s="790"/>
      <c r="DA125" s="790"/>
      <c r="DB125" s="790"/>
      <c r="DC125" s="790"/>
      <c r="DD125" s="790"/>
      <c r="DE125" s="790"/>
      <c r="DF125" s="791"/>
      <c r="DG125" s="800" t="s">
        <v>205</v>
      </c>
      <c r="DH125" s="801"/>
      <c r="DI125" s="801"/>
      <c r="DJ125" s="801"/>
      <c r="DK125" s="801"/>
      <c r="DL125" s="801" t="s">
        <v>205</v>
      </c>
      <c r="DM125" s="801"/>
      <c r="DN125" s="801"/>
      <c r="DO125" s="801"/>
      <c r="DP125" s="801"/>
      <c r="DQ125" s="801" t="s">
        <v>205</v>
      </c>
      <c r="DR125" s="801"/>
      <c r="DS125" s="801"/>
      <c r="DT125" s="801"/>
      <c r="DU125" s="801"/>
      <c r="DV125" s="807" t="s">
        <v>205</v>
      </c>
      <c r="DW125" s="807"/>
      <c r="DX125" s="807"/>
      <c r="DY125" s="807"/>
      <c r="DZ125" s="808"/>
    </row>
    <row r="126" spans="1:130" s="54" customFormat="1" ht="26.25" customHeight="1" x14ac:dyDescent="0.2">
      <c r="A126" s="1025"/>
      <c r="B126" s="1021"/>
      <c r="C126" s="826" t="s">
        <v>494</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t="s">
        <v>205</v>
      </c>
      <c r="AB126" s="813"/>
      <c r="AC126" s="813"/>
      <c r="AD126" s="813"/>
      <c r="AE126" s="814"/>
      <c r="AF126" s="815" t="s">
        <v>205</v>
      </c>
      <c r="AG126" s="813"/>
      <c r="AH126" s="813"/>
      <c r="AI126" s="813"/>
      <c r="AJ126" s="814"/>
      <c r="AK126" s="815" t="s">
        <v>205</v>
      </c>
      <c r="AL126" s="813"/>
      <c r="AM126" s="813"/>
      <c r="AN126" s="813"/>
      <c r="AO126" s="814"/>
      <c r="AP126" s="816" t="s">
        <v>205</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4"/>
      <c r="CL126" s="999"/>
      <c r="CM126" s="999"/>
      <c r="CN126" s="999"/>
      <c r="CO126" s="1000"/>
      <c r="CP126" s="819" t="s">
        <v>431</v>
      </c>
      <c r="CQ126" s="820"/>
      <c r="CR126" s="820"/>
      <c r="CS126" s="820"/>
      <c r="CT126" s="820"/>
      <c r="CU126" s="820"/>
      <c r="CV126" s="820"/>
      <c r="CW126" s="820"/>
      <c r="CX126" s="820"/>
      <c r="CY126" s="820"/>
      <c r="CZ126" s="820"/>
      <c r="DA126" s="820"/>
      <c r="DB126" s="820"/>
      <c r="DC126" s="820"/>
      <c r="DD126" s="820"/>
      <c r="DE126" s="820"/>
      <c r="DF126" s="821"/>
      <c r="DG126" s="822" t="s">
        <v>205</v>
      </c>
      <c r="DH126" s="823"/>
      <c r="DI126" s="823"/>
      <c r="DJ126" s="823"/>
      <c r="DK126" s="823"/>
      <c r="DL126" s="823" t="s">
        <v>205</v>
      </c>
      <c r="DM126" s="823"/>
      <c r="DN126" s="823"/>
      <c r="DO126" s="823"/>
      <c r="DP126" s="823"/>
      <c r="DQ126" s="823" t="s">
        <v>205</v>
      </c>
      <c r="DR126" s="823"/>
      <c r="DS126" s="823"/>
      <c r="DT126" s="823"/>
      <c r="DU126" s="823"/>
      <c r="DV126" s="829" t="s">
        <v>205</v>
      </c>
      <c r="DW126" s="829"/>
      <c r="DX126" s="829"/>
      <c r="DY126" s="829"/>
      <c r="DZ126" s="830"/>
    </row>
    <row r="127" spans="1:130" s="54" customFormat="1" ht="26.25" customHeight="1" x14ac:dyDescent="0.2">
      <c r="A127" s="1026"/>
      <c r="B127" s="1023"/>
      <c r="C127" s="852" t="s">
        <v>77</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v>2631</v>
      </c>
      <c r="AB127" s="813"/>
      <c r="AC127" s="813"/>
      <c r="AD127" s="813"/>
      <c r="AE127" s="814"/>
      <c r="AF127" s="815">
        <v>2189</v>
      </c>
      <c r="AG127" s="813"/>
      <c r="AH127" s="813"/>
      <c r="AI127" s="813"/>
      <c r="AJ127" s="814"/>
      <c r="AK127" s="815">
        <v>2528</v>
      </c>
      <c r="AL127" s="813"/>
      <c r="AM127" s="813"/>
      <c r="AN127" s="813"/>
      <c r="AO127" s="814"/>
      <c r="AP127" s="816">
        <v>0.1</v>
      </c>
      <c r="AQ127" s="817"/>
      <c r="AR127" s="817"/>
      <c r="AS127" s="817"/>
      <c r="AT127" s="818"/>
      <c r="AU127" s="77"/>
      <c r="AV127" s="77"/>
      <c r="AW127" s="77"/>
      <c r="AX127" s="880" t="s">
        <v>503</v>
      </c>
      <c r="AY127" s="881"/>
      <c r="AZ127" s="881"/>
      <c r="BA127" s="881"/>
      <c r="BB127" s="881"/>
      <c r="BC127" s="881"/>
      <c r="BD127" s="881"/>
      <c r="BE127" s="882"/>
      <c r="BF127" s="883" t="s">
        <v>504</v>
      </c>
      <c r="BG127" s="881"/>
      <c r="BH127" s="881"/>
      <c r="BI127" s="881"/>
      <c r="BJ127" s="881"/>
      <c r="BK127" s="881"/>
      <c r="BL127" s="882"/>
      <c r="BM127" s="883" t="s">
        <v>432</v>
      </c>
      <c r="BN127" s="881"/>
      <c r="BO127" s="881"/>
      <c r="BP127" s="881"/>
      <c r="BQ127" s="881"/>
      <c r="BR127" s="881"/>
      <c r="BS127" s="882"/>
      <c r="BT127" s="883" t="s">
        <v>419</v>
      </c>
      <c r="BU127" s="881"/>
      <c r="BV127" s="881"/>
      <c r="BW127" s="881"/>
      <c r="BX127" s="881"/>
      <c r="BY127" s="881"/>
      <c r="BZ127" s="884"/>
      <c r="CA127" s="77"/>
      <c r="CB127" s="77"/>
      <c r="CC127" s="77"/>
      <c r="CD127" s="89"/>
      <c r="CE127" s="89"/>
      <c r="CF127" s="89"/>
      <c r="CG127" s="74"/>
      <c r="CH127" s="74"/>
      <c r="CI127" s="74"/>
      <c r="CJ127" s="90"/>
      <c r="CK127" s="1004"/>
      <c r="CL127" s="999"/>
      <c r="CM127" s="999"/>
      <c r="CN127" s="999"/>
      <c r="CO127" s="1000"/>
      <c r="CP127" s="819" t="s">
        <v>416</v>
      </c>
      <c r="CQ127" s="820"/>
      <c r="CR127" s="820"/>
      <c r="CS127" s="820"/>
      <c r="CT127" s="820"/>
      <c r="CU127" s="820"/>
      <c r="CV127" s="820"/>
      <c r="CW127" s="820"/>
      <c r="CX127" s="820"/>
      <c r="CY127" s="820"/>
      <c r="CZ127" s="820"/>
      <c r="DA127" s="820"/>
      <c r="DB127" s="820"/>
      <c r="DC127" s="820"/>
      <c r="DD127" s="820"/>
      <c r="DE127" s="820"/>
      <c r="DF127" s="821"/>
      <c r="DG127" s="822" t="s">
        <v>205</v>
      </c>
      <c r="DH127" s="823"/>
      <c r="DI127" s="823"/>
      <c r="DJ127" s="823"/>
      <c r="DK127" s="823"/>
      <c r="DL127" s="823" t="s">
        <v>205</v>
      </c>
      <c r="DM127" s="823"/>
      <c r="DN127" s="823"/>
      <c r="DO127" s="823"/>
      <c r="DP127" s="823"/>
      <c r="DQ127" s="823" t="s">
        <v>205</v>
      </c>
      <c r="DR127" s="823"/>
      <c r="DS127" s="823"/>
      <c r="DT127" s="823"/>
      <c r="DU127" s="823"/>
      <c r="DV127" s="829" t="s">
        <v>205</v>
      </c>
      <c r="DW127" s="829"/>
      <c r="DX127" s="829"/>
      <c r="DY127" s="829"/>
      <c r="DZ127" s="830"/>
    </row>
    <row r="128" spans="1:130" s="54" customFormat="1" ht="26.25" customHeight="1" x14ac:dyDescent="0.2">
      <c r="A128" s="885" t="s">
        <v>505</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8</v>
      </c>
      <c r="X128" s="887"/>
      <c r="Y128" s="887"/>
      <c r="Z128" s="888"/>
      <c r="AA128" s="792">
        <v>10824</v>
      </c>
      <c r="AB128" s="793"/>
      <c r="AC128" s="793"/>
      <c r="AD128" s="793"/>
      <c r="AE128" s="794"/>
      <c r="AF128" s="795">
        <v>8116</v>
      </c>
      <c r="AG128" s="793"/>
      <c r="AH128" s="793"/>
      <c r="AI128" s="793"/>
      <c r="AJ128" s="794"/>
      <c r="AK128" s="795">
        <v>5903</v>
      </c>
      <c r="AL128" s="793"/>
      <c r="AM128" s="793"/>
      <c r="AN128" s="793"/>
      <c r="AO128" s="794"/>
      <c r="AP128" s="889"/>
      <c r="AQ128" s="890"/>
      <c r="AR128" s="890"/>
      <c r="AS128" s="890"/>
      <c r="AT128" s="891"/>
      <c r="AU128" s="77"/>
      <c r="AV128" s="77"/>
      <c r="AW128" s="77"/>
      <c r="AX128" s="789" t="s">
        <v>314</v>
      </c>
      <c r="AY128" s="790"/>
      <c r="AZ128" s="790"/>
      <c r="BA128" s="790"/>
      <c r="BB128" s="790"/>
      <c r="BC128" s="790"/>
      <c r="BD128" s="790"/>
      <c r="BE128" s="791"/>
      <c r="BF128" s="892" t="s">
        <v>205</v>
      </c>
      <c r="BG128" s="893"/>
      <c r="BH128" s="893"/>
      <c r="BI128" s="893"/>
      <c r="BJ128" s="893"/>
      <c r="BK128" s="893"/>
      <c r="BL128" s="894"/>
      <c r="BM128" s="892">
        <v>15</v>
      </c>
      <c r="BN128" s="893"/>
      <c r="BO128" s="893"/>
      <c r="BP128" s="893"/>
      <c r="BQ128" s="893"/>
      <c r="BR128" s="893"/>
      <c r="BS128" s="894"/>
      <c r="BT128" s="892">
        <v>20</v>
      </c>
      <c r="BU128" s="893"/>
      <c r="BV128" s="893"/>
      <c r="BW128" s="893"/>
      <c r="BX128" s="893"/>
      <c r="BY128" s="893"/>
      <c r="BZ128" s="895"/>
      <c r="CA128" s="89"/>
      <c r="CB128" s="89"/>
      <c r="CC128" s="89"/>
      <c r="CD128" s="89"/>
      <c r="CE128" s="89"/>
      <c r="CF128" s="89"/>
      <c r="CG128" s="74"/>
      <c r="CH128" s="74"/>
      <c r="CI128" s="74"/>
      <c r="CJ128" s="90"/>
      <c r="CK128" s="1005"/>
      <c r="CL128" s="1006"/>
      <c r="CM128" s="1006"/>
      <c r="CN128" s="1006"/>
      <c r="CO128" s="1007"/>
      <c r="CP128" s="896" t="s">
        <v>407</v>
      </c>
      <c r="CQ128" s="897"/>
      <c r="CR128" s="897"/>
      <c r="CS128" s="897"/>
      <c r="CT128" s="897"/>
      <c r="CU128" s="897"/>
      <c r="CV128" s="897"/>
      <c r="CW128" s="897"/>
      <c r="CX128" s="897"/>
      <c r="CY128" s="897"/>
      <c r="CZ128" s="897"/>
      <c r="DA128" s="897"/>
      <c r="DB128" s="897"/>
      <c r="DC128" s="897"/>
      <c r="DD128" s="897"/>
      <c r="DE128" s="897"/>
      <c r="DF128" s="898"/>
      <c r="DG128" s="899">
        <v>9000</v>
      </c>
      <c r="DH128" s="900"/>
      <c r="DI128" s="900"/>
      <c r="DJ128" s="900"/>
      <c r="DK128" s="900"/>
      <c r="DL128" s="900">
        <v>9000</v>
      </c>
      <c r="DM128" s="900"/>
      <c r="DN128" s="900"/>
      <c r="DO128" s="900"/>
      <c r="DP128" s="900"/>
      <c r="DQ128" s="900">
        <v>9000</v>
      </c>
      <c r="DR128" s="900"/>
      <c r="DS128" s="900"/>
      <c r="DT128" s="900"/>
      <c r="DU128" s="900"/>
      <c r="DV128" s="901">
        <v>0.2</v>
      </c>
      <c r="DW128" s="901"/>
      <c r="DX128" s="901"/>
      <c r="DY128" s="901"/>
      <c r="DZ128" s="902"/>
    </row>
    <row r="129" spans="1:131" s="54" customFormat="1" ht="26.25" customHeight="1" x14ac:dyDescent="0.2">
      <c r="A129" s="809" t="s">
        <v>176</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903" t="s">
        <v>238</v>
      </c>
      <c r="X129" s="904"/>
      <c r="Y129" s="904"/>
      <c r="Z129" s="905"/>
      <c r="AA129" s="812">
        <v>5013578</v>
      </c>
      <c r="AB129" s="813"/>
      <c r="AC129" s="813"/>
      <c r="AD129" s="813"/>
      <c r="AE129" s="814"/>
      <c r="AF129" s="815">
        <v>4790940</v>
      </c>
      <c r="AG129" s="813"/>
      <c r="AH129" s="813"/>
      <c r="AI129" s="813"/>
      <c r="AJ129" s="814"/>
      <c r="AK129" s="815">
        <v>4607322</v>
      </c>
      <c r="AL129" s="813"/>
      <c r="AM129" s="813"/>
      <c r="AN129" s="813"/>
      <c r="AO129" s="814"/>
      <c r="AP129" s="906"/>
      <c r="AQ129" s="907"/>
      <c r="AR129" s="907"/>
      <c r="AS129" s="907"/>
      <c r="AT129" s="908"/>
      <c r="AU129" s="79"/>
      <c r="AV129" s="79"/>
      <c r="AW129" s="79"/>
      <c r="AX129" s="909" t="s">
        <v>117</v>
      </c>
      <c r="AY129" s="820"/>
      <c r="AZ129" s="820"/>
      <c r="BA129" s="820"/>
      <c r="BB129" s="820"/>
      <c r="BC129" s="820"/>
      <c r="BD129" s="820"/>
      <c r="BE129" s="821"/>
      <c r="BF129" s="910" t="s">
        <v>205</v>
      </c>
      <c r="BG129" s="911"/>
      <c r="BH129" s="911"/>
      <c r="BI129" s="911"/>
      <c r="BJ129" s="911"/>
      <c r="BK129" s="911"/>
      <c r="BL129" s="912"/>
      <c r="BM129" s="910">
        <v>20</v>
      </c>
      <c r="BN129" s="911"/>
      <c r="BO129" s="911"/>
      <c r="BP129" s="911"/>
      <c r="BQ129" s="911"/>
      <c r="BR129" s="911"/>
      <c r="BS129" s="912"/>
      <c r="BT129" s="910">
        <v>30</v>
      </c>
      <c r="BU129" s="913"/>
      <c r="BV129" s="913"/>
      <c r="BW129" s="913"/>
      <c r="BX129" s="913"/>
      <c r="BY129" s="913"/>
      <c r="BZ129" s="91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809" t="s">
        <v>506</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903" t="s">
        <v>507</v>
      </c>
      <c r="X130" s="904"/>
      <c r="Y130" s="904"/>
      <c r="Z130" s="905"/>
      <c r="AA130" s="812">
        <v>1018523</v>
      </c>
      <c r="AB130" s="813"/>
      <c r="AC130" s="813"/>
      <c r="AD130" s="813"/>
      <c r="AE130" s="814"/>
      <c r="AF130" s="815">
        <v>1015043</v>
      </c>
      <c r="AG130" s="813"/>
      <c r="AH130" s="813"/>
      <c r="AI130" s="813"/>
      <c r="AJ130" s="814"/>
      <c r="AK130" s="815">
        <v>997714</v>
      </c>
      <c r="AL130" s="813"/>
      <c r="AM130" s="813"/>
      <c r="AN130" s="813"/>
      <c r="AO130" s="814"/>
      <c r="AP130" s="906"/>
      <c r="AQ130" s="907"/>
      <c r="AR130" s="907"/>
      <c r="AS130" s="907"/>
      <c r="AT130" s="908"/>
      <c r="AU130" s="79"/>
      <c r="AV130" s="79"/>
      <c r="AW130" s="79"/>
      <c r="AX130" s="909" t="s">
        <v>440</v>
      </c>
      <c r="AY130" s="820"/>
      <c r="AZ130" s="820"/>
      <c r="BA130" s="820"/>
      <c r="BB130" s="820"/>
      <c r="BC130" s="820"/>
      <c r="BD130" s="820"/>
      <c r="BE130" s="821"/>
      <c r="BF130" s="915">
        <v>7.6</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178</v>
      </c>
      <c r="X131" s="923"/>
      <c r="Y131" s="923"/>
      <c r="Z131" s="924"/>
      <c r="AA131" s="855">
        <v>3995055</v>
      </c>
      <c r="AB131" s="856"/>
      <c r="AC131" s="856"/>
      <c r="AD131" s="856"/>
      <c r="AE131" s="857"/>
      <c r="AF131" s="858">
        <v>3775897</v>
      </c>
      <c r="AG131" s="856"/>
      <c r="AH131" s="856"/>
      <c r="AI131" s="856"/>
      <c r="AJ131" s="857"/>
      <c r="AK131" s="858">
        <v>3609608</v>
      </c>
      <c r="AL131" s="856"/>
      <c r="AM131" s="856"/>
      <c r="AN131" s="856"/>
      <c r="AO131" s="857"/>
      <c r="AP131" s="925"/>
      <c r="AQ131" s="926"/>
      <c r="AR131" s="926"/>
      <c r="AS131" s="926"/>
      <c r="AT131" s="927"/>
      <c r="AU131" s="79"/>
      <c r="AV131" s="79"/>
      <c r="AW131" s="79"/>
      <c r="AX131" s="928" t="s">
        <v>480</v>
      </c>
      <c r="AY131" s="897"/>
      <c r="AZ131" s="897"/>
      <c r="BA131" s="897"/>
      <c r="BB131" s="897"/>
      <c r="BC131" s="897"/>
      <c r="BD131" s="897"/>
      <c r="BE131" s="898"/>
      <c r="BF131" s="929" t="s">
        <v>205</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1008" t="s">
        <v>28</v>
      </c>
      <c r="B132" s="1009"/>
      <c r="C132" s="1009"/>
      <c r="D132" s="1009"/>
      <c r="E132" s="1009"/>
      <c r="F132" s="1009"/>
      <c r="G132" s="1009"/>
      <c r="H132" s="1009"/>
      <c r="I132" s="1009"/>
      <c r="J132" s="1009"/>
      <c r="K132" s="1009"/>
      <c r="L132" s="1009"/>
      <c r="M132" s="1009"/>
      <c r="N132" s="1009"/>
      <c r="O132" s="1009"/>
      <c r="P132" s="1009"/>
      <c r="Q132" s="1009"/>
      <c r="R132" s="1009"/>
      <c r="S132" s="1009"/>
      <c r="T132" s="1009"/>
      <c r="U132" s="1009"/>
      <c r="V132" s="935" t="s">
        <v>508</v>
      </c>
      <c r="W132" s="935"/>
      <c r="X132" s="935"/>
      <c r="Y132" s="935"/>
      <c r="Z132" s="936"/>
      <c r="AA132" s="937">
        <v>7.0180260350000001</v>
      </c>
      <c r="AB132" s="938"/>
      <c r="AC132" s="938"/>
      <c r="AD132" s="938"/>
      <c r="AE132" s="939"/>
      <c r="AF132" s="940">
        <v>8.2882027770000004</v>
      </c>
      <c r="AG132" s="938"/>
      <c r="AH132" s="938"/>
      <c r="AI132" s="938"/>
      <c r="AJ132" s="939"/>
      <c r="AK132" s="940">
        <v>7.7786840010000002</v>
      </c>
      <c r="AL132" s="938"/>
      <c r="AM132" s="938"/>
      <c r="AN132" s="938"/>
      <c r="AO132" s="939"/>
      <c r="AP132" s="849"/>
      <c r="AQ132" s="850"/>
      <c r="AR132" s="850"/>
      <c r="AS132" s="850"/>
      <c r="AT132" s="94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1010"/>
      <c r="B133" s="1011"/>
      <c r="C133" s="1011"/>
      <c r="D133" s="1011"/>
      <c r="E133" s="1011"/>
      <c r="F133" s="1011"/>
      <c r="G133" s="1011"/>
      <c r="H133" s="1011"/>
      <c r="I133" s="1011"/>
      <c r="J133" s="1011"/>
      <c r="K133" s="1011"/>
      <c r="L133" s="1011"/>
      <c r="M133" s="1011"/>
      <c r="N133" s="1011"/>
      <c r="O133" s="1011"/>
      <c r="P133" s="1011"/>
      <c r="Q133" s="1011"/>
      <c r="R133" s="1011"/>
      <c r="S133" s="1011"/>
      <c r="T133" s="1011"/>
      <c r="U133" s="1011"/>
      <c r="V133" s="942" t="s">
        <v>87</v>
      </c>
      <c r="W133" s="942"/>
      <c r="X133" s="942"/>
      <c r="Y133" s="942"/>
      <c r="Z133" s="943"/>
      <c r="AA133" s="944">
        <v>7.3</v>
      </c>
      <c r="AB133" s="945"/>
      <c r="AC133" s="945"/>
      <c r="AD133" s="945"/>
      <c r="AE133" s="946"/>
      <c r="AF133" s="944">
        <v>7.5</v>
      </c>
      <c r="AG133" s="945"/>
      <c r="AH133" s="945"/>
      <c r="AI133" s="945"/>
      <c r="AJ133" s="946"/>
      <c r="AK133" s="944">
        <v>7.6</v>
      </c>
      <c r="AL133" s="945"/>
      <c r="AM133" s="945"/>
      <c r="AN133" s="945"/>
      <c r="AO133" s="946"/>
      <c r="AP133" s="877"/>
      <c r="AQ133" s="878"/>
      <c r="AR133" s="878"/>
      <c r="AS133" s="878"/>
      <c r="AT133" s="94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w5z7RL5OPU7qeLHNwBAzuF9tHWLdkEb3OnuzxQEYWfaYmyd+ovP3l08JnOxjxDBXex0VOkGS513MrO2LYyyMA==" saltValue="TMYTkUOH2jAG3TNLydwVT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101</v>
      </c>
    </row>
    <row r="98" spans="24:120" ht="13.2" hidden="1" x14ac:dyDescent="0.2">
      <c r="CS98" s="95"/>
      <c r="CX98" s="95"/>
      <c r="DC98" s="95"/>
      <c r="DH98" s="95"/>
    </row>
    <row r="99" spans="24:120" ht="13.2" hidden="1" x14ac:dyDescent="0.2">
      <c r="CS99" s="95"/>
      <c r="CX99" s="95"/>
      <c r="DC99" s="95"/>
      <c r="DH99" s="95"/>
    </row>
    <row r="100" spans="24:120" ht="13.2" hidden="1" x14ac:dyDescent="0.2"/>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6n/W9bKEfc5+SPUBuhHKjn07gmGdIAHqTQ/ZRnHSv1zBLZyVnQ2cVOYmm0P4walK4S8iIas2bSaEnovD3Iiw==" saltValue="hQIPM8DcJDnBjRXd74LY8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2"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2" x14ac:dyDescent="0.2"/>
    <row r="3" spans="2:116" ht="13.2" x14ac:dyDescent="0.2"/>
    <row r="4" spans="2:116" ht="13.2"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2"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2" x14ac:dyDescent="0.2"/>
    <row r="20" spans="9:116" ht="13.2" x14ac:dyDescent="0.2"/>
    <row r="21" spans="9:116" ht="13.2" x14ac:dyDescent="0.2">
      <c r="DL21" s="95"/>
    </row>
    <row r="22" spans="9:116" ht="13.2" x14ac:dyDescent="0.2">
      <c r="DI22" s="95"/>
      <c r="DJ22" s="95"/>
      <c r="DK22" s="95"/>
      <c r="DL22" s="95"/>
    </row>
    <row r="23" spans="9:116" ht="13.2" x14ac:dyDescent="0.2">
      <c r="CY23" s="95"/>
      <c r="CZ23" s="95"/>
      <c r="DA23" s="95"/>
      <c r="DB23" s="95"/>
      <c r="DC23" s="95"/>
      <c r="DD23" s="95"/>
      <c r="DE23" s="95"/>
      <c r="DF23" s="95"/>
      <c r="DG23" s="95"/>
      <c r="DH23" s="95"/>
      <c r="DI23" s="95"/>
      <c r="DJ23" s="95"/>
      <c r="DK23" s="95"/>
      <c r="DL23" s="9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95"/>
      <c r="DA35" s="95"/>
      <c r="DB35" s="95"/>
      <c r="DC35" s="95"/>
      <c r="DD35" s="95"/>
      <c r="DE35" s="95"/>
      <c r="DF35" s="95"/>
      <c r="DG35" s="95"/>
      <c r="DH35" s="95"/>
      <c r="DI35" s="95"/>
      <c r="DJ35" s="95"/>
      <c r="DK35" s="95"/>
      <c r="DL35" s="95"/>
    </row>
    <row r="36" spans="15:116" ht="13.2" x14ac:dyDescent="0.2"/>
    <row r="37" spans="15:116" ht="13.2" x14ac:dyDescent="0.2">
      <c r="DL37" s="95"/>
    </row>
    <row r="38" spans="15:116" ht="13.2" x14ac:dyDescent="0.2">
      <c r="DI38" s="95"/>
      <c r="DJ38" s="95"/>
      <c r="DK38" s="95"/>
      <c r="DL38" s="95"/>
    </row>
    <row r="39" spans="15:116" ht="13.2" x14ac:dyDescent="0.2"/>
    <row r="40" spans="15:116" ht="13.2" x14ac:dyDescent="0.2"/>
    <row r="41" spans="15:116" ht="13.2" x14ac:dyDescent="0.2"/>
    <row r="42" spans="15:116" ht="13.2" x14ac:dyDescent="0.2"/>
    <row r="43" spans="15:116" ht="13.2"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2" x14ac:dyDescent="0.2">
      <c r="DL44" s="95"/>
    </row>
    <row r="45" spans="15:116" ht="13.2" x14ac:dyDescent="0.2"/>
    <row r="46" spans="15:116" ht="13.2" x14ac:dyDescent="0.2">
      <c r="DA46" s="95"/>
      <c r="DB46" s="95"/>
      <c r="DC46" s="95"/>
      <c r="DD46" s="95"/>
      <c r="DE46" s="95"/>
      <c r="DF46" s="95"/>
      <c r="DG46" s="95"/>
      <c r="DH46" s="95"/>
      <c r="DI46" s="95"/>
      <c r="DJ46" s="95"/>
      <c r="DK46" s="95"/>
      <c r="DL46" s="95"/>
    </row>
    <row r="47" spans="15:116" ht="13.2" x14ac:dyDescent="0.2"/>
    <row r="48" spans="15:116" ht="13.2" x14ac:dyDescent="0.2"/>
    <row r="49" spans="104:116" ht="13.2" x14ac:dyDescent="0.2"/>
    <row r="50" spans="104:116" ht="13.2" x14ac:dyDescent="0.2">
      <c r="CZ50" s="95"/>
      <c r="DA50" s="95"/>
      <c r="DB50" s="95"/>
      <c r="DC50" s="95"/>
      <c r="DD50" s="95"/>
      <c r="DE50" s="95"/>
      <c r="DF50" s="95"/>
      <c r="DG50" s="95"/>
      <c r="DH50" s="95"/>
      <c r="DI50" s="95"/>
      <c r="DJ50" s="95"/>
      <c r="DK50" s="95"/>
      <c r="DL50" s="95"/>
    </row>
    <row r="51" spans="104:116" ht="13.2" x14ac:dyDescent="0.2"/>
    <row r="52" spans="104:116" ht="13.2" x14ac:dyDescent="0.2"/>
    <row r="53" spans="104:116" ht="13.2" x14ac:dyDescent="0.2">
      <c r="DL53" s="9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95"/>
      <c r="DD67" s="95"/>
      <c r="DE67" s="95"/>
      <c r="DF67" s="95"/>
      <c r="DG67" s="95"/>
      <c r="DH67" s="95"/>
      <c r="DI67" s="95"/>
      <c r="DJ67" s="95"/>
      <c r="DK67" s="95"/>
      <c r="DL67" s="9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xxlm/bMHXvhaSjj9obE85dVu2m4xh5SxsvUbuk025u7r2BTs46khExlBkaaQ8IcWkNspIOZqLERv5lnMX1kSA==" saltValue="NT0Kx23q6oV6jzZzBlHWc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510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225</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88</v>
      </c>
      <c r="AP7" s="144"/>
      <c r="AQ7" s="155" t="s">
        <v>511</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512</v>
      </c>
      <c r="AQ8" s="156" t="s">
        <v>514</v>
      </c>
      <c r="AR8" s="170" t="s">
        <v>150</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468</v>
      </c>
      <c r="AL9" s="1028"/>
      <c r="AM9" s="1028"/>
      <c r="AN9" s="1029"/>
      <c r="AO9" s="134">
        <v>1211830</v>
      </c>
      <c r="AP9" s="134">
        <v>222028</v>
      </c>
      <c r="AQ9" s="157">
        <v>137457</v>
      </c>
      <c r="AR9" s="171">
        <v>61.5</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509</v>
      </c>
      <c r="AL10" s="1028"/>
      <c r="AM10" s="1028"/>
      <c r="AN10" s="1029"/>
      <c r="AO10" s="135">
        <v>124170</v>
      </c>
      <c r="AP10" s="135">
        <v>22750</v>
      </c>
      <c r="AQ10" s="158">
        <v>16552</v>
      </c>
      <c r="AR10" s="172">
        <v>37.4</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211</v>
      </c>
      <c r="AL11" s="1028"/>
      <c r="AM11" s="1028"/>
      <c r="AN11" s="1029"/>
      <c r="AO11" s="135">
        <v>30060</v>
      </c>
      <c r="AP11" s="135">
        <v>5508</v>
      </c>
      <c r="AQ11" s="158">
        <v>23820</v>
      </c>
      <c r="AR11" s="172">
        <v>-76.900000000000006</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404</v>
      </c>
      <c r="AL12" s="1028"/>
      <c r="AM12" s="1028"/>
      <c r="AN12" s="1029"/>
      <c r="AO12" s="135" t="s">
        <v>205</v>
      </c>
      <c r="AP12" s="135" t="s">
        <v>205</v>
      </c>
      <c r="AQ12" s="158">
        <v>3889</v>
      </c>
      <c r="AR12" s="172" t="s">
        <v>205</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237</v>
      </c>
      <c r="AL13" s="1028"/>
      <c r="AM13" s="1028"/>
      <c r="AN13" s="1029"/>
      <c r="AO13" s="135" t="s">
        <v>205</v>
      </c>
      <c r="AP13" s="135" t="s">
        <v>205</v>
      </c>
      <c r="AQ13" s="158" t="s">
        <v>205</v>
      </c>
      <c r="AR13" s="172" t="s">
        <v>205</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296</v>
      </c>
      <c r="AL14" s="1028"/>
      <c r="AM14" s="1028"/>
      <c r="AN14" s="1029"/>
      <c r="AO14" s="135">
        <v>15735</v>
      </c>
      <c r="AP14" s="135">
        <v>2883</v>
      </c>
      <c r="AQ14" s="158">
        <v>6581</v>
      </c>
      <c r="AR14" s="172">
        <v>-56.2</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515</v>
      </c>
      <c r="AL15" s="1028"/>
      <c r="AM15" s="1028"/>
      <c r="AN15" s="1029"/>
      <c r="AO15" s="135">
        <v>48029</v>
      </c>
      <c r="AP15" s="135">
        <v>8800</v>
      </c>
      <c r="AQ15" s="158">
        <v>3467</v>
      </c>
      <c r="AR15" s="172">
        <v>153.80000000000001</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316</v>
      </c>
      <c r="AL16" s="1031"/>
      <c r="AM16" s="1031"/>
      <c r="AN16" s="1032"/>
      <c r="AO16" s="135">
        <v>-155387</v>
      </c>
      <c r="AP16" s="135">
        <v>-28470</v>
      </c>
      <c r="AQ16" s="158">
        <v>-13853</v>
      </c>
      <c r="AR16" s="172">
        <v>105.5</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279</v>
      </c>
      <c r="AL17" s="1031"/>
      <c r="AM17" s="1031"/>
      <c r="AN17" s="1032"/>
      <c r="AO17" s="135">
        <v>1274437</v>
      </c>
      <c r="AP17" s="135">
        <v>233499</v>
      </c>
      <c r="AQ17" s="158">
        <v>177914</v>
      </c>
      <c r="AR17" s="172">
        <v>31.2</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191</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516</v>
      </c>
      <c r="AP20" s="146" t="s">
        <v>340</v>
      </c>
      <c r="AQ20" s="159" t="s">
        <v>42</v>
      </c>
      <c r="AR20" s="173"/>
    </row>
    <row r="21" spans="1:46" s="98" customFormat="1" ht="13.2" x14ac:dyDescent="0.2">
      <c r="A21" s="100"/>
      <c r="AK21" s="1033" t="s">
        <v>517</v>
      </c>
      <c r="AL21" s="1034"/>
      <c r="AM21" s="1034"/>
      <c r="AN21" s="1035"/>
      <c r="AO21" s="137">
        <v>23.45</v>
      </c>
      <c r="AP21" s="147">
        <v>15.77</v>
      </c>
      <c r="AQ21" s="160">
        <v>7.68</v>
      </c>
      <c r="AS21" s="179"/>
      <c r="AT21" s="100"/>
    </row>
    <row r="22" spans="1:46" s="98" customFormat="1" ht="13.2" x14ac:dyDescent="0.2">
      <c r="A22" s="100"/>
      <c r="AK22" s="1033" t="s">
        <v>518</v>
      </c>
      <c r="AL22" s="1034"/>
      <c r="AM22" s="1034"/>
      <c r="AN22" s="1035"/>
      <c r="AO22" s="138">
        <v>96.4</v>
      </c>
      <c r="AP22" s="148">
        <v>96</v>
      </c>
      <c r="AQ22" s="161">
        <v>0.4</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519</v>
      </c>
      <c r="AP26" s="149"/>
      <c r="AQ26" s="149"/>
      <c r="AR26" s="149"/>
      <c r="AS26" s="102"/>
      <c r="AT26" s="102"/>
    </row>
    <row r="27" spans="1:46" ht="13.2" x14ac:dyDescent="0.2">
      <c r="A27" s="103"/>
      <c r="AO27" s="108"/>
      <c r="AP27" s="108"/>
      <c r="AQ27" s="108"/>
      <c r="AR27" s="108"/>
      <c r="AS27" s="108"/>
      <c r="AT27" s="108"/>
    </row>
    <row r="28" spans="1:46" ht="16.2" x14ac:dyDescent="0.2">
      <c r="A28" s="99" t="s">
        <v>267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88</v>
      </c>
      <c r="AP30" s="144"/>
      <c r="AQ30" s="155" t="s">
        <v>511</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512</v>
      </c>
      <c r="AQ31" s="156" t="s">
        <v>514</v>
      </c>
      <c r="AR31" s="170" t="s">
        <v>150</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520</v>
      </c>
      <c r="AL32" s="1037"/>
      <c r="AM32" s="1037"/>
      <c r="AN32" s="1038"/>
      <c r="AO32" s="135">
        <v>1118002</v>
      </c>
      <c r="AP32" s="135">
        <v>204837</v>
      </c>
      <c r="AQ32" s="162">
        <v>107318</v>
      </c>
      <c r="AR32" s="172">
        <v>90.9</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521</v>
      </c>
      <c r="AL33" s="1037"/>
      <c r="AM33" s="1037"/>
      <c r="AN33" s="1038"/>
      <c r="AO33" s="135" t="s">
        <v>205</v>
      </c>
      <c r="AP33" s="135" t="s">
        <v>205</v>
      </c>
      <c r="AQ33" s="162">
        <v>192</v>
      </c>
      <c r="AR33" s="172" t="s">
        <v>205</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58</v>
      </c>
      <c r="AL34" s="1037"/>
      <c r="AM34" s="1037"/>
      <c r="AN34" s="1038"/>
      <c r="AO34" s="135" t="s">
        <v>205</v>
      </c>
      <c r="AP34" s="135" t="s">
        <v>205</v>
      </c>
      <c r="AQ34" s="162">
        <v>281</v>
      </c>
      <c r="AR34" s="172" t="s">
        <v>205</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522</v>
      </c>
      <c r="AL35" s="1037"/>
      <c r="AM35" s="1037"/>
      <c r="AN35" s="1038"/>
      <c r="AO35" s="135">
        <v>139217</v>
      </c>
      <c r="AP35" s="135">
        <v>25507</v>
      </c>
      <c r="AQ35" s="162">
        <v>22732</v>
      </c>
      <c r="AR35" s="172">
        <v>12.2</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38</v>
      </c>
      <c r="AL36" s="1037"/>
      <c r="AM36" s="1037"/>
      <c r="AN36" s="1038"/>
      <c r="AO36" s="135">
        <v>9819</v>
      </c>
      <c r="AP36" s="135">
        <v>1799</v>
      </c>
      <c r="AQ36" s="162">
        <v>3735</v>
      </c>
      <c r="AR36" s="172">
        <v>-51.8</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353</v>
      </c>
      <c r="AL37" s="1037"/>
      <c r="AM37" s="1037"/>
      <c r="AN37" s="1038"/>
      <c r="AO37" s="135">
        <v>17359</v>
      </c>
      <c r="AP37" s="135">
        <v>3180</v>
      </c>
      <c r="AQ37" s="162">
        <v>1596</v>
      </c>
      <c r="AR37" s="172">
        <v>99.2</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523</v>
      </c>
      <c r="AL38" s="1040"/>
      <c r="AM38" s="1040"/>
      <c r="AN38" s="1041"/>
      <c r="AO38" s="139" t="s">
        <v>205</v>
      </c>
      <c r="AP38" s="139" t="s">
        <v>205</v>
      </c>
      <c r="AQ38" s="163">
        <v>19</v>
      </c>
      <c r="AR38" s="161" t="s">
        <v>205</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85</v>
      </c>
      <c r="AL39" s="1040"/>
      <c r="AM39" s="1040"/>
      <c r="AN39" s="1041"/>
      <c r="AO39" s="135">
        <v>-5903</v>
      </c>
      <c r="AP39" s="135">
        <v>-1082</v>
      </c>
      <c r="AQ39" s="162">
        <v>-5126</v>
      </c>
      <c r="AR39" s="172">
        <v>-78.900000000000006</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524</v>
      </c>
      <c r="AL40" s="1037"/>
      <c r="AM40" s="1037"/>
      <c r="AN40" s="1038"/>
      <c r="AO40" s="135">
        <v>-997714</v>
      </c>
      <c r="AP40" s="135">
        <v>-182798</v>
      </c>
      <c r="AQ40" s="162">
        <v>-92432</v>
      </c>
      <c r="AR40" s="172">
        <v>97.8</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392</v>
      </c>
      <c r="AL41" s="1043"/>
      <c r="AM41" s="1043"/>
      <c r="AN41" s="1044"/>
      <c r="AO41" s="135">
        <v>280780</v>
      </c>
      <c r="AP41" s="135">
        <v>51444</v>
      </c>
      <c r="AQ41" s="162">
        <v>38314</v>
      </c>
      <c r="AR41" s="172">
        <v>34.299999999999997</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368</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525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526</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88</v>
      </c>
      <c r="AN49" s="1045" t="s">
        <v>451</v>
      </c>
      <c r="AO49" s="1046"/>
      <c r="AP49" s="1046"/>
      <c r="AQ49" s="1046"/>
      <c r="AR49" s="1047"/>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500</v>
      </c>
      <c r="AO50" s="141" t="s">
        <v>501</v>
      </c>
      <c r="AP50" s="152" t="s">
        <v>527</v>
      </c>
      <c r="AQ50" s="165" t="s">
        <v>388</v>
      </c>
      <c r="AR50" s="175" t="s">
        <v>528</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396</v>
      </c>
      <c r="AL51" s="120"/>
      <c r="AM51" s="125">
        <v>1958216</v>
      </c>
      <c r="AN51" s="132">
        <v>319813</v>
      </c>
      <c r="AO51" s="142">
        <v>3.8</v>
      </c>
      <c r="AP51" s="153">
        <v>175675</v>
      </c>
      <c r="AQ51" s="166">
        <v>0.6</v>
      </c>
      <c r="AR51" s="176">
        <v>3.2</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281</v>
      </c>
      <c r="AM52" s="126">
        <v>781805</v>
      </c>
      <c r="AN52" s="133">
        <v>127683</v>
      </c>
      <c r="AO52" s="143">
        <v>-15.7</v>
      </c>
      <c r="AP52" s="154">
        <v>87698</v>
      </c>
      <c r="AQ52" s="167">
        <v>10</v>
      </c>
      <c r="AR52" s="177">
        <v>-25.7</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234</v>
      </c>
      <c r="AL53" s="120"/>
      <c r="AM53" s="125">
        <v>1409324</v>
      </c>
      <c r="AN53" s="132">
        <v>236464</v>
      </c>
      <c r="AO53" s="142">
        <v>-26.1</v>
      </c>
      <c r="AP53" s="153">
        <v>162193</v>
      </c>
      <c r="AQ53" s="166">
        <v>-7.7</v>
      </c>
      <c r="AR53" s="176">
        <v>-18.399999999999999</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281</v>
      </c>
      <c r="AM54" s="126">
        <v>768968</v>
      </c>
      <c r="AN54" s="133">
        <v>129021</v>
      </c>
      <c r="AO54" s="143">
        <v>1</v>
      </c>
      <c r="AP54" s="154">
        <v>79985</v>
      </c>
      <c r="AQ54" s="167">
        <v>-8.8000000000000007</v>
      </c>
      <c r="AR54" s="177">
        <v>9.8000000000000007</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1674879</v>
      </c>
      <c r="AN55" s="132">
        <v>289271</v>
      </c>
      <c r="AO55" s="142">
        <v>22.3</v>
      </c>
      <c r="AP55" s="153">
        <v>168868</v>
      </c>
      <c r="AQ55" s="166">
        <v>4.0999999999999996</v>
      </c>
      <c r="AR55" s="176">
        <v>18.2</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281</v>
      </c>
      <c r="AM56" s="126">
        <v>968070</v>
      </c>
      <c r="AN56" s="133">
        <v>167197</v>
      </c>
      <c r="AO56" s="143">
        <v>29.6</v>
      </c>
      <c r="AP56" s="154">
        <v>79360</v>
      </c>
      <c r="AQ56" s="167">
        <v>-0.8</v>
      </c>
      <c r="AR56" s="177">
        <v>30.4</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232</v>
      </c>
      <c r="AL57" s="120"/>
      <c r="AM57" s="125">
        <v>1681097</v>
      </c>
      <c r="AN57" s="132">
        <v>297750</v>
      </c>
      <c r="AO57" s="142">
        <v>2.9</v>
      </c>
      <c r="AP57" s="153">
        <v>202870</v>
      </c>
      <c r="AQ57" s="166">
        <v>20.100000000000001</v>
      </c>
      <c r="AR57" s="176">
        <v>-17.2</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281</v>
      </c>
      <c r="AM58" s="126">
        <v>1059652</v>
      </c>
      <c r="AN58" s="133">
        <v>187682</v>
      </c>
      <c r="AO58" s="143">
        <v>12.3</v>
      </c>
      <c r="AP58" s="154">
        <v>79735</v>
      </c>
      <c r="AQ58" s="167">
        <v>0.5</v>
      </c>
      <c r="AR58" s="177">
        <v>11.8</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513</v>
      </c>
      <c r="AL59" s="120"/>
      <c r="AM59" s="125">
        <v>1125516</v>
      </c>
      <c r="AN59" s="132">
        <v>206214</v>
      </c>
      <c r="AO59" s="142">
        <v>-30.7</v>
      </c>
      <c r="AP59" s="153">
        <v>167497</v>
      </c>
      <c r="AQ59" s="166">
        <v>-17.399999999999999</v>
      </c>
      <c r="AR59" s="176">
        <v>-13.3</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281</v>
      </c>
      <c r="AM60" s="126">
        <v>595883</v>
      </c>
      <c r="AN60" s="133">
        <v>109176</v>
      </c>
      <c r="AO60" s="143">
        <v>-41.8</v>
      </c>
      <c r="AP60" s="154">
        <v>82571</v>
      </c>
      <c r="AQ60" s="167">
        <v>3.6</v>
      </c>
      <c r="AR60" s="177">
        <v>-45.4</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425</v>
      </c>
      <c r="AL61" s="123"/>
      <c r="AM61" s="125">
        <v>1569806</v>
      </c>
      <c r="AN61" s="132">
        <v>269902</v>
      </c>
      <c r="AO61" s="142">
        <v>-5.6</v>
      </c>
      <c r="AP61" s="153">
        <v>175421</v>
      </c>
      <c r="AQ61" s="168">
        <v>-0.1</v>
      </c>
      <c r="AR61" s="176">
        <v>-5.5</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281</v>
      </c>
      <c r="AM62" s="126">
        <v>834876</v>
      </c>
      <c r="AN62" s="133">
        <v>144152</v>
      </c>
      <c r="AO62" s="143">
        <v>-2.9</v>
      </c>
      <c r="AP62" s="154">
        <v>81870</v>
      </c>
      <c r="AQ62" s="167">
        <v>0.9</v>
      </c>
      <c r="AR62" s="177">
        <v>-3.8</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aOb0zh5/3eKNtgVMu3dxLOF/KKr+bDyJBqhXGbqMKcmR9VdMufkbL0PhgRdVnou+NgFbrek9K01gf/F62ts/8g==" saltValue="ZpzhjLCjkmXczC1rbLXo5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9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rRJ2UlxPDSLE0brVIQpHlxKw6OWun3OSgdfV8gD8m4aMNEtdd47vEQE3LFZ5ESKT/ip6T8KoW6xzgFF4Ro0SA==" saltValue="TEZtSdWgPyaUw5wdTeWKj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101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PJMuR2NgEXiRNU86bk8WP+JDVKYYTavAOCcV2Apl264jp5ajztCcY7tHNV0PVQ/q+yaBOumdjmDPQbqBNqs9A==" saltValue="3fHEiLuIXuNrElo27JM1m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5</v>
      </c>
      <c r="C46" s="188"/>
      <c r="D46" s="188"/>
      <c r="E46" s="189" t="s">
        <v>13</v>
      </c>
      <c r="F46" s="190" t="s">
        <v>530</v>
      </c>
      <c r="G46" s="194" t="s">
        <v>384</v>
      </c>
      <c r="H46" s="194" t="s">
        <v>531</v>
      </c>
      <c r="I46" s="194" t="s">
        <v>414</v>
      </c>
      <c r="J46" s="199" t="s">
        <v>532</v>
      </c>
    </row>
    <row r="47" spans="2:10" ht="57.75" customHeight="1" x14ac:dyDescent="0.2">
      <c r="B47" s="185"/>
      <c r="C47" s="1052" t="s">
        <v>3</v>
      </c>
      <c r="D47" s="1052"/>
      <c r="E47" s="1053"/>
      <c r="F47" s="191">
        <v>57.2</v>
      </c>
      <c r="G47" s="195">
        <v>58.5</v>
      </c>
      <c r="H47" s="195">
        <v>64.19</v>
      </c>
      <c r="I47" s="195">
        <v>63.02</v>
      </c>
      <c r="J47" s="200">
        <v>65.56</v>
      </c>
    </row>
    <row r="48" spans="2:10" ht="57.75" customHeight="1" x14ac:dyDescent="0.2">
      <c r="B48" s="186"/>
      <c r="C48" s="1054" t="s">
        <v>9</v>
      </c>
      <c r="D48" s="1054"/>
      <c r="E48" s="1055"/>
      <c r="F48" s="192">
        <v>2.59</v>
      </c>
      <c r="G48" s="196">
        <v>2.08</v>
      </c>
      <c r="H48" s="196">
        <v>3.71</v>
      </c>
      <c r="I48" s="196">
        <v>2.89</v>
      </c>
      <c r="J48" s="201">
        <v>3.25</v>
      </c>
    </row>
    <row r="49" spans="2:10" ht="57.75" customHeight="1" x14ac:dyDescent="0.2">
      <c r="B49" s="187"/>
      <c r="C49" s="1056" t="s">
        <v>12</v>
      </c>
      <c r="D49" s="1056"/>
      <c r="E49" s="1057"/>
      <c r="F49" s="193">
        <v>0.7</v>
      </c>
      <c r="G49" s="197">
        <v>1.53</v>
      </c>
      <c r="H49" s="197">
        <v>3.62</v>
      </c>
      <c r="I49" s="197" t="s">
        <v>533</v>
      </c>
      <c r="J49" s="202">
        <v>0.28000000000000003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jtLbOWajfpx4sPW6nzh8IHK3b1vM8eGXGVg62BhCh4GS34ROB7EqlblAsV7x5dj8KimKH6tWkFKcXAFALfhBvA==" saltValue="wmScBzPeDSvn8GE04rjcv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2020-02-10T06:26:18Z</dcterms:created>
  <dcterms:modified xsi:type="dcterms:W3CDTF">2020-09-29T01:47:56Z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2020-09-04T07:53:05Z</vt:filetime>
  </property>
</Properties>
</file>