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1【法適用】上水道事業\"/>
    </mc:Choice>
  </mc:AlternateContent>
  <xr:revisionPtr revIDLastSave="0" documentId="13_ncr:1_{2718D45E-C0C2-4E96-938E-87CAD740AAE0}" xr6:coauthVersionLast="45" xr6:coauthVersionMax="45" xr10:uidLastSave="{00000000-0000-0000-0000-000000000000}"/>
  <workbookProtection workbookAlgorithmName="SHA-512" workbookHashValue="OUOvtXKYZelFvdGbUimXDCiY9BIvqAaN/N4IzsUkCDa3FTY6sr/QNqtgWbr82fJDQ4/1BCNKG/CueR4eVXCKLA==" workbookSaltValue="+F59lRrYuzWd5FU+Mq3bJ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<sst xmlns="http://schemas.openxmlformats.org/spreadsheetml/2006/main" count="220" uniqueCount="108">
  <si>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</si>
  <si>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</si>
  <si>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</si>
  <si>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</si>
  <si>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</si>
  <si>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</si>
  <si>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</si>
  <si>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</si>
  <si>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</si>
  <si>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</si>
  <si>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</si>
  <si>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</si>
  <si>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</si>
  <si>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</si>
  <si>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</si>
  <si>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</si>
  <si>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</si>
  <si>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</si>
  <si>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</si>
  <si>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</si>
  <si>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</si>
  <si>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</si>
  <si>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</si>
  <si>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</si>
  <si>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</si>
  <si>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</si>
  <si>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</si>
  <si>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</si>
  <si>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</si>
  <si>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</si>
  <si>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</si>
  <si>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</si>
  <si>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</si>
  <si>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</si>
  <si>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</si>
  <si>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</si>
  <si>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</si>
  <si>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</si>
  <si>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</si>
  <si>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</si>
  <si>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</si>
  <si>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</si>
  <si>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</si>
  <si>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</si>
  <si>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</si>
  <si>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</si>
  <si>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</si>
  <si>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</si>
  <si>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</si>
  <si>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</si>
  <si>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</si>
  <si>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</si>
  <si>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</si>
  <si>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</si>
  <si>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</si>
  <si>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</si>
  <si>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</si>
  <si>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</si>
  <si>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</si>
  <si>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</si>
  <si>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</si>
  <si>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</si>
  <si>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</si>
  <si>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</si>
  <si>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</si>
  <si>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</si>
  <si>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</si>
  <si>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</si>
  <si>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</si>
  <si>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</si>
  <si>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</si>
  <si>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</si>
  <si>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</si>
  <si>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</si>
  <si>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</si>
  <si>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</si>
  <si>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</si>
  <si>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</si>
  <si>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</si>
  <si>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</si>
  <si>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</si>
  <si>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</si>
  <si>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</si>
  <si>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</si>
  <si>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</si>
  <si>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</si>
  <si>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</si>
  <si>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</si>
  <si>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</si>
  <si>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</si>
  <si>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</si>
  <si>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</si>
  <si>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</si>
  <si>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都農町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</si>
  <si>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</si>
  <si>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</si>
  <si>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</si>
  <si>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</si>
  <si>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</si>
  <si>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</si>
  <si>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</si>
  <si>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</si>
  <si>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</si>
  <si>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</si>
  <si>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</si>
  <si>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①有形固定資産減価償却率
　全国及び類似団体平均値と比較して高い状況にあり老朽化が進んでいることが原因であります。配水管等の計画的な更新が必要です。
②管路経年化率
　平成30年度時点では、40年を経過する管路はありませんが、今後は管路の老朽化も進むため、当該値が上昇すること想定されるため計画的な管路更新をしていく必要があります。
③管路更新率
　全国及び類似団体平均値を上回っている状況です。現在、更新の必要性の高い管路を優先的に更新していくと共に道路改良工事に併せて管路の更新を行っています。
</t>
    <rPh sb="187" eb="188">
      <t>ウエ</t>
    </rPh>
    <phoneticPr fontId="4"/>
  </si>
  <si>
    <t>①経常収支比率
　100％を超えている状況で推移しており、健全な水準であります。
②累積欠損金比率
　平成27年度以降は減少となり、平成30年度には0となっております。今後も経営の健全性を高めていくため、引き続き事業費用の削減に取り組み、経営改善に努めていきます。
③流動比率
　全国及び類似団体平均値を上回っており短期債務に対する支払い能力は確保されています。
④企業債残高対給水収益比率
　現在、全国及び類似団体平均値より低い状況でありますが、平成29年度より簡易水道分の返済を引き継ぐことになったことや老朽化に伴う施設更新を考えると長期的な資金計画が必要となってきます。
⑤料金回収率
　全国及び類似団体平均値を上回っており、経営に必要な経費を料金で賄えています。
⑥給水原価
　全国及び類似団体平均値より低い状況であります。今後施設の老朽化に伴う更新に備えるとともに費用の効率性にも配慮した健全経営を保持していく必要があります。
⑦施設利用率
　全国及び類似団体平均値と比較して高い状況にあります。今後も本比率に留意し利用率向上に努めます。
⑧有収率
　漏水が多く前年度より2.31％減となっておりますが定期的な漏水調査等により、類似団体と比較して高い水準で保たれています。今後もムダの無い経営に努めていきます。</t>
    <rPh sb="42" eb="44">
      <t>ルイセキ</t>
    </rPh>
    <rPh sb="44" eb="47">
      <t>ケッソンキン</t>
    </rPh>
    <rPh sb="47" eb="49">
      <t>ヒリツ</t>
    </rPh>
    <rPh sb="51" eb="53">
      <t>ヘイセイ</t>
    </rPh>
    <rPh sb="55" eb="57">
      <t>ネンド</t>
    </rPh>
    <rPh sb="57" eb="59">
      <t>イコウ</t>
    </rPh>
    <rPh sb="60" eb="62">
      <t>ゲンショウ</t>
    </rPh>
    <rPh sb="66" eb="68">
      <t>ヘイセイ</t>
    </rPh>
    <rPh sb="70" eb="72">
      <t>ネンド</t>
    </rPh>
    <rPh sb="84" eb="86">
      <t>コンゴ</t>
    </rPh>
    <rPh sb="87" eb="89">
      <t>ケイエイ</t>
    </rPh>
    <rPh sb="90" eb="93">
      <t>ケンゼンセイ</t>
    </rPh>
    <rPh sb="94" eb="95">
      <t>タカ</t>
    </rPh>
    <rPh sb="102" eb="103">
      <t>ヒ</t>
    </rPh>
    <rPh sb="104" eb="105">
      <t>ツヅ</t>
    </rPh>
    <rPh sb="106" eb="108">
      <t>ジギョウ</t>
    </rPh>
    <rPh sb="108" eb="110">
      <t>ヒヨウ</t>
    </rPh>
    <rPh sb="111" eb="113">
      <t>サクゲン</t>
    </rPh>
    <rPh sb="114" eb="115">
      <t>ト</t>
    </rPh>
    <rPh sb="116" eb="117">
      <t>ク</t>
    </rPh>
    <rPh sb="119" eb="121">
      <t>ケイエイ</t>
    </rPh>
    <rPh sb="121" eb="123">
      <t>カイゼン</t>
    </rPh>
    <rPh sb="124" eb="125">
      <t>ツト</t>
    </rPh>
    <rPh sb="254" eb="256">
      <t>ロウキュウ</t>
    </rPh>
    <rPh sb="256" eb="257">
      <t>カ</t>
    </rPh>
    <rPh sb="258" eb="259">
      <t>トモナ</t>
    </rPh>
    <rPh sb="260" eb="262">
      <t>シセツ</t>
    </rPh>
    <rPh sb="262" eb="264">
      <t>コウシン</t>
    </rPh>
    <rPh sb="265" eb="266">
      <t>カンガ</t>
    </rPh>
    <rPh sb="481" eb="483">
      <t>ロウスイ</t>
    </rPh>
    <rPh sb="484" eb="485">
      <t>オオ</t>
    </rPh>
    <rPh sb="486" eb="489">
      <t>ゼンネンド</t>
    </rPh>
    <rPh sb="496" eb="497">
      <t>ゲン</t>
    </rPh>
    <rPh sb="533" eb="534">
      <t>タモ</t>
    </rPh>
    <phoneticPr fontId="4"/>
  </si>
  <si>
    <t xml:space="preserve">　経常収支比率は、現在100％を超えていますが、給水人口が減少傾向にあり、今後老朽化による施設更新を進めていく上で、更なる事業費用の削減、料金改定等による財源確保が課題とされます。併せて適切な漏水調査等を実施し、施設の効率性を高め、健全な経営管理を行っていく必要があります。また経営戦略については簡易水道（法非適）と統合した形で平成31年度に策定しました。
　今後は、経営戦略との検証・見直しを行いながら進めていきます。
</t>
    <rPh sb="148" eb="150">
      <t>カンイ</t>
    </rPh>
    <rPh sb="150" eb="152">
      <t>スイドウ</t>
    </rPh>
    <rPh sb="153" eb="154">
      <t>ホウ</t>
    </rPh>
    <rPh sb="154" eb="155">
      <t>ヒ</t>
    </rPh>
    <rPh sb="155" eb="156">
      <t>テキ</t>
    </rPh>
    <rPh sb="158" eb="160">
      <t>トウゴウ</t>
    </rPh>
    <rPh sb="162" eb="163">
      <t>カタチ</t>
    </rPh>
    <rPh sb="180" eb="182">
      <t>コンゴ</t>
    </rPh>
    <rPh sb="184" eb="186">
      <t>ケイエイ</t>
    </rPh>
    <rPh sb="186" eb="188">
      <t>センリャク</t>
    </rPh>
    <rPh sb="190" eb="192">
      <t>ケンショウ</t>
    </rPh>
    <rPh sb="193" eb="195">
      <t>ミナオ</t>
    </rPh>
    <rPh sb="197" eb="198">
      <t>オコナ</t>
    </rPh>
    <rPh sb="202" eb="20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</si>
</sst>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1.1499999999999999</c:v>
                </c:pt>
                <c:pt idx="1">
                  <c:v>1.83</c:v>
                </c:pt>
                <c:pt idx="2">
                  <c:v>0.15</c:v>
                </c:pt>
                <c:pt idx="3">
                  <c:v>0.04</c:v>
                </c:pt>
                <c:pt idx="4">
                  <c:v>1.25</c:v>
                </c:pt>
              </c:numCache>
            </c:numRef>
          </c:val>
          <c:extLst>
            <c:ext xmlns:c16="http://schemas.microsoft.com/office/drawing/2014/chart" uri="{C3380CC4-5D6E-409C-BE32-E72D297353CC}">
              <c16:uniqueId val="{00000000-7A5D-40FD-A071-86889DCDAF23}"/>
            </c:ext>
          </c:extLst>
        </c:ser>
        <c:dLbls>
          <c:showLegendKey val="0"/>
          <c:showVal val="0"/>
          <c:showCatName val="0"/>
          <c:showSerName val="0"/>
          <c:showPercent val="0"/>
          <c:showBubbleSize val="0"/>
        </c:dLbls>
        <c:gapWidth val="150"/>
        <c:axId val="335637144"/>
        <c:axId val="33563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7A5D-40FD-A071-86889DCDAF23}"/>
            </c:ext>
          </c:extLst>
        </c:ser>
        <c:dLbls>
          <c:showLegendKey val="0"/>
          <c:showVal val="0"/>
          <c:showCatName val="0"/>
          <c:showSerName val="0"/>
          <c:showPercent val="0"/>
          <c:showBubbleSize val="0"/>
        </c:dLbls>
        <c:marker val="1"/>
        <c:smooth val="0"/>
        <c:axId val="335637144"/>
        <c:axId val="335637536"/>
      </c:lineChart>
      <c:dateAx>
        <c:axId val="335637144"/>
        <c:scaling>
          <c:orientation val="minMax"/>
        </c:scaling>
        <c:delete val="1"/>
        <c:axPos val="b"/>
        <c:numFmt formatCode="ge" sourceLinked="1"/>
        <c:majorTickMark val="none"/>
        <c:minorTickMark val="none"/>
        <c:tickLblPos val="none"/>
        <c:crossAx val="335637536"/>
        <c:crosses val="autoZero"/>
        <c:auto val="1"/>
        <c:lblOffset val="100"/>
        <c:baseTimeUnit val="years"/>
      </c:dateAx>
      <c:valAx>
        <c:axId val="3356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63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78.78</c:v>
                </c:pt>
                <c:pt idx="1">
                  <c:v>89.51</c:v>
                </c:pt>
                <c:pt idx="2">
                  <c:v>89.51</c:v>
                </c:pt>
                <c:pt idx="3">
                  <c:v>64.400000000000006</c:v>
                </c:pt>
                <c:pt idx="4">
                  <c:v>65.63</c:v>
                </c:pt>
              </c:numCache>
            </c:numRef>
          </c:val>
          <c:extLst>
            <c:ext xmlns:c16="http://schemas.microsoft.com/office/drawing/2014/chart" uri="{C3380CC4-5D6E-409C-BE32-E72D297353CC}">
              <c16:uniqueId val="{00000000-CDBF-46D5-8978-06195354BE8A}"/>
            </c:ext>
          </c:extLst>
        </c:ser>
        <c:dLbls>
          <c:showLegendKey val="0"/>
          <c:showVal val="0"/>
          <c:showCatName val="0"/>
          <c:showSerName val="0"/>
          <c:showPercent val="0"/>
          <c:showBubbleSize val="0"/>
        </c:dLbls>
        <c:gapWidth val="150"/>
        <c:axId val="427073392"/>
        <c:axId val="42707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CDBF-46D5-8978-06195354BE8A}"/>
            </c:ext>
          </c:extLst>
        </c:ser>
        <c:dLbls>
          <c:showLegendKey val="0"/>
          <c:showVal val="0"/>
          <c:showCatName val="0"/>
          <c:showSerName val="0"/>
          <c:showPercent val="0"/>
          <c:showBubbleSize val="0"/>
        </c:dLbls>
        <c:marker val="1"/>
        <c:smooth val="0"/>
        <c:axId val="427073392"/>
        <c:axId val="427073784"/>
      </c:lineChart>
      <c:dateAx>
        <c:axId val="427073392"/>
        <c:scaling>
          <c:orientation val="minMax"/>
        </c:scaling>
        <c:delete val="1"/>
        <c:axPos val="b"/>
        <c:numFmt formatCode="ge" sourceLinked="1"/>
        <c:majorTickMark val="none"/>
        <c:minorTickMark val="none"/>
        <c:tickLblPos val="none"/>
        <c:crossAx val="427073784"/>
        <c:crosses val="autoZero"/>
        <c:auto val="1"/>
        <c:lblOffset val="100"/>
        <c:baseTimeUnit val="years"/>
      </c:dateAx>
      <c:valAx>
        <c:axId val="42707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7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69.47</c:v>
                </c:pt>
                <c:pt idx="1">
                  <c:v>65.22</c:v>
                </c:pt>
                <c:pt idx="2">
                  <c:v>62.96</c:v>
                </c:pt>
                <c:pt idx="3">
                  <c:v>84.63</c:v>
                </c:pt>
                <c:pt idx="4">
                  <c:v>82.32</c:v>
                </c:pt>
              </c:numCache>
            </c:numRef>
          </c:val>
          <c:extLst>
            <c:ext xmlns:c16="http://schemas.microsoft.com/office/drawing/2014/chart" uri="{C3380CC4-5D6E-409C-BE32-E72D297353CC}">
              <c16:uniqueId val="{00000000-080C-45C0-B689-18B848D1BF42}"/>
            </c:ext>
          </c:extLst>
        </c:ser>
        <c:dLbls>
          <c:showLegendKey val="0"/>
          <c:showVal val="0"/>
          <c:showCatName val="0"/>
          <c:showSerName val="0"/>
          <c:showPercent val="0"/>
          <c:showBubbleSize val="0"/>
        </c:dLbls>
        <c:gapWidth val="150"/>
        <c:axId val="427074176"/>
        <c:axId val="42707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080C-45C0-B689-18B848D1BF42}"/>
            </c:ext>
          </c:extLst>
        </c:ser>
        <c:dLbls>
          <c:showLegendKey val="0"/>
          <c:showVal val="0"/>
          <c:showCatName val="0"/>
          <c:showSerName val="0"/>
          <c:showPercent val="0"/>
          <c:showBubbleSize val="0"/>
        </c:dLbls>
        <c:marker val="1"/>
        <c:smooth val="0"/>
        <c:axId val="427074176"/>
        <c:axId val="427078488"/>
      </c:lineChart>
      <c:dateAx>
        <c:axId val="427074176"/>
        <c:scaling>
          <c:orientation val="minMax"/>
        </c:scaling>
        <c:delete val="1"/>
        <c:axPos val="b"/>
        <c:numFmt formatCode="ge" sourceLinked="1"/>
        <c:majorTickMark val="none"/>
        <c:minorTickMark val="none"/>
        <c:tickLblPos val="none"/>
        <c:crossAx val="427078488"/>
        <c:crosses val="autoZero"/>
        <c:auto val="1"/>
        <c:lblOffset val="100"/>
        <c:baseTimeUnit val="years"/>
      </c:dateAx>
      <c:valAx>
        <c:axId val="42707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111.78</c:v>
                </c:pt>
                <c:pt idx="1">
                  <c:v>117.62</c:v>
                </c:pt>
                <c:pt idx="2">
                  <c:v>116.57</c:v>
                </c:pt>
                <c:pt idx="3">
                  <c:v>123.55</c:v>
                </c:pt>
                <c:pt idx="4">
                  <c:v>125.58</c:v>
                </c:pt>
              </c:numCache>
            </c:numRef>
          </c:val>
          <c:extLst>
            <c:ext xmlns:c16="http://schemas.microsoft.com/office/drawing/2014/chart" uri="{C3380CC4-5D6E-409C-BE32-E72D297353CC}">
              <c16:uniqueId val="{00000000-0539-4D36-BAF3-B928220DF2F8}"/>
            </c:ext>
          </c:extLst>
        </c:ser>
        <c:dLbls>
          <c:showLegendKey val="0"/>
          <c:showVal val="0"/>
          <c:showCatName val="0"/>
          <c:showSerName val="0"/>
          <c:showPercent val="0"/>
          <c:showBubbleSize val="0"/>
        </c:dLbls>
        <c:gapWidth val="150"/>
        <c:axId val="337815984"/>
        <c:axId val="33781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0539-4D36-BAF3-B928220DF2F8}"/>
            </c:ext>
          </c:extLst>
        </c:ser>
        <c:dLbls>
          <c:showLegendKey val="0"/>
          <c:showVal val="0"/>
          <c:showCatName val="0"/>
          <c:showSerName val="0"/>
          <c:showPercent val="0"/>
          <c:showBubbleSize val="0"/>
        </c:dLbls>
        <c:marker val="1"/>
        <c:smooth val="0"/>
        <c:axId val="337815984"/>
        <c:axId val="337816376"/>
      </c:lineChart>
      <c:dateAx>
        <c:axId val="337815984"/>
        <c:scaling>
          <c:orientation val="minMax"/>
        </c:scaling>
        <c:delete val="1"/>
        <c:axPos val="b"/>
        <c:numFmt formatCode="ge" sourceLinked="1"/>
        <c:majorTickMark val="none"/>
        <c:minorTickMark val="none"/>
        <c:tickLblPos val="none"/>
        <c:crossAx val="337816376"/>
        <c:crosses val="autoZero"/>
        <c:auto val="1"/>
        <c:lblOffset val="100"/>
        <c:baseTimeUnit val="years"/>
      </c:dateAx>
      <c:valAx>
        <c:axId val="337816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81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66.91</c:v>
                </c:pt>
                <c:pt idx="1">
                  <c:v>68.37</c:v>
                </c:pt>
                <c:pt idx="2">
                  <c:v>68.569999999999993</c:v>
                </c:pt>
                <c:pt idx="3">
                  <c:v>59.71</c:v>
                </c:pt>
                <c:pt idx="4">
                  <c:v>59.97</c:v>
                </c:pt>
              </c:numCache>
            </c:numRef>
          </c:val>
          <c:extLst>
            <c:ext xmlns:c16="http://schemas.microsoft.com/office/drawing/2014/chart" uri="{C3380CC4-5D6E-409C-BE32-E72D297353CC}">
              <c16:uniqueId val="{00000000-95BD-45F8-9799-2D8180FEF47C}"/>
            </c:ext>
          </c:extLst>
        </c:ser>
        <c:dLbls>
          <c:showLegendKey val="0"/>
          <c:showVal val="0"/>
          <c:showCatName val="0"/>
          <c:showSerName val="0"/>
          <c:showPercent val="0"/>
          <c:showBubbleSize val="0"/>
        </c:dLbls>
        <c:gapWidth val="150"/>
        <c:axId val="337823432"/>
        <c:axId val="33782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95BD-45F8-9799-2D8180FEF47C}"/>
            </c:ext>
          </c:extLst>
        </c:ser>
        <c:dLbls>
          <c:showLegendKey val="0"/>
          <c:showVal val="0"/>
          <c:showCatName val="0"/>
          <c:showSerName val="0"/>
          <c:showPercent val="0"/>
          <c:showBubbleSize val="0"/>
        </c:dLbls>
        <c:marker val="1"/>
        <c:smooth val="0"/>
        <c:axId val="337823432"/>
        <c:axId val="337821080"/>
      </c:lineChart>
      <c:dateAx>
        <c:axId val="337823432"/>
        <c:scaling>
          <c:orientation val="minMax"/>
        </c:scaling>
        <c:delete val="1"/>
        <c:axPos val="b"/>
        <c:numFmt formatCode="ge" sourceLinked="1"/>
        <c:majorTickMark val="none"/>
        <c:minorTickMark val="none"/>
        <c:tickLblPos val="none"/>
        <c:crossAx val="337821080"/>
        <c:crosses val="autoZero"/>
        <c:auto val="1"/>
        <c:lblOffset val="100"/>
        <c:baseTimeUnit val="years"/>
      </c:dateAx>
      <c:valAx>
        <c:axId val="33782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82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CF-4D98-B5BA-814AAC7CDC53}"/>
            </c:ext>
          </c:extLst>
        </c:ser>
        <c:dLbls>
          <c:showLegendKey val="0"/>
          <c:showVal val="0"/>
          <c:showCatName val="0"/>
          <c:showSerName val="0"/>
          <c:showPercent val="0"/>
          <c:showBubbleSize val="0"/>
        </c:dLbls>
        <c:gapWidth val="150"/>
        <c:axId val="337816768"/>
        <c:axId val="33781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47CF-4D98-B5BA-814AAC7CDC53}"/>
            </c:ext>
          </c:extLst>
        </c:ser>
        <c:dLbls>
          <c:showLegendKey val="0"/>
          <c:showVal val="0"/>
          <c:showCatName val="0"/>
          <c:showSerName val="0"/>
          <c:showPercent val="0"/>
          <c:showBubbleSize val="0"/>
        </c:dLbls>
        <c:marker val="1"/>
        <c:smooth val="0"/>
        <c:axId val="337816768"/>
        <c:axId val="337817160"/>
      </c:lineChart>
      <c:dateAx>
        <c:axId val="337816768"/>
        <c:scaling>
          <c:orientation val="minMax"/>
        </c:scaling>
        <c:delete val="1"/>
        <c:axPos val="b"/>
        <c:numFmt formatCode="ge" sourceLinked="1"/>
        <c:majorTickMark val="none"/>
        <c:minorTickMark val="none"/>
        <c:tickLblPos val="none"/>
        <c:crossAx val="337817160"/>
        <c:crosses val="autoZero"/>
        <c:auto val="1"/>
        <c:lblOffset val="100"/>
        <c:baseTimeUnit val="years"/>
      </c:dateAx>
      <c:valAx>
        <c:axId val="33781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8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71.430000000000007</c:v>
                </c:pt>
                <c:pt idx="1">
                  <c:v>52.04</c:v>
                </c:pt>
                <c:pt idx="2">
                  <c:v>32.75</c:v>
                </c:pt>
                <c:pt idx="3">
                  <c:v>6.44</c:v>
                </c:pt>
                <c:pt idx="4" formatCode="#,##0.00;&quot;△&quot;#,##0.00">
                  <c:v>0</c:v>
                </c:pt>
              </c:numCache>
            </c:numRef>
          </c:val>
          <c:extLst>
            <c:ext xmlns:c16="http://schemas.microsoft.com/office/drawing/2014/chart" uri="{C3380CC4-5D6E-409C-BE32-E72D297353CC}">
              <c16:uniqueId val="{00000000-595C-48CB-8782-7916264DFE16}"/>
            </c:ext>
          </c:extLst>
        </c:ser>
        <c:dLbls>
          <c:showLegendKey val="0"/>
          <c:showVal val="0"/>
          <c:showCatName val="0"/>
          <c:showSerName val="0"/>
          <c:showPercent val="0"/>
          <c:showBubbleSize val="0"/>
        </c:dLbls>
        <c:gapWidth val="150"/>
        <c:axId val="337818728"/>
        <c:axId val="33781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595C-48CB-8782-7916264DFE16}"/>
            </c:ext>
          </c:extLst>
        </c:ser>
        <c:dLbls>
          <c:showLegendKey val="0"/>
          <c:showVal val="0"/>
          <c:showCatName val="0"/>
          <c:showSerName val="0"/>
          <c:showPercent val="0"/>
          <c:showBubbleSize val="0"/>
        </c:dLbls>
        <c:marker val="1"/>
        <c:smooth val="0"/>
        <c:axId val="337818728"/>
        <c:axId val="337819512"/>
      </c:lineChart>
      <c:dateAx>
        <c:axId val="337818728"/>
        <c:scaling>
          <c:orientation val="minMax"/>
        </c:scaling>
        <c:delete val="1"/>
        <c:axPos val="b"/>
        <c:numFmt formatCode="ge" sourceLinked="1"/>
        <c:majorTickMark val="none"/>
        <c:minorTickMark val="none"/>
        <c:tickLblPos val="none"/>
        <c:crossAx val="337819512"/>
        <c:crosses val="autoZero"/>
        <c:auto val="1"/>
        <c:lblOffset val="100"/>
        <c:baseTimeUnit val="years"/>
      </c:dateAx>
      <c:valAx>
        <c:axId val="337819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81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303.7</c:v>
                </c:pt>
                <c:pt idx="1">
                  <c:v>693.58</c:v>
                </c:pt>
                <c:pt idx="2">
                  <c:v>974.8</c:v>
                </c:pt>
                <c:pt idx="3">
                  <c:v>1097.1199999999999</c:v>
                </c:pt>
                <c:pt idx="4">
                  <c:v>1055.52</c:v>
                </c:pt>
              </c:numCache>
            </c:numRef>
          </c:val>
          <c:extLst>
            <c:ext xmlns:c16="http://schemas.microsoft.com/office/drawing/2014/chart" uri="{C3380CC4-5D6E-409C-BE32-E72D297353CC}">
              <c16:uniqueId val="{00000000-BAAF-4331-BF01-E48E837279FE}"/>
            </c:ext>
          </c:extLst>
        </c:ser>
        <c:dLbls>
          <c:showLegendKey val="0"/>
          <c:showVal val="0"/>
          <c:showCatName val="0"/>
          <c:showSerName val="0"/>
          <c:showPercent val="0"/>
          <c:showBubbleSize val="0"/>
        </c:dLbls>
        <c:gapWidth val="150"/>
        <c:axId val="337820688"/>
        <c:axId val="33782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BAAF-4331-BF01-E48E837279FE}"/>
            </c:ext>
          </c:extLst>
        </c:ser>
        <c:dLbls>
          <c:showLegendKey val="0"/>
          <c:showVal val="0"/>
          <c:showCatName val="0"/>
          <c:showSerName val="0"/>
          <c:showPercent val="0"/>
          <c:showBubbleSize val="0"/>
        </c:dLbls>
        <c:marker val="1"/>
        <c:smooth val="0"/>
        <c:axId val="337820688"/>
        <c:axId val="337821472"/>
      </c:lineChart>
      <c:dateAx>
        <c:axId val="337820688"/>
        <c:scaling>
          <c:orientation val="minMax"/>
        </c:scaling>
        <c:delete val="1"/>
        <c:axPos val="b"/>
        <c:numFmt formatCode="ge" sourceLinked="1"/>
        <c:majorTickMark val="none"/>
        <c:minorTickMark val="none"/>
        <c:tickLblPos val="none"/>
        <c:crossAx val="337821472"/>
        <c:crosses val="autoZero"/>
        <c:auto val="1"/>
        <c:lblOffset val="100"/>
        <c:baseTimeUnit val="years"/>
      </c:dateAx>
      <c:valAx>
        <c:axId val="33782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82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60.38</c:v>
                </c:pt>
                <c:pt idx="1">
                  <c:v>49.21</c:v>
                </c:pt>
                <c:pt idx="2">
                  <c:v>42.94</c:v>
                </c:pt>
                <c:pt idx="3">
                  <c:v>168.15</c:v>
                </c:pt>
                <c:pt idx="4">
                  <c:v>200.65</c:v>
                </c:pt>
              </c:numCache>
            </c:numRef>
          </c:val>
          <c:extLst>
            <c:ext xmlns:c16="http://schemas.microsoft.com/office/drawing/2014/chart" uri="{C3380CC4-5D6E-409C-BE32-E72D297353CC}">
              <c16:uniqueId val="{00000000-14E4-451E-A911-66DDA699EFE8}"/>
            </c:ext>
          </c:extLst>
        </c:ser>
        <c:dLbls>
          <c:showLegendKey val="0"/>
          <c:showVal val="0"/>
          <c:showCatName val="0"/>
          <c:showSerName val="0"/>
          <c:showPercent val="0"/>
          <c:showBubbleSize val="0"/>
        </c:dLbls>
        <c:gapWidth val="150"/>
        <c:axId val="427076528"/>
        <c:axId val="42707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14E4-451E-A911-66DDA699EFE8}"/>
            </c:ext>
          </c:extLst>
        </c:ser>
        <c:dLbls>
          <c:showLegendKey val="0"/>
          <c:showVal val="0"/>
          <c:showCatName val="0"/>
          <c:showSerName val="0"/>
          <c:showPercent val="0"/>
          <c:showBubbleSize val="0"/>
        </c:dLbls>
        <c:marker val="1"/>
        <c:smooth val="0"/>
        <c:axId val="427076528"/>
        <c:axId val="427078096"/>
      </c:lineChart>
      <c:dateAx>
        <c:axId val="427076528"/>
        <c:scaling>
          <c:orientation val="minMax"/>
        </c:scaling>
        <c:delete val="1"/>
        <c:axPos val="b"/>
        <c:numFmt formatCode="ge" sourceLinked="1"/>
        <c:majorTickMark val="none"/>
        <c:minorTickMark val="none"/>
        <c:tickLblPos val="none"/>
        <c:crossAx val="427078096"/>
        <c:crosses val="autoZero"/>
        <c:auto val="1"/>
        <c:lblOffset val="100"/>
        <c:baseTimeUnit val="years"/>
      </c:dateAx>
      <c:valAx>
        <c:axId val="42707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707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106.15</c:v>
                </c:pt>
                <c:pt idx="1">
                  <c:v>112.51</c:v>
                </c:pt>
                <c:pt idx="2">
                  <c:v>110.69</c:v>
                </c:pt>
                <c:pt idx="3">
                  <c:v>118.27</c:v>
                </c:pt>
                <c:pt idx="4">
                  <c:v>117.83</c:v>
                </c:pt>
              </c:numCache>
            </c:numRef>
          </c:val>
          <c:extLst>
            <c:ext xmlns:c16="http://schemas.microsoft.com/office/drawing/2014/chart" uri="{C3380CC4-5D6E-409C-BE32-E72D297353CC}">
              <c16:uniqueId val="{00000000-6A09-41E1-8A1B-0D03357365E0}"/>
            </c:ext>
          </c:extLst>
        </c:ser>
        <c:dLbls>
          <c:showLegendKey val="0"/>
          <c:showVal val="0"/>
          <c:showCatName val="0"/>
          <c:showSerName val="0"/>
          <c:showPercent val="0"/>
          <c:showBubbleSize val="0"/>
        </c:dLbls>
        <c:gapWidth val="150"/>
        <c:axId val="427074960"/>
        <c:axId val="42707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6A09-41E1-8A1B-0D03357365E0}"/>
            </c:ext>
          </c:extLst>
        </c:ser>
        <c:dLbls>
          <c:showLegendKey val="0"/>
          <c:showVal val="0"/>
          <c:showCatName val="0"/>
          <c:showSerName val="0"/>
          <c:showPercent val="0"/>
          <c:showBubbleSize val="0"/>
        </c:dLbls>
        <c:marker val="1"/>
        <c:smooth val="0"/>
        <c:axId val="427074960"/>
        <c:axId val="427072608"/>
      </c:lineChart>
      <c:dateAx>
        <c:axId val="427074960"/>
        <c:scaling>
          <c:orientation val="minMax"/>
        </c:scaling>
        <c:delete val="1"/>
        <c:axPos val="b"/>
        <c:numFmt formatCode="ge" sourceLinked="1"/>
        <c:majorTickMark val="none"/>
        <c:minorTickMark val="none"/>
        <c:tickLblPos val="none"/>
        <c:crossAx val="427072608"/>
        <c:crosses val="autoZero"/>
        <c:auto val="1"/>
        <c:lblOffset val="100"/>
        <c:baseTimeUnit val="years"/>
      </c:dateAx>
      <c:valAx>
        <c:axId val="4270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7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161.27000000000001</c:v>
                </c:pt>
                <c:pt idx="1">
                  <c:v>142.80000000000001</c:v>
                </c:pt>
                <c:pt idx="2">
                  <c:v>153.72</c:v>
                </c:pt>
                <c:pt idx="3">
                  <c:v>142.71</c:v>
                </c:pt>
                <c:pt idx="4">
                  <c:v>143.91</c:v>
                </c:pt>
              </c:numCache>
            </c:numRef>
          </c:val>
          <c:extLst>
            <c:ext xmlns:c16="http://schemas.microsoft.com/office/drawing/2014/chart" uri="{C3380CC4-5D6E-409C-BE32-E72D297353CC}">
              <c16:uniqueId val="{00000000-0D35-4798-8024-C9D7AB1B1552}"/>
            </c:ext>
          </c:extLst>
        </c:ser>
        <c:dLbls>
          <c:showLegendKey val="0"/>
          <c:showVal val="0"/>
          <c:showCatName val="0"/>
          <c:showSerName val="0"/>
          <c:showPercent val="0"/>
          <c:showBubbleSize val="0"/>
        </c:dLbls>
        <c:gapWidth val="150"/>
        <c:axId val="427076920"/>
        <c:axId val="42707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0D35-4798-8024-C9D7AB1B1552}"/>
            </c:ext>
          </c:extLst>
        </c:ser>
        <c:dLbls>
          <c:showLegendKey val="0"/>
          <c:showVal val="0"/>
          <c:showCatName val="0"/>
          <c:showSerName val="0"/>
          <c:showPercent val="0"/>
          <c:showBubbleSize val="0"/>
        </c:dLbls>
        <c:marker val="1"/>
        <c:smooth val="0"/>
        <c:axId val="427076920"/>
        <c:axId val="427074568"/>
      </c:lineChart>
      <c:dateAx>
        <c:axId val="427076920"/>
        <c:scaling>
          <c:orientation val="minMax"/>
        </c:scaling>
        <c:delete val="1"/>
        <c:axPos val="b"/>
        <c:numFmt formatCode="ge" sourceLinked="1"/>
        <c:majorTickMark val="none"/>
        <c:minorTickMark val="none"/>
        <c:tickLblPos val="none"/>
        <c:crossAx val="427074568"/>
        <c:crosses val="autoZero"/>
        <c:auto val="1"/>
        <c:lblOffset val="100"/>
        <c:baseTimeUnit val="years"/>
      </c:dateAx>
      <c:valAx>
        <c:axId val="42707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7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宮崎県　都農町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10607</v>
      </c>
      <c r="AM8" s="60"/>
      <c r="AN8" s="60"/>
      <c r="AO8" s="60"/>
      <c r="AP8" s="60"/>
      <c r="AQ8" s="60"/>
      <c r="AR8" s="60"/>
      <c r="AS8" s="60"/>
      <c r="AT8" s="51">
        <f>データ!$S$6</f>
        <v>102.11</v>
      </c>
      <c r="AU8" s="52"/>
      <c r="AV8" s="52"/>
      <c r="AW8" s="52"/>
      <c r="AX8" s="52"/>
      <c r="AY8" s="52"/>
      <c r="AZ8" s="52"/>
      <c r="BA8" s="52"/>
      <c r="BB8" s="53">
        <f>データ!$T$6</f>
        <v>103.88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74.92</v>
      </c>
      <c r="J10" s="52"/>
      <c r="K10" s="52"/>
      <c r="L10" s="52"/>
      <c r="M10" s="52"/>
      <c r="N10" s="52"/>
      <c r="O10" s="63"/>
      <c r="P10" s="53">
        <f>データ!$P$6</f>
        <v>93.51</v>
      </c>
      <c r="Q10" s="53"/>
      <c r="R10" s="53"/>
      <c r="S10" s="53"/>
      <c r="T10" s="53"/>
      <c r="U10" s="53"/>
      <c r="V10" s="53"/>
      <c r="W10" s="60">
        <f>データ!$Q$6</f>
        <v>3564</v>
      </c>
      <c r="X10" s="60"/>
      <c r="Y10" s="60"/>
      <c r="Z10" s="60"/>
      <c r="AA10" s="60"/>
      <c r="AB10" s="60"/>
      <c r="AC10" s="60"/>
      <c r="AD10" s="2"/>
      <c r="AE10" s="2"/>
      <c r="AF10" s="2"/>
      <c r="AG10" s="2"/>
      <c r="AH10" s="4"/>
      <c r="AI10" s="4"/>
      <c r="AJ10" s="4"/>
      <c r="AK10" s="4"/>
      <c r="AL10" s="60">
        <f>データ!$U$6</f>
        <v>9412</v>
      </c>
      <c r="AM10" s="60"/>
      <c r="AN10" s="60"/>
      <c r="AO10" s="60"/>
      <c r="AP10" s="60"/>
      <c r="AQ10" s="60"/>
      <c r="AR10" s="60"/>
      <c r="AS10" s="60"/>
      <c r="AT10" s="51">
        <f>データ!$V$6</f>
        <v>31.1</v>
      </c>
      <c r="AU10" s="52"/>
      <c r="AV10" s="52"/>
      <c r="AW10" s="52"/>
      <c r="AX10" s="52"/>
      <c r="AY10" s="52"/>
      <c r="AZ10" s="52"/>
      <c r="BA10" s="52"/>
      <c r="BB10" s="53">
        <f>データ!$W$6</f>
        <v>302.64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106</v>
      </c>
      <c r="BM16" s="87"/>
      <c r="BN16" s="87"/>
      <c r="BO16" s="87"/>
      <c r="BP16" s="87"/>
      <c r="BQ16" s="87"/>
      <c r="BR16" s="87"/>
      <c r="BS16" s="87"/>
      <c r="BT16" s="87"/>
      <c r="BU16" s="87"/>
      <c r="BV16" s="87"/>
      <c r="BW16" s="87"/>
      <c r="BX16" s="87"/>
      <c r="BY16" s="87"/>
      <c r="BZ16" s="88"/>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7" t="s">
        <v>26</v>
      </c>
      <c r="BM45" s="98"/>
      <c r="BN45" s="98"/>
      <c r="BO45" s="98"/>
      <c r="BP45" s="98"/>
      <c r="BQ45" s="98"/>
      <c r="BR45" s="98"/>
      <c r="BS45" s="98"/>
      <c r="BT45" s="98"/>
      <c r="BU45" s="98"/>
      <c r="BV45" s="98"/>
      <c r="BW45" s="98"/>
      <c r="BX45" s="98"/>
      <c r="BY45" s="98"/>
      <c r="BZ45" s="9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100"/>
      <c r="BM46" s="101"/>
      <c r="BN46" s="101"/>
      <c r="BO46" s="101"/>
      <c r="BP46" s="101"/>
      <c r="BQ46" s="101"/>
      <c r="BR46" s="101"/>
      <c r="BS46" s="101"/>
      <c r="BT46" s="101"/>
      <c r="BU46" s="101"/>
      <c r="BV46" s="101"/>
      <c r="BW46" s="101"/>
      <c r="BX46" s="101"/>
      <c r="BY46" s="101"/>
      <c r="BZ46" s="10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7" t="s">
        <v>28</v>
      </c>
      <c r="BM64" s="98"/>
      <c r="BN64" s="98"/>
      <c r="BO64" s="98"/>
      <c r="BP64" s="98"/>
      <c r="BQ64" s="98"/>
      <c r="BR64" s="98"/>
      <c r="BS64" s="98"/>
      <c r="BT64" s="98"/>
      <c r="BU64" s="98"/>
      <c r="BV64" s="98"/>
      <c r="BW64" s="98"/>
      <c r="BX64" s="98"/>
      <c r="BY64" s="98"/>
      <c r="BZ64" s="9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100"/>
      <c r="BM65" s="101"/>
      <c r="BN65" s="101"/>
      <c r="BO65" s="101"/>
      <c r="BP65" s="101"/>
      <c r="BQ65" s="101"/>
      <c r="BR65" s="101"/>
      <c r="BS65" s="101"/>
      <c r="BT65" s="101"/>
      <c r="BU65" s="101"/>
      <c r="BV65" s="101"/>
      <c r="BW65" s="101"/>
      <c r="BX65" s="101"/>
      <c r="BY65" s="101"/>
      <c r="BZ65" s="10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1gPCD2nM48j3mGlN9A/MfUcQGbMhxIxu47iZf8X4zuHpS2LaBnv7B0lYnWQ9h63nUUkWulF/ltPqWA5On/KPA==" saltValue="odgs1Y61EPaDb5d3HI6cQ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454061</v>
      </c>
      <c r="D6" s="34">
        <f t="shared" si="3"/>
        <v>46</v>
      </c>
      <c r="E6" s="34">
        <f t="shared" si="3"/>
        <v>1</v>
      </c>
      <c r="F6" s="34">
        <f t="shared" si="3"/>
        <v>0</v>
      </c>
      <c r="G6" s="34">
        <f t="shared" si="3"/>
        <v>1</v>
      </c>
      <c r="H6" s="34" t="str">
        <f t="shared" si="3"/>
        <v>宮崎県　都農町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74.92</v>
      </c>
      <c r="P6" s="35">
        <f t="shared" si="3"/>
        <v>93.51</v>
      </c>
      <c r="Q6" s="35">
        <f t="shared" si="3"/>
        <v>3564</v>
      </c>
      <c r="R6" s="35">
        <f t="shared" si="3"/>
        <v>10607</v>
      </c>
      <c r="S6" s="35">
        <f t="shared" si="3"/>
        <v>102.11</v>
      </c>
      <c r="T6" s="35">
        <f t="shared" si="3"/>
        <v>103.88</v>
      </c>
      <c r="U6" s="35">
        <f t="shared" si="3"/>
        <v>9412</v>
      </c>
      <c r="V6" s="35">
        <f t="shared" si="3"/>
        <v>31.1</v>
      </c>
      <c r="W6" s="35">
        <f t="shared" si="3"/>
        <v>302.64</v>
      </c>
      <c r="X6" s="36">
        <f>IF(X7="",NA(),X7)</f>
        <v>111.78</v>
      </c>
      <c r="Y6" s="36">
        <f t="shared" ref="Y6:AG6" si="4">IF(Y7="",NA(),Y7)</f>
        <v>117.62</v>
      </c>
      <c r="Z6" s="36">
        <f t="shared" si="4"/>
        <v>116.57</v>
      </c>
      <c r="AA6" s="36">
        <f t="shared" si="4"/>
        <v>123.55</v>
      </c>
      <c r="AB6" s="36">
        <f t="shared" si="4"/>
        <v>125.58</v>
      </c>
      <c r="AC6" s="36">
        <f t="shared" si="4"/>
        <v>107.2</v>
      </c>
      <c r="AD6" s="36">
        <f t="shared" si="4"/>
        <v>106.62</v>
      </c>
      <c r="AE6" s="36">
        <f t="shared" si="4"/>
        <v>107.95</v>
      </c>
      <c r="AF6" s="36">
        <f t="shared" si="4"/>
        <v>104.47</v>
      </c>
      <c r="AG6" s="36">
        <f t="shared" si="4"/>
        <v>103.81</v>
      </c>
      <c r="AH6" s="35" t="str">
        <f>IF(AH7="","",IF(AH7="-","【-】","【"&amp;SUBSTITUTE(TEXT(AH7,"#,##0.00"),"-","△")&amp;"】"))</f>
        <v>【112.83】</v>
      </c>
      <c r="AI6" s="36">
        <f>IF(AI7="",NA(),AI7)</f>
        <v>71.430000000000007</v>
      </c>
      <c r="AJ6" s="36">
        <f t="shared" ref="AJ6:AR6" si="5">IF(AJ7="",NA(),AJ7)</f>
        <v>52.04</v>
      </c>
      <c r="AK6" s="36">
        <f t="shared" si="5"/>
        <v>32.75</v>
      </c>
      <c r="AL6" s="36">
        <f t="shared" si="5"/>
        <v>6.44</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303.7</v>
      </c>
      <c r="AU6" s="36">
        <f t="shared" ref="AU6:BC6" si="6">IF(AU7="",NA(),AU7)</f>
        <v>693.58</v>
      </c>
      <c r="AV6" s="36">
        <f t="shared" si="6"/>
        <v>974.8</v>
      </c>
      <c r="AW6" s="36">
        <f t="shared" si="6"/>
        <v>1097.1199999999999</v>
      </c>
      <c r="AX6" s="36">
        <f t="shared" si="6"/>
        <v>1055.52</v>
      </c>
      <c r="AY6" s="36">
        <f t="shared" si="6"/>
        <v>434.72</v>
      </c>
      <c r="AZ6" s="36">
        <f t="shared" si="6"/>
        <v>416.14</v>
      </c>
      <c r="BA6" s="36">
        <f t="shared" si="6"/>
        <v>371.89</v>
      </c>
      <c r="BB6" s="36">
        <f t="shared" si="6"/>
        <v>293.23</v>
      </c>
      <c r="BC6" s="36">
        <f t="shared" si="6"/>
        <v>300.14</v>
      </c>
      <c r="BD6" s="35" t="str">
        <f>IF(BD7="","",IF(BD7="-","【-】","【"&amp;SUBSTITUTE(TEXT(BD7,"#,##0.00"),"-","△")&amp;"】"))</f>
        <v>【261.93】</v>
      </c>
      <c r="BE6" s="36">
        <f>IF(BE7="",NA(),BE7)</f>
        <v>60.38</v>
      </c>
      <c r="BF6" s="36">
        <f t="shared" ref="BF6:BN6" si="7">IF(BF7="",NA(),BF7)</f>
        <v>49.21</v>
      </c>
      <c r="BG6" s="36">
        <f t="shared" si="7"/>
        <v>42.94</v>
      </c>
      <c r="BH6" s="36">
        <f t="shared" si="7"/>
        <v>168.15</v>
      </c>
      <c r="BI6" s="36">
        <f t="shared" si="7"/>
        <v>200.65</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106.15</v>
      </c>
      <c r="BQ6" s="36">
        <f t="shared" ref="BQ6:BY6" si="8">IF(BQ7="",NA(),BQ7)</f>
        <v>112.51</v>
      </c>
      <c r="BR6" s="36">
        <f t="shared" si="8"/>
        <v>110.69</v>
      </c>
      <c r="BS6" s="36">
        <f t="shared" si="8"/>
        <v>118.27</v>
      </c>
      <c r="BT6" s="36">
        <f t="shared" si="8"/>
        <v>117.83</v>
      </c>
      <c r="BU6" s="36">
        <f t="shared" si="8"/>
        <v>93.66</v>
      </c>
      <c r="BV6" s="36">
        <f t="shared" si="8"/>
        <v>92.76</v>
      </c>
      <c r="BW6" s="36">
        <f t="shared" si="8"/>
        <v>93.28</v>
      </c>
      <c r="BX6" s="36">
        <f t="shared" si="8"/>
        <v>87.51</v>
      </c>
      <c r="BY6" s="36">
        <f t="shared" si="8"/>
        <v>84.77</v>
      </c>
      <c r="BZ6" s="35" t="str">
        <f>IF(BZ7="","",IF(BZ7="-","【-】","【"&amp;SUBSTITUTE(TEXT(BZ7,"#,##0.00"),"-","△")&amp;"】"))</f>
        <v>【103.91】</v>
      </c>
      <c r="CA6" s="36">
        <f>IF(CA7="",NA(),CA7)</f>
        <v>161.27000000000001</v>
      </c>
      <c r="CB6" s="36">
        <f t="shared" ref="CB6:CJ6" si="9">IF(CB7="",NA(),CB7)</f>
        <v>142.80000000000001</v>
      </c>
      <c r="CC6" s="36">
        <f t="shared" si="9"/>
        <v>153.72</v>
      </c>
      <c r="CD6" s="36">
        <f t="shared" si="9"/>
        <v>142.71</v>
      </c>
      <c r="CE6" s="36">
        <f t="shared" si="9"/>
        <v>143.91</v>
      </c>
      <c r="CF6" s="36">
        <f t="shared" si="9"/>
        <v>208.21</v>
      </c>
      <c r="CG6" s="36">
        <f t="shared" si="9"/>
        <v>208.67</v>
      </c>
      <c r="CH6" s="36">
        <f t="shared" si="9"/>
        <v>208.29</v>
      </c>
      <c r="CI6" s="36">
        <f t="shared" si="9"/>
        <v>218.42</v>
      </c>
      <c r="CJ6" s="36">
        <f t="shared" si="9"/>
        <v>227.27</v>
      </c>
      <c r="CK6" s="35" t="str">
        <f>IF(CK7="","",IF(CK7="-","【-】","【"&amp;SUBSTITUTE(TEXT(CK7,"#,##0.00"),"-","△")&amp;"】"))</f>
        <v>【167.11】</v>
      </c>
      <c r="CL6" s="36">
        <f>IF(CL7="",NA(),CL7)</f>
        <v>78.78</v>
      </c>
      <c r="CM6" s="36">
        <f t="shared" ref="CM6:CU6" si="10">IF(CM7="",NA(),CM7)</f>
        <v>89.51</v>
      </c>
      <c r="CN6" s="36">
        <f t="shared" si="10"/>
        <v>89.51</v>
      </c>
      <c r="CO6" s="36">
        <f t="shared" si="10"/>
        <v>64.400000000000006</v>
      </c>
      <c r="CP6" s="36">
        <f t="shared" si="10"/>
        <v>65.63</v>
      </c>
      <c r="CQ6" s="36">
        <f t="shared" si="10"/>
        <v>49.22</v>
      </c>
      <c r="CR6" s="36">
        <f t="shared" si="10"/>
        <v>49.08</v>
      </c>
      <c r="CS6" s="36">
        <f t="shared" si="10"/>
        <v>49.32</v>
      </c>
      <c r="CT6" s="36">
        <f t="shared" si="10"/>
        <v>50.24</v>
      </c>
      <c r="CU6" s="36">
        <f t="shared" si="10"/>
        <v>50.29</v>
      </c>
      <c r="CV6" s="35" t="str">
        <f>IF(CV7="","",IF(CV7="-","【-】","【"&amp;SUBSTITUTE(TEXT(CV7,"#,##0.00"),"-","△")&amp;"】"))</f>
        <v>【60.27】</v>
      </c>
      <c r="CW6" s="36">
        <f>IF(CW7="",NA(),CW7)</f>
        <v>69.47</v>
      </c>
      <c r="CX6" s="36">
        <f t="shared" ref="CX6:DF6" si="11">IF(CX7="",NA(),CX7)</f>
        <v>65.22</v>
      </c>
      <c r="CY6" s="36">
        <f t="shared" si="11"/>
        <v>62.96</v>
      </c>
      <c r="CZ6" s="36">
        <f t="shared" si="11"/>
        <v>84.63</v>
      </c>
      <c r="DA6" s="36">
        <f t="shared" si="11"/>
        <v>82.32</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66.91</v>
      </c>
      <c r="DI6" s="36">
        <f t="shared" ref="DI6:DQ6" si="12">IF(DI7="",NA(),DI7)</f>
        <v>68.37</v>
      </c>
      <c r="DJ6" s="36">
        <f t="shared" si="12"/>
        <v>68.569999999999993</v>
      </c>
      <c r="DK6" s="36">
        <f t="shared" si="12"/>
        <v>59.71</v>
      </c>
      <c r="DL6" s="36">
        <f t="shared" si="12"/>
        <v>59.97</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6">
        <f>IF(ED7="",NA(),ED7)</f>
        <v>1.1499999999999999</v>
      </c>
      <c r="EE6" s="36">
        <f t="shared" ref="EE6:EM6" si="14">IF(EE7="",NA(),EE7)</f>
        <v>1.83</v>
      </c>
      <c r="EF6" s="36">
        <f t="shared" si="14"/>
        <v>0.15</v>
      </c>
      <c r="EG6" s="36">
        <f t="shared" si="14"/>
        <v>0.04</v>
      </c>
      <c r="EH6" s="36">
        <f t="shared" si="14"/>
        <v>1.25</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2">
      <c r="A7" s="29"/>
      <c r="B7" s="38">
        <v>2018</v>
      </c>
      <c r="C7" s="38">
        <v>454061</v>
      </c>
      <c r="D7" s="38">
        <v>46</v>
      </c>
      <c r="E7" s="38">
        <v>1</v>
      </c>
      <c r="F7" s="38">
        <v>0</v>
      </c>
      <c r="G7" s="38">
        <v>1</v>
      </c>
      <c r="H7" s="38" t="s">
        <v>93</v>
      </c>
      <c r="I7" s="38" t="s">
        <v>94</v>
      </c>
      <c r="J7" s="38" t="s">
        <v>95</v>
      </c>
      <c r="K7" s="38" t="s">
        <v>96</v>
      </c>
      <c r="L7" s="38" t="s">
        <v>97</v>
      </c>
      <c r="M7" s="38" t="s">
        <v>98</v>
      </c>
      <c r="N7" s="39" t="s">
        <v>99</v>
      </c>
      <c r="O7" s="39">
        <v>74.92</v>
      </c>
      <c r="P7" s="39">
        <v>93.51</v>
      </c>
      <c r="Q7" s="39">
        <v>3564</v>
      </c>
      <c r="R7" s="39">
        <v>10607</v>
      </c>
      <c r="S7" s="39">
        <v>102.11</v>
      </c>
      <c r="T7" s="39">
        <v>103.88</v>
      </c>
      <c r="U7" s="39">
        <v>9412</v>
      </c>
      <c r="V7" s="39">
        <v>31.1</v>
      </c>
      <c r="W7" s="39">
        <v>302.64</v>
      </c>
      <c r="X7" s="39">
        <v>111.78</v>
      </c>
      <c r="Y7" s="39">
        <v>117.62</v>
      </c>
      <c r="Z7" s="39">
        <v>116.57</v>
      </c>
      <c r="AA7" s="39">
        <v>123.55</v>
      </c>
      <c r="AB7" s="39">
        <v>125.58</v>
      </c>
      <c r="AC7" s="39">
        <v>107.2</v>
      </c>
      <c r="AD7" s="39">
        <v>106.62</v>
      </c>
      <c r="AE7" s="39">
        <v>107.95</v>
      </c>
      <c r="AF7" s="39">
        <v>104.47</v>
      </c>
      <c r="AG7" s="39">
        <v>103.81</v>
      </c>
      <c r="AH7" s="39">
        <v>112.83</v>
      </c>
      <c r="AI7" s="39">
        <v>71.430000000000007</v>
      </c>
      <c r="AJ7" s="39">
        <v>52.04</v>
      </c>
      <c r="AK7" s="39">
        <v>32.75</v>
      </c>
      <c r="AL7" s="39">
        <v>6.44</v>
      </c>
      <c r="AM7" s="39">
        <v>0</v>
      </c>
      <c r="AN7" s="39">
        <v>13.46</v>
      </c>
      <c r="AO7" s="39">
        <v>12.59</v>
      </c>
      <c r="AP7" s="39">
        <v>12.44</v>
      </c>
      <c r="AQ7" s="39">
        <v>16.399999999999999</v>
      </c>
      <c r="AR7" s="39">
        <v>25.66</v>
      </c>
      <c r="AS7" s="39">
        <v>1.05</v>
      </c>
      <c r="AT7" s="39">
        <v>303.7</v>
      </c>
      <c r="AU7" s="39">
        <v>693.58</v>
      </c>
      <c r="AV7" s="39">
        <v>974.8</v>
      </c>
      <c r="AW7" s="39">
        <v>1097.1199999999999</v>
      </c>
      <c r="AX7" s="39">
        <v>1055.52</v>
      </c>
      <c r="AY7" s="39">
        <v>434.72</v>
      </c>
      <c r="AZ7" s="39">
        <v>416.14</v>
      </c>
      <c r="BA7" s="39">
        <v>371.89</v>
      </c>
      <c r="BB7" s="39">
        <v>293.23</v>
      </c>
      <c r="BC7" s="39">
        <v>300.14</v>
      </c>
      <c r="BD7" s="39">
        <v>261.93</v>
      </c>
      <c r="BE7" s="39">
        <v>60.38</v>
      </c>
      <c r="BF7" s="39">
        <v>49.21</v>
      </c>
      <c r="BG7" s="39">
        <v>42.94</v>
      </c>
      <c r="BH7" s="39">
        <v>168.15</v>
      </c>
      <c r="BI7" s="39">
        <v>200.65</v>
      </c>
      <c r="BJ7" s="39">
        <v>495.76</v>
      </c>
      <c r="BK7" s="39">
        <v>487.22</v>
      </c>
      <c r="BL7" s="39">
        <v>483.11</v>
      </c>
      <c r="BM7" s="39">
        <v>542.29999999999995</v>
      </c>
      <c r="BN7" s="39">
        <v>566.65</v>
      </c>
      <c r="BO7" s="39">
        <v>270.45999999999998</v>
      </c>
      <c r="BP7" s="39">
        <v>106.15</v>
      </c>
      <c r="BQ7" s="39">
        <v>112.51</v>
      </c>
      <c r="BR7" s="39">
        <v>110.69</v>
      </c>
      <c r="BS7" s="39">
        <v>118.27</v>
      </c>
      <c r="BT7" s="39">
        <v>117.83</v>
      </c>
      <c r="BU7" s="39">
        <v>93.66</v>
      </c>
      <c r="BV7" s="39">
        <v>92.76</v>
      </c>
      <c r="BW7" s="39">
        <v>93.28</v>
      </c>
      <c r="BX7" s="39">
        <v>87.51</v>
      </c>
      <c r="BY7" s="39">
        <v>84.77</v>
      </c>
      <c r="BZ7" s="39">
        <v>103.91</v>
      </c>
      <c r="CA7" s="39">
        <v>161.27000000000001</v>
      </c>
      <c r="CB7" s="39">
        <v>142.80000000000001</v>
      </c>
      <c r="CC7" s="39">
        <v>153.72</v>
      </c>
      <c r="CD7" s="39">
        <v>142.71</v>
      </c>
      <c r="CE7" s="39">
        <v>143.91</v>
      </c>
      <c r="CF7" s="39">
        <v>208.21</v>
      </c>
      <c r="CG7" s="39">
        <v>208.67</v>
      </c>
      <c r="CH7" s="39">
        <v>208.29</v>
      </c>
      <c r="CI7" s="39">
        <v>218.42</v>
      </c>
      <c r="CJ7" s="39">
        <v>227.27</v>
      </c>
      <c r="CK7" s="39">
        <v>167.11</v>
      </c>
      <c r="CL7" s="39">
        <v>78.78</v>
      </c>
      <c r="CM7" s="39">
        <v>89.51</v>
      </c>
      <c r="CN7" s="39">
        <v>89.51</v>
      </c>
      <c r="CO7" s="39">
        <v>64.400000000000006</v>
      </c>
      <c r="CP7" s="39">
        <v>65.63</v>
      </c>
      <c r="CQ7" s="39">
        <v>49.22</v>
      </c>
      <c r="CR7" s="39">
        <v>49.08</v>
      </c>
      <c r="CS7" s="39">
        <v>49.32</v>
      </c>
      <c r="CT7" s="39">
        <v>50.24</v>
      </c>
      <c r="CU7" s="39">
        <v>50.29</v>
      </c>
      <c r="CV7" s="39">
        <v>60.27</v>
      </c>
      <c r="CW7" s="39">
        <v>69.47</v>
      </c>
      <c r="CX7" s="39">
        <v>65.22</v>
      </c>
      <c r="CY7" s="39">
        <v>62.96</v>
      </c>
      <c r="CZ7" s="39">
        <v>84.63</v>
      </c>
      <c r="DA7" s="39">
        <v>82.32</v>
      </c>
      <c r="DB7" s="39">
        <v>79.48</v>
      </c>
      <c r="DC7" s="39">
        <v>79.3</v>
      </c>
      <c r="DD7" s="39">
        <v>79.34</v>
      </c>
      <c r="DE7" s="39">
        <v>78.650000000000006</v>
      </c>
      <c r="DF7" s="39">
        <v>77.73</v>
      </c>
      <c r="DG7" s="39">
        <v>89.92</v>
      </c>
      <c r="DH7" s="39">
        <v>66.91</v>
      </c>
      <c r="DI7" s="39">
        <v>68.37</v>
      </c>
      <c r="DJ7" s="39">
        <v>68.569999999999993</v>
      </c>
      <c r="DK7" s="39">
        <v>59.71</v>
      </c>
      <c r="DL7" s="39">
        <v>59.97</v>
      </c>
      <c r="DM7" s="39">
        <v>46.12</v>
      </c>
      <c r="DN7" s="39">
        <v>47.44</v>
      </c>
      <c r="DO7" s="39">
        <v>48.3</v>
      </c>
      <c r="DP7" s="39">
        <v>45.14</v>
      </c>
      <c r="DQ7" s="39">
        <v>45.85</v>
      </c>
      <c r="DR7" s="39">
        <v>48.85</v>
      </c>
      <c r="DS7" s="39">
        <v>0</v>
      </c>
      <c r="DT7" s="39">
        <v>0</v>
      </c>
      <c r="DU7" s="39">
        <v>0</v>
      </c>
      <c r="DV7" s="39">
        <v>0</v>
      </c>
      <c r="DW7" s="39">
        <v>0</v>
      </c>
      <c r="DX7" s="39">
        <v>9.86</v>
      </c>
      <c r="DY7" s="39">
        <v>11.16</v>
      </c>
      <c r="DZ7" s="39">
        <v>12.43</v>
      </c>
      <c r="EA7" s="39">
        <v>13.58</v>
      </c>
      <c r="EB7" s="39">
        <v>14.13</v>
      </c>
      <c r="EC7" s="39">
        <v>17.8</v>
      </c>
      <c r="ED7" s="39">
        <v>1.1499999999999999</v>
      </c>
      <c r="EE7" s="39">
        <v>1.83</v>
      </c>
      <c r="EF7" s="39">
        <v>0.15</v>
      </c>
      <c r="EG7" s="39">
        <v>0.04</v>
      </c>
      <c r="EH7" s="39">
        <v>1.25</v>
      </c>
      <c r="EI7" s="39">
        <v>0.56000000000000005</v>
      </c>
      <c r="EJ7" s="39">
        <v>0.65</v>
      </c>
      <c r="EK7" s="39">
        <v>0.46</v>
      </c>
      <c r="EL7" s="39">
        <v>0.44</v>
      </c>
      <c r="EM7" s="39">
        <v>0.52</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2020-02-26T08:13:59Z</cp:lastPrinted>
  <dcterms:created xsi:type="dcterms:W3CDTF">2019-12-05T04:31:27Z</dcterms:created>
  <dcterms:modified xsi:type="dcterms:W3CDTF">2020-03-04T01:47:39Z</dcterms:modified>
  <cp:category/>
</cp:coreProperties>
</file>