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0E6AE00D-C484-4E7B-AD00-FAAA7E1D01E3}" xr6:coauthVersionLast="45" xr6:coauthVersionMax="45" xr10:uidLastSave="{00000000-0000-0000-0000-000000000000}"/>
  <workbookProtection workbookAlgorithmName="SHA-512" workbookHashValue="u1GEoJCWOjxVybrTXb8pHk/Cune/eaTl2discRZRRglbE/wKGF68GcEb7ojJBl6Q1qjOvvohL+wAEBtg+HzClg==" workbookSaltValue="0QTi2auydrjjnTnMoV2zy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<sst xmlns="http://schemas.openxmlformats.org/spreadsheetml/2006/main" count="228" uniqueCount="114">
  <si>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</si>
  <si>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</si>
  <si>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</si>
  <si>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</si>
  <si>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</si>
  <si>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</si>
  <si>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</si>
  <si>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</si>
  <si>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</si>
  <si>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</si>
  <si>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</si>
  <si>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</si>
  <si>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</si>
  <si>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</si>
  <si>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</si>
  <si>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</si>
  <si>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</si>
  <si>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</si>
  <si>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</si>
  <si>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</si>
  <si>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</si>
  <si>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</si>
  <si>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</si>
  <si>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</si>
  <si>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</si>
  <si>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</si>
  <si>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</si>
  <si>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</si>
  <si>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</si>
  <si>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</si>
  <si>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</si>
  <si>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</si>
  <si>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</si>
  <si>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</si>
  <si>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</si>
  <si>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</si>
  <si>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</si>
  <si>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</si>
  <si>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</si>
  <si>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</si>
  <si>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</si>
  <si>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</si>
  <si>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</si>
  <si>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</si>
  <si>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</si>
  <si>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</si>
  <si>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</si>
  <si>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</si>
  <si>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</si>
  <si>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</si>
  <si>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</si>
  <si>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</si>
  <si>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</si>
  <si>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</si>
  <si>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</si>
  <si>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</si>
  <si>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</si>
  <si>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</si>
  <si>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</si>
  <si>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</si>
  <si>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</si>
  <si>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</si>
  <si>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</si>
  <si>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</si>
  <si>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</si>
  <si>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</si>
  <si>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</si>
  <si>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</si>
  <si>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</si>
  <si>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</si>
  <si>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</si>
  <si>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</si>
  <si>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</si>
  <si>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</si>
  <si>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</si>
  <si>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</si>
  <si>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</si>
  <si>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</si>
  <si>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</si>
  <si>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</si>
  <si>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</si>
  <si>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</si>
  <si>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</si>
  <si>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</si>
  <si>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</si>
  <si>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</si>
  <si>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</si>
  <si>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</si>
  <si>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</si>
  <si>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</si>
  <si>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</si>
  <si>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</si>
  <si>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</si>
  <si>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</si>
  <si>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</si>
  <si>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</si>
  <si>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</si>
  <si>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</si>
  <si>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綾町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</si>
  <si>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</si>
  <si>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</si>
  <si>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</si>
  <si>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</si>
  <si>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</si>
  <si>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</si>
  <si>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</si>
  <si>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</si>
  <si>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</si>
  <si>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</si>
  <si>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</si>
  <si>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</si>
  <si>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平成9年度に供用開始した事業である。
　平成28年度に施設の機能診断及び最適整備構想を策定しており、今後は診断結果に基づいた更新を計画的に行い、改善に努めていく。</t>
    <phoneticPr fontId="4"/>
  </si>
  <si>
    <t>　事業の費用を一般会計からの繰入金に頼っているのが現状である。
　平成29年度に経営戦略を策定し、料金改定の必要性も明確になった。
　将来的に料金体系を見直す予定であり、これにより汚水処理収益が増加し、収益的収支比率、経費回収率等が改善する見込みである。
　平成28年度に施設の機能診断及び最適整備構想を策定しており、今後は診断結果に基づいた更新を計画的に行い、老朽化対策として設備の改善に努めていく。
　今後は経営基盤の強化と財政マネジメントの向上に努めていく。</t>
    <phoneticPr fontId="4"/>
  </si>
  <si>
    <t>　①収益的収支比率は、100％を下回る数値で推移しており、経営の健全性を高める必要がある。
　⑥汚水処理原価及び⑦施設使用率は、類似団体及び全国平均よりも優位な数値となっており、現時点では一定の経営の効率性が保たれている。
　⑤経費回収率は、類似団体及び全国平均に近づいており、使用料収入以外の収入である一般会計からの繰入金に頼っている状況が若干は解消されている。
　実情に応じた料金体系の見直しを行うことにより、①収益的収支比率は改善される見込みである。また、料金体系の見直しで収益が上がることにより、⑤経費回収率も改善される見込みである。</t>
    <rPh sb="132" eb="133">
      <t>チカ</t>
    </rPh>
    <rPh sb="168" eb="170">
      <t>ジョウキョウ</t>
    </rPh>
    <rPh sb="171" eb="173">
      <t>ジャッカン</t>
    </rPh>
    <rPh sb="174" eb="176">
      <t>カイショウ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</si>
</sst>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F5-45AA-A8E3-240DDD51AEDB}"/>
            </c:ext>
          </c:extLst>
        </c:ser>
        <c:dLbls>
          <c:showLegendKey val="0"/>
          <c:showVal val="0"/>
          <c:showCatName val="0"/>
          <c:showSerName val="0"/>
          <c:showPercent val="0"/>
          <c:showBubbleSize val="0"/>
        </c:dLbls>
        <c:gapWidth val="150"/>
        <c:axId val="390353544"/>
        <c:axId val="38850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FF5-45AA-A8E3-240DDD51AEDB}"/>
            </c:ext>
          </c:extLst>
        </c:ser>
        <c:dLbls>
          <c:showLegendKey val="0"/>
          <c:showVal val="0"/>
          <c:showCatName val="0"/>
          <c:showSerName val="0"/>
          <c:showPercent val="0"/>
          <c:showBubbleSize val="0"/>
        </c:dLbls>
        <c:marker val="1"/>
        <c:smooth val="0"/>
        <c:axId val="390353544"/>
        <c:axId val="388500968"/>
      </c:lineChart>
      <c:dateAx>
        <c:axId val="390353544"/>
        <c:scaling>
          <c:orientation val="minMax"/>
        </c:scaling>
        <c:delete val="1"/>
        <c:axPos val="b"/>
        <c:numFmt formatCode="ge" sourceLinked="1"/>
        <c:majorTickMark val="none"/>
        <c:minorTickMark val="none"/>
        <c:tickLblPos val="none"/>
        <c:crossAx val="388500968"/>
        <c:crosses val="autoZero"/>
        <c:auto val="1"/>
        <c:lblOffset val="100"/>
        <c:baseTimeUnit val="years"/>
      </c:dateAx>
      <c:valAx>
        <c:axId val="38850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5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103.89</c:v>
                </c:pt>
                <c:pt idx="1">
                  <c:v>95.05</c:v>
                </c:pt>
                <c:pt idx="2">
                  <c:v>106.71</c:v>
                </c:pt>
                <c:pt idx="3">
                  <c:v>127.21</c:v>
                </c:pt>
                <c:pt idx="4">
                  <c:v>98.94</c:v>
                </c:pt>
              </c:numCache>
            </c:numRef>
          </c:val>
          <c:extLst>
            <c:ext xmlns:c16="http://schemas.microsoft.com/office/drawing/2014/chart" uri="{C3380CC4-5D6E-409C-BE32-E72D297353CC}">
              <c16:uniqueId val="{00000000-A5A5-4003-8A28-B08D4218D3EB}"/>
            </c:ext>
          </c:extLst>
        </c:ser>
        <c:dLbls>
          <c:showLegendKey val="0"/>
          <c:showVal val="0"/>
          <c:showCatName val="0"/>
          <c:showSerName val="0"/>
          <c:showPercent val="0"/>
          <c:showBubbleSize val="0"/>
        </c:dLbls>
        <c:gapWidth val="150"/>
        <c:axId val="388315936"/>
        <c:axId val="38831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5A5-4003-8A28-B08D4218D3EB}"/>
            </c:ext>
          </c:extLst>
        </c:ser>
        <c:dLbls>
          <c:showLegendKey val="0"/>
          <c:showVal val="0"/>
          <c:showCatName val="0"/>
          <c:showSerName val="0"/>
          <c:showPercent val="0"/>
          <c:showBubbleSize val="0"/>
        </c:dLbls>
        <c:marker val="1"/>
        <c:smooth val="0"/>
        <c:axId val="388315936"/>
        <c:axId val="388316328"/>
      </c:lineChart>
      <c:dateAx>
        <c:axId val="388315936"/>
        <c:scaling>
          <c:orientation val="minMax"/>
        </c:scaling>
        <c:delete val="1"/>
        <c:axPos val="b"/>
        <c:numFmt formatCode="ge" sourceLinked="1"/>
        <c:majorTickMark val="none"/>
        <c:minorTickMark val="none"/>
        <c:tickLblPos val="none"/>
        <c:crossAx val="388316328"/>
        <c:crosses val="autoZero"/>
        <c:auto val="1"/>
        <c:lblOffset val="100"/>
        <c:baseTimeUnit val="years"/>
      </c:dateAx>
      <c:valAx>
        <c:axId val="38831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378-4B8B-A4F3-ED14322F12C9}"/>
            </c:ext>
          </c:extLst>
        </c:ser>
        <c:dLbls>
          <c:showLegendKey val="0"/>
          <c:showVal val="0"/>
          <c:showCatName val="0"/>
          <c:showSerName val="0"/>
          <c:showPercent val="0"/>
          <c:showBubbleSize val="0"/>
        </c:dLbls>
        <c:gapWidth val="150"/>
        <c:axId val="388317504"/>
        <c:axId val="38831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3378-4B8B-A4F3-ED14322F12C9}"/>
            </c:ext>
          </c:extLst>
        </c:ser>
        <c:dLbls>
          <c:showLegendKey val="0"/>
          <c:showVal val="0"/>
          <c:showCatName val="0"/>
          <c:showSerName val="0"/>
          <c:showPercent val="0"/>
          <c:showBubbleSize val="0"/>
        </c:dLbls>
        <c:marker val="1"/>
        <c:smooth val="0"/>
        <c:axId val="388317504"/>
        <c:axId val="388317896"/>
      </c:lineChart>
      <c:dateAx>
        <c:axId val="388317504"/>
        <c:scaling>
          <c:orientation val="minMax"/>
        </c:scaling>
        <c:delete val="1"/>
        <c:axPos val="b"/>
        <c:numFmt formatCode="ge" sourceLinked="1"/>
        <c:majorTickMark val="none"/>
        <c:minorTickMark val="none"/>
        <c:tickLblPos val="none"/>
        <c:crossAx val="388317896"/>
        <c:crosses val="autoZero"/>
        <c:auto val="1"/>
        <c:lblOffset val="100"/>
        <c:baseTimeUnit val="years"/>
      </c:dateAx>
      <c:valAx>
        <c:axId val="38831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49.11</c:v>
                </c:pt>
                <c:pt idx="1">
                  <c:v>53.48</c:v>
                </c:pt>
                <c:pt idx="2">
                  <c:v>68.83</c:v>
                </c:pt>
                <c:pt idx="3">
                  <c:v>43.99</c:v>
                </c:pt>
                <c:pt idx="4">
                  <c:v>56.62</c:v>
                </c:pt>
              </c:numCache>
            </c:numRef>
          </c:val>
          <c:extLst>
            <c:ext xmlns:c16="http://schemas.microsoft.com/office/drawing/2014/chart" uri="{C3380CC4-5D6E-409C-BE32-E72D297353CC}">
              <c16:uniqueId val="{00000000-8C12-4DD1-A7F8-9BE12FB5D3B0}"/>
            </c:ext>
          </c:extLst>
        </c:ser>
        <c:dLbls>
          <c:showLegendKey val="0"/>
          <c:showVal val="0"/>
          <c:showCatName val="0"/>
          <c:showSerName val="0"/>
          <c:showPercent val="0"/>
          <c:showBubbleSize val="0"/>
        </c:dLbls>
        <c:gapWidth val="150"/>
        <c:axId val="385499560"/>
        <c:axId val="38549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12-4DD1-A7F8-9BE12FB5D3B0}"/>
            </c:ext>
          </c:extLst>
        </c:ser>
        <c:dLbls>
          <c:showLegendKey val="0"/>
          <c:showVal val="0"/>
          <c:showCatName val="0"/>
          <c:showSerName val="0"/>
          <c:showPercent val="0"/>
          <c:showBubbleSize val="0"/>
        </c:dLbls>
        <c:marker val="1"/>
        <c:smooth val="0"/>
        <c:axId val="385499560"/>
        <c:axId val="385499952"/>
      </c:lineChart>
      <c:dateAx>
        <c:axId val="385499560"/>
        <c:scaling>
          <c:orientation val="minMax"/>
        </c:scaling>
        <c:delete val="1"/>
        <c:axPos val="b"/>
        <c:numFmt formatCode="ge" sourceLinked="1"/>
        <c:majorTickMark val="none"/>
        <c:minorTickMark val="none"/>
        <c:tickLblPos val="none"/>
        <c:crossAx val="385499952"/>
        <c:crosses val="autoZero"/>
        <c:auto val="1"/>
        <c:lblOffset val="100"/>
        <c:baseTimeUnit val="years"/>
      </c:dateAx>
      <c:valAx>
        <c:axId val="38549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49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06-4FEA-8EC1-BBA2DE5FBC3C}"/>
            </c:ext>
          </c:extLst>
        </c:ser>
        <c:dLbls>
          <c:showLegendKey val="0"/>
          <c:showVal val="0"/>
          <c:showCatName val="0"/>
          <c:showSerName val="0"/>
          <c:showPercent val="0"/>
          <c:showBubbleSize val="0"/>
        </c:dLbls>
        <c:gapWidth val="150"/>
        <c:axId val="385501128"/>
        <c:axId val="38550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6-4FEA-8EC1-BBA2DE5FBC3C}"/>
            </c:ext>
          </c:extLst>
        </c:ser>
        <c:dLbls>
          <c:showLegendKey val="0"/>
          <c:showVal val="0"/>
          <c:showCatName val="0"/>
          <c:showSerName val="0"/>
          <c:showPercent val="0"/>
          <c:showBubbleSize val="0"/>
        </c:dLbls>
        <c:marker val="1"/>
        <c:smooth val="0"/>
        <c:axId val="385501128"/>
        <c:axId val="385501520"/>
      </c:lineChart>
      <c:dateAx>
        <c:axId val="385501128"/>
        <c:scaling>
          <c:orientation val="minMax"/>
        </c:scaling>
        <c:delete val="1"/>
        <c:axPos val="b"/>
        <c:numFmt formatCode="ge" sourceLinked="1"/>
        <c:majorTickMark val="none"/>
        <c:minorTickMark val="none"/>
        <c:tickLblPos val="none"/>
        <c:crossAx val="385501520"/>
        <c:crosses val="autoZero"/>
        <c:auto val="1"/>
        <c:lblOffset val="100"/>
        <c:baseTimeUnit val="years"/>
      </c:dateAx>
      <c:valAx>
        <c:axId val="38550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A4-4F1E-BCC9-810D77A42A2E}"/>
            </c:ext>
          </c:extLst>
        </c:ser>
        <c:dLbls>
          <c:showLegendKey val="0"/>
          <c:showVal val="0"/>
          <c:showCatName val="0"/>
          <c:showSerName val="0"/>
          <c:showPercent val="0"/>
          <c:showBubbleSize val="0"/>
        </c:dLbls>
        <c:gapWidth val="150"/>
        <c:axId val="385502696"/>
        <c:axId val="38835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4-4F1E-BCC9-810D77A42A2E}"/>
            </c:ext>
          </c:extLst>
        </c:ser>
        <c:dLbls>
          <c:showLegendKey val="0"/>
          <c:showVal val="0"/>
          <c:showCatName val="0"/>
          <c:showSerName val="0"/>
          <c:showPercent val="0"/>
          <c:showBubbleSize val="0"/>
        </c:dLbls>
        <c:marker val="1"/>
        <c:smooth val="0"/>
        <c:axId val="385502696"/>
        <c:axId val="388355728"/>
      </c:lineChart>
      <c:dateAx>
        <c:axId val="385502696"/>
        <c:scaling>
          <c:orientation val="minMax"/>
        </c:scaling>
        <c:delete val="1"/>
        <c:axPos val="b"/>
        <c:numFmt formatCode="ge" sourceLinked="1"/>
        <c:majorTickMark val="none"/>
        <c:minorTickMark val="none"/>
        <c:tickLblPos val="none"/>
        <c:crossAx val="388355728"/>
        <c:crosses val="autoZero"/>
        <c:auto val="1"/>
        <c:lblOffset val="100"/>
        <c:baseTimeUnit val="years"/>
      </c:dateAx>
      <c:valAx>
        <c:axId val="38835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31-4CCB-BE11-D279B8B44948}"/>
            </c:ext>
          </c:extLst>
        </c:ser>
        <c:dLbls>
          <c:showLegendKey val="0"/>
          <c:showVal val="0"/>
          <c:showCatName val="0"/>
          <c:showSerName val="0"/>
          <c:showPercent val="0"/>
          <c:showBubbleSize val="0"/>
        </c:dLbls>
        <c:gapWidth val="150"/>
        <c:axId val="388356904"/>
        <c:axId val="38835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31-4CCB-BE11-D279B8B44948}"/>
            </c:ext>
          </c:extLst>
        </c:ser>
        <c:dLbls>
          <c:showLegendKey val="0"/>
          <c:showVal val="0"/>
          <c:showCatName val="0"/>
          <c:showSerName val="0"/>
          <c:showPercent val="0"/>
          <c:showBubbleSize val="0"/>
        </c:dLbls>
        <c:marker val="1"/>
        <c:smooth val="0"/>
        <c:axId val="388356904"/>
        <c:axId val="388357296"/>
      </c:lineChart>
      <c:dateAx>
        <c:axId val="388356904"/>
        <c:scaling>
          <c:orientation val="minMax"/>
        </c:scaling>
        <c:delete val="1"/>
        <c:axPos val="b"/>
        <c:numFmt formatCode="ge" sourceLinked="1"/>
        <c:majorTickMark val="none"/>
        <c:minorTickMark val="none"/>
        <c:tickLblPos val="none"/>
        <c:crossAx val="388357296"/>
        <c:crosses val="autoZero"/>
        <c:auto val="1"/>
        <c:lblOffset val="100"/>
        <c:baseTimeUnit val="years"/>
      </c:dateAx>
      <c:valAx>
        <c:axId val="38835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5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11-4CDE-AAAC-762DF69686E7}"/>
            </c:ext>
          </c:extLst>
        </c:ser>
        <c:dLbls>
          <c:showLegendKey val="0"/>
          <c:showVal val="0"/>
          <c:showCatName val="0"/>
          <c:showSerName val="0"/>
          <c:showPercent val="0"/>
          <c:showBubbleSize val="0"/>
        </c:dLbls>
        <c:gapWidth val="150"/>
        <c:axId val="388358472"/>
        <c:axId val="38835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11-4CDE-AAAC-762DF69686E7}"/>
            </c:ext>
          </c:extLst>
        </c:ser>
        <c:dLbls>
          <c:showLegendKey val="0"/>
          <c:showVal val="0"/>
          <c:showCatName val="0"/>
          <c:showSerName val="0"/>
          <c:showPercent val="0"/>
          <c:showBubbleSize val="0"/>
        </c:dLbls>
        <c:marker val="1"/>
        <c:smooth val="0"/>
        <c:axId val="388358472"/>
        <c:axId val="388358864"/>
      </c:lineChart>
      <c:dateAx>
        <c:axId val="388358472"/>
        <c:scaling>
          <c:orientation val="minMax"/>
        </c:scaling>
        <c:delete val="1"/>
        <c:axPos val="b"/>
        <c:numFmt formatCode="ge" sourceLinked="1"/>
        <c:majorTickMark val="none"/>
        <c:minorTickMark val="none"/>
        <c:tickLblPos val="none"/>
        <c:crossAx val="388358864"/>
        <c:crosses val="autoZero"/>
        <c:auto val="1"/>
        <c:lblOffset val="100"/>
        <c:baseTimeUnit val="years"/>
      </c:dateAx>
      <c:valAx>
        <c:axId val="38835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3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842.83</c:v>
                </c:pt>
                <c:pt idx="1">
                  <c:v>779.25</c:v>
                </c:pt>
                <c:pt idx="2">
                  <c:v>639.29999999999995</c:v>
                </c:pt>
                <c:pt idx="3">
                  <c:v>582.77</c:v>
                </c:pt>
                <c:pt idx="4">
                  <c:v>514.83000000000004</c:v>
                </c:pt>
              </c:numCache>
            </c:numRef>
          </c:val>
          <c:extLst>
            <c:ext xmlns:c16="http://schemas.microsoft.com/office/drawing/2014/chart" uri="{C3380CC4-5D6E-409C-BE32-E72D297353CC}">
              <c16:uniqueId val="{00000000-34EC-4433-B2C9-5187876E1C68}"/>
            </c:ext>
          </c:extLst>
        </c:ser>
        <c:dLbls>
          <c:showLegendKey val="0"/>
          <c:showVal val="0"/>
          <c:showCatName val="0"/>
          <c:showSerName val="0"/>
          <c:showPercent val="0"/>
          <c:showBubbleSize val="0"/>
        </c:dLbls>
        <c:gapWidth val="150"/>
        <c:axId val="388245552"/>
        <c:axId val="38824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4EC-4433-B2C9-5187876E1C68}"/>
            </c:ext>
          </c:extLst>
        </c:ser>
        <c:dLbls>
          <c:showLegendKey val="0"/>
          <c:showVal val="0"/>
          <c:showCatName val="0"/>
          <c:showSerName val="0"/>
          <c:showPercent val="0"/>
          <c:showBubbleSize val="0"/>
        </c:dLbls>
        <c:marker val="1"/>
        <c:smooth val="0"/>
        <c:axId val="388245552"/>
        <c:axId val="388245944"/>
      </c:lineChart>
      <c:dateAx>
        <c:axId val="388245552"/>
        <c:scaling>
          <c:orientation val="minMax"/>
        </c:scaling>
        <c:delete val="1"/>
        <c:axPos val="b"/>
        <c:numFmt formatCode="ge" sourceLinked="1"/>
        <c:majorTickMark val="none"/>
        <c:minorTickMark val="none"/>
        <c:tickLblPos val="none"/>
        <c:crossAx val="388245944"/>
        <c:crosses val="autoZero"/>
        <c:auto val="1"/>
        <c:lblOffset val="100"/>
        <c:baseTimeUnit val="years"/>
      </c:dateAx>
      <c:valAx>
        <c:axId val="38824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4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49.81</c:v>
                </c:pt>
                <c:pt idx="1">
                  <c:v>54.42</c:v>
                </c:pt>
                <c:pt idx="2">
                  <c:v>45.23</c:v>
                </c:pt>
                <c:pt idx="3">
                  <c:v>44.55</c:v>
                </c:pt>
                <c:pt idx="4">
                  <c:v>57.76</c:v>
                </c:pt>
              </c:numCache>
            </c:numRef>
          </c:val>
          <c:extLst>
            <c:ext xmlns:c16="http://schemas.microsoft.com/office/drawing/2014/chart" uri="{C3380CC4-5D6E-409C-BE32-E72D297353CC}">
              <c16:uniqueId val="{00000000-65BC-4FA4-8FA7-E6818DD28139}"/>
            </c:ext>
          </c:extLst>
        </c:ser>
        <c:dLbls>
          <c:showLegendKey val="0"/>
          <c:showVal val="0"/>
          <c:showCatName val="0"/>
          <c:showSerName val="0"/>
          <c:showPercent val="0"/>
          <c:showBubbleSize val="0"/>
        </c:dLbls>
        <c:gapWidth val="150"/>
        <c:axId val="388247120"/>
        <c:axId val="38824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65BC-4FA4-8FA7-E6818DD28139}"/>
            </c:ext>
          </c:extLst>
        </c:ser>
        <c:dLbls>
          <c:showLegendKey val="0"/>
          <c:showVal val="0"/>
          <c:showCatName val="0"/>
          <c:showSerName val="0"/>
          <c:showPercent val="0"/>
          <c:showBubbleSize val="0"/>
        </c:dLbls>
        <c:marker val="1"/>
        <c:smooth val="0"/>
        <c:axId val="388247120"/>
        <c:axId val="388247512"/>
      </c:lineChart>
      <c:dateAx>
        <c:axId val="388247120"/>
        <c:scaling>
          <c:orientation val="minMax"/>
        </c:scaling>
        <c:delete val="1"/>
        <c:axPos val="b"/>
        <c:numFmt formatCode="ge" sourceLinked="1"/>
        <c:majorTickMark val="none"/>
        <c:minorTickMark val="none"/>
        <c:tickLblPos val="none"/>
        <c:crossAx val="388247512"/>
        <c:crosses val="autoZero"/>
        <c:auto val="1"/>
        <c:lblOffset val="100"/>
        <c:baseTimeUnit val="years"/>
      </c:dateAx>
      <c:valAx>
        <c:axId val="38824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146.91999999999999</c:v>
                </c:pt>
                <c:pt idx="3">
                  <c:v>149.99</c:v>
                </c:pt>
                <c:pt idx="4">
                  <c:v>150</c:v>
                </c:pt>
              </c:numCache>
            </c:numRef>
          </c:val>
          <c:extLst>
            <c:ext xmlns:c16="http://schemas.microsoft.com/office/drawing/2014/chart" uri="{C3380CC4-5D6E-409C-BE32-E72D297353CC}">
              <c16:uniqueId val="{00000000-FA4E-4083-A10A-5DE56CB186C3}"/>
            </c:ext>
          </c:extLst>
        </c:ser>
        <c:dLbls>
          <c:showLegendKey val="0"/>
          <c:showVal val="0"/>
          <c:showCatName val="0"/>
          <c:showSerName val="0"/>
          <c:showPercent val="0"/>
          <c:showBubbleSize val="0"/>
        </c:dLbls>
        <c:gapWidth val="150"/>
        <c:axId val="388248688"/>
        <c:axId val="38831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A4E-4083-A10A-5DE56CB186C3}"/>
            </c:ext>
          </c:extLst>
        </c:ser>
        <c:dLbls>
          <c:showLegendKey val="0"/>
          <c:showVal val="0"/>
          <c:showCatName val="0"/>
          <c:showSerName val="0"/>
          <c:showPercent val="0"/>
          <c:showBubbleSize val="0"/>
        </c:dLbls>
        <c:marker val="1"/>
        <c:smooth val="0"/>
        <c:axId val="388248688"/>
        <c:axId val="388314760"/>
      </c:lineChart>
      <c:dateAx>
        <c:axId val="388248688"/>
        <c:scaling>
          <c:orientation val="minMax"/>
        </c:scaling>
        <c:delete val="1"/>
        <c:axPos val="b"/>
        <c:numFmt formatCode="ge" sourceLinked="1"/>
        <c:majorTickMark val="none"/>
        <c:minorTickMark val="none"/>
        <c:tickLblPos val="none"/>
        <c:crossAx val="388314760"/>
        <c:crosses val="autoZero"/>
        <c:auto val="1"/>
        <c:lblOffset val="100"/>
        <c:baseTimeUnit val="years"/>
      </c:dateAx>
      <c:valAx>
        <c:axId val="3883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4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綾町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7409</v>
      </c>
      <c r="AM8" s="68"/>
      <c r="AN8" s="68"/>
      <c r="AO8" s="68"/>
      <c r="AP8" s="68"/>
      <c r="AQ8" s="68"/>
      <c r="AR8" s="68"/>
      <c r="AS8" s="68"/>
      <c r="AT8" s="67">
        <f>データ!T6</f>
        <v>95.19</v>
      </c>
      <c r="AU8" s="67"/>
      <c r="AV8" s="67"/>
      <c r="AW8" s="67"/>
      <c r="AX8" s="67"/>
      <c r="AY8" s="67"/>
      <c r="AZ8" s="67"/>
      <c r="BA8" s="67"/>
      <c r="BB8" s="67">
        <f>データ!U6</f>
        <v>77.83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1.63</v>
      </c>
      <c r="Q10" s="67"/>
      <c r="R10" s="67"/>
      <c r="S10" s="67"/>
      <c r="T10" s="67"/>
      <c r="U10" s="67"/>
      <c r="V10" s="67"/>
      <c r="W10" s="67">
        <f>データ!Q6</f>
        <v>100</v>
      </c>
      <c r="X10" s="67"/>
      <c r="Y10" s="67"/>
      <c r="Z10" s="67"/>
      <c r="AA10" s="67"/>
      <c r="AB10" s="67"/>
      <c r="AC10" s="67"/>
      <c r="AD10" s="68">
        <f>データ!R6</f>
        <v>2860</v>
      </c>
      <c r="AE10" s="68"/>
      <c r="AF10" s="68"/>
      <c r="AG10" s="68"/>
      <c r="AH10" s="68"/>
      <c r="AI10" s="68"/>
      <c r="AJ10" s="68"/>
      <c r="AK10" s="2"/>
      <c r="AL10" s="68">
        <f>データ!V6</f>
        <v>120</v>
      </c>
      <c r="AM10" s="68"/>
      <c r="AN10" s="68"/>
      <c r="AO10" s="68"/>
      <c r="AP10" s="68"/>
      <c r="AQ10" s="68"/>
      <c r="AR10" s="68"/>
      <c r="AS10" s="68"/>
      <c r="AT10" s="67">
        <f>データ!W6</f>
        <v>0.12</v>
      </c>
      <c r="AU10" s="67"/>
      <c r="AV10" s="67"/>
      <c r="AW10" s="67"/>
      <c r="AX10" s="67"/>
      <c r="AY10" s="67"/>
      <c r="AZ10" s="67"/>
      <c r="BA10" s="67"/>
      <c r="BB10" s="67">
        <f>データ!X6</f>
        <v>1000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2v6Lix6MmIXn9Nk/SUSUQ16Y7ir0ogUJu4yV3nH5i3COsN8Z3j9lQHGbnM+FmW60YAg1PCI2dqzXfZyOflEprw==" saltValue="1iq5aE+Tx5y4Q3kkv9OA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453838</v>
      </c>
      <c r="D6" s="33">
        <f t="shared" si="3"/>
        <v>47</v>
      </c>
      <c r="E6" s="33">
        <f t="shared" si="3"/>
        <v>17</v>
      </c>
      <c r="F6" s="33">
        <f t="shared" si="3"/>
        <v>5</v>
      </c>
      <c r="G6" s="33">
        <f t="shared" si="3"/>
        <v>0</v>
      </c>
      <c r="H6" s="33" t="str">
        <f t="shared" si="3"/>
        <v>宮崎県　綾町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1.63</v>
      </c>
      <c r="Q6" s="34">
        <f t="shared" si="3"/>
        <v>100</v>
      </c>
      <c r="R6" s="34">
        <f t="shared" si="3"/>
        <v>2860</v>
      </c>
      <c r="S6" s="34">
        <f t="shared" si="3"/>
        <v>7409</v>
      </c>
      <c r="T6" s="34">
        <f t="shared" si="3"/>
        <v>95.19</v>
      </c>
      <c r="U6" s="34">
        <f t="shared" si="3"/>
        <v>77.83</v>
      </c>
      <c r="V6" s="34">
        <f t="shared" si="3"/>
        <v>120</v>
      </c>
      <c r="W6" s="34">
        <f t="shared" si="3"/>
        <v>0.12</v>
      </c>
      <c r="X6" s="34">
        <f t="shared" si="3"/>
        <v>1000</v>
      </c>
      <c r="Y6" s="35">
        <f>IF(Y7="",NA(),Y7)</f>
        <v>49.11</v>
      </c>
      <c r="Z6" s="35">
        <f t="shared" ref="Z6:AH6" si="4">IF(Z7="",NA(),Z7)</f>
        <v>53.48</v>
      </c>
      <c r="AA6" s="35">
        <f t="shared" si="4"/>
        <v>68.83</v>
      </c>
      <c r="AB6" s="35">
        <f t="shared" si="4"/>
        <v>43.99</v>
      </c>
      <c r="AC6" s="35">
        <f t="shared" si="4"/>
        <v>56.62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842.83</v>
      </c>
      <c r="BG6" s="35">
        <f t="shared" ref="BG6:BO6" si="7">IF(BG7="",NA(),BG7)</f>
        <v>779.25</v>
      </c>
      <c r="BH6" s="35">
        <f t="shared" si="7"/>
        <v>639.29999999999995</v>
      </c>
      <c r="BI6" s="35">
        <f t="shared" si="7"/>
        <v>582.77</v>
      </c>
      <c r="BJ6" s="35">
        <f t="shared" si="7"/>
        <v>514.83000000000004</v>
      </c>
      <c r="BK6" s="35">
        <f t="shared" si="7"/>
        <v>1044.8</v>
      </c>
      <c r="BL6" s="35">
        <f t="shared" si="7"/>
        <v>1081.8</v>
      </c>
      <c r="BM6" s="35">
        <f t="shared" si="7"/>
        <v>974.93</v>
      </c>
      <c r="BN6" s="35">
        <f t="shared" si="7"/>
        <v>855.8</v>
      </c>
      <c r="BO6" s="35">
        <f t="shared" si="7"/>
        <v>789.46</v>
      </c>
      <c r="BP6" s="34" t="str">
        <f>IF(BP7="","",IF(BP7="-","【-】","【"&amp;SUBSTITUTE(TEXT(BP7,"#,##0.00"),"-","△")&amp;"】"))</f>
        <v>【747.76】</v>
      </c>
      <c r="BQ6" s="35">
        <f>IF(BQ7="",NA(),BQ7)</f>
        <v>49.81</v>
      </c>
      <c r="BR6" s="35">
        <f t="shared" ref="BR6:BZ6" si="8">IF(BR7="",NA(),BR7)</f>
        <v>54.42</v>
      </c>
      <c r="BS6" s="35">
        <f t="shared" si="8"/>
        <v>45.23</v>
      </c>
      <c r="BT6" s="35">
        <f t="shared" si="8"/>
        <v>44.55</v>
      </c>
      <c r="BU6" s="35">
        <f t="shared" si="8"/>
        <v>57.76</v>
      </c>
      <c r="BV6" s="35">
        <f t="shared" si="8"/>
        <v>50.82</v>
      </c>
      <c r="BW6" s="35">
        <f t="shared" si="8"/>
        <v>52.19</v>
      </c>
      <c r="BX6" s="35">
        <f t="shared" si="8"/>
        <v>55.32</v>
      </c>
      <c r="BY6" s="35">
        <f t="shared" si="8"/>
        <v>59.8</v>
      </c>
      <c r="BZ6" s="35">
        <f t="shared" si="8"/>
        <v>57.77</v>
      </c>
      <c r="CA6" s="34" t="str">
        <f>IF(CA7="","",IF(CA7="-","【-】","【"&amp;SUBSTITUTE(TEXT(CA7,"#,##0.00"),"-","△")&amp;"】"))</f>
        <v>【59.51】</v>
      </c>
      <c r="CB6" s="35">
        <f>IF(CB7="",NA(),CB7)</f>
        <v>150</v>
      </c>
      <c r="CC6" s="35">
        <f t="shared" ref="CC6:CK6" si="9">IF(CC7="",NA(),CC7)</f>
        <v>150</v>
      </c>
      <c r="CD6" s="35">
        <f t="shared" si="9"/>
        <v>146.91999999999999</v>
      </c>
      <c r="CE6" s="35">
        <f t="shared" si="9"/>
        <v>149.99</v>
      </c>
      <c r="CF6" s="35">
        <f t="shared" si="9"/>
        <v>150</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103.89</v>
      </c>
      <c r="CN6" s="35">
        <f t="shared" ref="CN6:CV6" si="10">IF(CN7="",NA(),CN7)</f>
        <v>95.05</v>
      </c>
      <c r="CO6" s="35">
        <f t="shared" si="10"/>
        <v>106.71</v>
      </c>
      <c r="CP6" s="35">
        <f t="shared" si="10"/>
        <v>127.21</v>
      </c>
      <c r="CQ6" s="35">
        <f t="shared" si="10"/>
        <v>98.94</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453838</v>
      </c>
      <c r="D7" s="37">
        <v>47</v>
      </c>
      <c r="E7" s="37">
        <v>17</v>
      </c>
      <c r="F7" s="37">
        <v>5</v>
      </c>
      <c r="G7" s="37">
        <v>0</v>
      </c>
      <c r="H7" s="37" t="s">
        <v>98</v>
      </c>
      <c r="I7" s="37" t="s">
        <v>99</v>
      </c>
      <c r="J7" s="37" t="s">
        <v>100</v>
      </c>
      <c r="K7" s="37" t="s">
        <v>101</v>
      </c>
      <c r="L7" s="37" t="s">
        <v>102</v>
      </c>
      <c r="M7" s="37" t="s">
        <v>103</v>
      </c>
      <c r="N7" s="38" t="s">
        <v>104</v>
      </c>
      <c r="O7" s="38" t="s">
        <v>105</v>
      </c>
      <c r="P7" s="38">
        <v>1.63</v>
      </c>
      <c r="Q7" s="38">
        <v>100</v>
      </c>
      <c r="R7" s="38">
        <v>2860</v>
      </c>
      <c r="S7" s="38">
        <v>7409</v>
      </c>
      <c r="T7" s="38">
        <v>95.19</v>
      </c>
      <c r="U7" s="38">
        <v>77.83</v>
      </c>
      <c r="V7" s="38">
        <v>120</v>
      </c>
      <c r="W7" s="38">
        <v>0.12</v>
      </c>
      <c r="X7" s="38">
        <v>1000</v>
      </c>
      <c r="Y7" s="38">
        <v>49.11</v>
      </c>
      <c r="Z7" s="38">
        <v>53.48</v>
      </c>
      <c r="AA7" s="38">
        <v>68.83</v>
      </c>
      <c r="AB7" s="38">
        <v>43.99</v>
      </c>
      <c r="AC7" s="38">
        <v>56.62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842.83</v>
      </c>
      <c r="BG7" s="38">
        <v>779.25</v>
      </c>
      <c r="BH7" s="38">
        <v>639.29999999999995</v>
      </c>
      <c r="BI7" s="38">
        <v>582.77</v>
      </c>
      <c r="BJ7" s="38">
        <v>514.83000000000004</v>
      </c>
      <c r="BK7" s="38">
        <v>1044.8</v>
      </c>
      <c r="BL7" s="38">
        <v>1081.8</v>
      </c>
      <c r="BM7" s="38">
        <v>974.93</v>
      </c>
      <c r="BN7" s="38">
        <v>855.8</v>
      </c>
      <c r="BO7" s="38">
        <v>789.46</v>
      </c>
      <c r="BP7" s="38">
        <v>747.76</v>
      </c>
      <c r="BQ7" s="38">
        <v>49.81</v>
      </c>
      <c r="BR7" s="38">
        <v>54.42</v>
      </c>
      <c r="BS7" s="38">
        <v>45.23</v>
      </c>
      <c r="BT7" s="38">
        <v>44.55</v>
      </c>
      <c r="BU7" s="38">
        <v>57.76</v>
      </c>
      <c r="BV7" s="38">
        <v>50.82</v>
      </c>
      <c r="BW7" s="38">
        <v>52.19</v>
      </c>
      <c r="BX7" s="38">
        <v>55.32</v>
      </c>
      <c r="BY7" s="38">
        <v>59.8</v>
      </c>
      <c r="BZ7" s="38">
        <v>57.77</v>
      </c>
      <c r="CA7" s="38">
        <v>59.51</v>
      </c>
      <c r="CB7" s="38">
        <v>150</v>
      </c>
      <c r="CC7" s="38">
        <v>150</v>
      </c>
      <c r="CD7" s="38">
        <v>146.91999999999999</v>
      </c>
      <c r="CE7" s="38">
        <v>149.99</v>
      </c>
      <c r="CF7" s="38">
        <v>150</v>
      </c>
      <c r="CG7" s="38">
        <v>300.52</v>
      </c>
      <c r="CH7" s="38">
        <v>296.14</v>
      </c>
      <c r="CI7" s="38">
        <v>283.17</v>
      </c>
      <c r="CJ7" s="38">
        <v>263.76</v>
      </c>
      <c r="CK7" s="38">
        <v>274.35000000000002</v>
      </c>
      <c r="CL7" s="38">
        <v>261.45999999999998</v>
      </c>
      <c r="CM7" s="38">
        <v>103.89</v>
      </c>
      <c r="CN7" s="38">
        <v>95.05</v>
      </c>
      <c r="CO7" s="38">
        <v>106.71</v>
      </c>
      <c r="CP7" s="38">
        <v>127.21</v>
      </c>
      <c r="CQ7" s="38">
        <v>98.94</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2020-02-06T05:23:46Z</cp:lastPrinted>
  <dcterms:created xsi:type="dcterms:W3CDTF">2019-12-05T05:23:49Z</dcterms:created>
  <dcterms:modified xsi:type="dcterms:W3CDTF">2020-03-04T02:47:14Z</dcterms:modified>
  <cp:category/>
</cp:coreProperties>
</file>