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s1221n\Desktop\"/>
    </mc:Choice>
  </mc:AlternateContent>
  <xr:revisionPtr revIDLastSave="0" documentId="13_ncr:1_{A5B805C7-6D6C-4532-AE96-A8908F78AABC}" xr6:coauthVersionLast="47" xr6:coauthVersionMax="47" xr10:uidLastSave="{00000000-0000-0000-0000-000000000000}"/>
  <bookViews>
    <workbookView xWindow="1368" yWindow="204" windowWidth="19416" windowHeight="1142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63" i="12" l="1"/>
  <c r="AP63" i="12"/>
  <c r="AF88" i="12"/>
  <c r="BG37" i="10" l="1"/>
  <c r="BG36" i="10"/>
  <c r="BG35" i="10"/>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E38" i="10"/>
  <c r="U38" i="10"/>
  <c r="C38" i="10"/>
  <c r="C37" i="10"/>
  <c r="C36"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AM37" i="10" l="1"/>
  <c r="AM38" i="10" l="1"/>
  <c r="BE34" i="10" l="1"/>
  <c r="BE35" i="10" l="1"/>
  <c r="BE36" i="10" s="1"/>
  <c r="BE37" i="10" s="1"/>
  <c r="BW34" i="10" s="1"/>
  <c r="BW35" i="10" s="1"/>
  <c r="BW36" i="10" s="1"/>
  <c r="BW37" i="10" s="1"/>
  <c r="BW38" i="10" s="1"/>
  <c r="CO34" i="10" l="1"/>
  <c r="CO35" i="10" s="1"/>
  <c r="CO36" i="10" s="1"/>
  <c r="CO37" i="10" s="1"/>
  <c r="CO38" i="10" s="1"/>
  <c r="CO39" i="10" s="1"/>
  <c r="CO40" i="10" s="1"/>
  <c r="CO41" i="10" s="1"/>
</calcChain>
</file>

<file path=xl/sharedStrings.xml><?xml version="1.0" encoding="utf-8"?>
<sst xmlns="http://schemas.openxmlformats.org/spreadsheetml/2006/main" count="1173" uniqueCount="650">
  <si>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</si>
  <si>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</si>
  <si>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</si>
  <si>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</si>
  <si>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</si>
  <si>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</si>
  <si>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</si>
  <si>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</si>
  <si>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</si>
  <si>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</si>
  <si>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</si>
  <si>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</si>
  <si>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</si>
  <si>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</si>
  <si>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</si>
  <si>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</si>
  <si>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</si>
  <si>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</si>
  <si>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</si>
  <si>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</si>
  <si>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</si>
  <si>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</si>
  <si>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</si>
  <si>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</si>
  <si>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</si>
  <si>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</si>
  <si>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</si>
  <si>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</si>
  <si>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</si>
  <si>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</si>
  <si>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</si>
  <si>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</si>
  <si>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</si>
  <si>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</si>
  <si>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</si>
  <si>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</si>
  <si>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</si>
  <si>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</si>
  <si>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</si>
  <si>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</si>
  <si>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</si>
  <si>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</si>
  <si>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</si>
  <si>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</si>
  <si>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</si>
  <si>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</si>
  <si>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</si>
  <si>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</si>
  <si>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</si>
  <si>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</si>
  <si>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</si>
  <si>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</si>
  <si>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</si>
  <si>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</si>
  <si>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</si>
  <si>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</si>
  <si>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</si>
  <si>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</si>
  <si>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</si>
  <si>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</si>
  <si>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</si>
  <si>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</si>
  <si>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</si>
  <si>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</si>
  <si>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</si>
  <si>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</si>
  <si>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</si>
  <si>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</si>
  <si>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</si>
  <si>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</si>
  <si>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</si>
  <si>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</si>
  <si>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</si>
  <si>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</si>
  <si>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</si>
  <si>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</si>
  <si>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</si>
  <si>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</si>
  <si>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</si>
  <si>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</si>
  <si>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</si>
  <si>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</si>
  <si>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</si>
  <si>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</si>
  <si>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</si>
  <si>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</si>
  <si>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</si>
  <si>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</si>
  <si>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</si>
  <si>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</si>
  <si>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</si>
  <si>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</si>
  <si>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</si>
  <si>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</si>
  <si>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</si>
  <si>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</si>
  <si>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</si>
  <si>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</si>
  <si>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都城市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</si>
  <si>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</si>
  <si>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</si>
  <si>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</si>
  <si>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</si>
  <si>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</si>
  <si>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</si>
  <si>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</si>
  <si>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</si>
  <si>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</si>
  <si>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</si>
  <si>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</si>
  <si>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</si>
  <si>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</si>
  <si>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</si>
  <si>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</si>
  <si>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</si>
  <si>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</si>
  <si>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</si>
  <si>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</si>
  <si>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</si>
  <si>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</si>
  <si>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</si>
  <si>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</si>
  <si>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</si>
  <si>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</si>
  <si>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</si>
  <si>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</si>
  <si>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</si>
  <si>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</si>
  <si>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</si>
  <si>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</si>
  <si>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</si>
  <si>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</si>
  <si>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</si>
  <si>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</si>
  <si>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</si>
  <si>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</si>
  <si>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</si>
  <si>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</si>
  <si>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</si>
  <si>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</si>
  <si>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</si>
  <si>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</si>
  <si>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</si>
  <si>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</si>
  <si>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</si>
  <si>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</si>
  <si>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</si>
  <si>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</si>
  <si>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</si>
  <si>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</si>
  <si>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</si>
  <si>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</si>
  <si>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</si>
  <si>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</si>
  <si>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</si>
  <si>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</si>
  <si>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</si>
  <si>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</si>
  <si>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</si>
  <si>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</si>
  <si>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</si>
  <si>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</si>
  <si>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</si>
  <si>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</si>
  <si>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</si>
  <si>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</si>
  <si>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</si>
  <si>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</si>
  <si>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</si>
  <si>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</si>
  <si>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</si>
  <si>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</si>
  <si>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</si>
  <si>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</si>
  <si>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</si>
  <si>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</si>
  <si>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</si>
  <si>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</si>
  <si>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</si>
  <si>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</si>
  <si>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</si>
  <si>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</si>
  <si>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</si>
  <si>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</si>
  <si>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</si>
  <si>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</si>
  <si>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</si>
  <si>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</si>
  <si>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</si>
  <si>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</si>
  <si>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</si>
  <si>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</si>
  <si>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</si>
  <si>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</si>
  <si>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</si>
  <si>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</si>
  <si>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</si>
  <si>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</si>
  <si>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</si>
  <si>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</si>
  <si>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</si>
  <si>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</si>
  <si>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</si>
  <si>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</si>
  <si>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</si>
  <si>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</si>
  <si>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</si>
  <si>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</si>
  <si>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</si>
  <si>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</si>
  <si>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</si>
  <si>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</si>
  <si>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</si>
  <si>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</si>
  <si>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宮崎県都城市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</si>
  <si>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</si>
  <si>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</si>
  <si>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</si>
  <si>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</si>
  <si>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</si>
  <si>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</si>
  <si>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</si>
  <si>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</si>
  <si>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</si>
  <si>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</si>
  <si>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</si>
  <si>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</si>
  <si>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</si>
  <si>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</si>
  <si>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</si>
  <si>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</si>
  <si>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</si>
  <si>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</si>
  <si>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</si>
  <si>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</si>
  <si>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</si>
  <si>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</si>
  <si>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</si>
  <si>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</si>
  <si>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</si>
  <si>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</si>
  <si>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</si>
  <si>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</si>
  <si>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</si>
  <si>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</si>
  <si>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</si>
  <si>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</si>
  <si>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</si>
  <si>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</si>
  <si>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</si>
  <si>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</si>
  <si>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</si>
  <si>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</si>
  <si>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</si>
  <si>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</si>
  <si>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</si>
  <si>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</si>
  <si>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</si>
  <si>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</si>
  <si>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</si>
  <si>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</si>
  <si>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</si>
  <si>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</si>
  <si>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</si>
  <si>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</si>
  <si>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</si>
  <si>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</si>
  <si>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</si>
  <si>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</si>
  <si>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</si>
  <si>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</si>
  <si>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</si>
  <si>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</si>
  <si>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</si>
  <si>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</si>
  <si>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</si>
  <si>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</si>
  <si>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</si>
  <si>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</si>
  <si>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</si>
  <si>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</si>
  <si>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</si>
  <si>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</si>
  <si>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</si>
  <si>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</si>
  <si>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</si>
  <si>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</si>
  <si>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</si>
  <si>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</si>
  <si>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</si>
  <si>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</si>
  <si>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</si>
  <si>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</si>
  <si>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</si>
  <si>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</si>
  <si>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</si>
  <si>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</si>
  <si>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</si>
  <si>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</si>
  <si>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</si>
  <si>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</si>
  <si>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</si>
  <si>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</si>
  <si>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</si>
  <si>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</si>
  <si>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</si>
  <si>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</si>
  <si>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</si>
  <si>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</si>
  <si>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</si>
  <si>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</si>
  <si>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</si>
  <si>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</si>
  <si>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</si>
  <si>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</si>
  <si>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</si>
  <si>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</si>
  <si>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</si>
  <si>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</si>
  <si>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</si>
  <si>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</si>
  <si>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</si>
  <si>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</si>
  <si>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</si>
  <si>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</si>
  <si>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</si>
  <si>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</si>
  <si>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</si>
  <si>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</si>
  <si>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</si>
  <si>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</si>
  <si>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</si>
  <si>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</si>
  <si>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</si>
  <si>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</si>
  <si>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</si>
  <si>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と畜場</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</si>
  <si>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</si>
  <si>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</si>
  <si>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</si>
  <si>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</si>
  <si>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</si>
  <si>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</si>
  <si>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</si>
  <si>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</si>
  <si>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</si>
  <si>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</si>
  <si>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</si>
  <si>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</si>
  <si>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</si>
  <si>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</si>
  <si>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</si>
  <si>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</si>
  <si>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</si>
  <si>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</si>
  <si>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</si>
  <si>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</si>
  <si>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</si>
  <si>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</si>
  <si>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</si>
  <si>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</si>
  <si>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</si>
  <si>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</si>
  <si>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</si>
  <si>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</si>
  <si>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</si>
  <si>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</si>
  <si>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</si>
  <si>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宮崎県都城市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</si>
  <si>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</si>
  <si>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</si>
  <si>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</si>
  <si>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</si>
  <si>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</si>
  <si>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</si>
  <si>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</si>
  <si>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</si>
  <si>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</si>
  <si>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</si>
  <si>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</si>
  <si>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</si>
  <si>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</si>
  <si>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</si>
  <si>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</si>
  <si>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</si>
  <si>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</si>
  <si>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</si>
  <si>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</si>
  <si>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</si>
  <si>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都城市整備墓地特別会計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</si>
  <si>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</si>
  <si>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</si>
  <si>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</si>
  <si>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</si>
  <si>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</si>
  <si>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</si>
  <si>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</si>
  <si>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</si>
  <si>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</si>
  <si>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</si>
  <si>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</si>
  <si>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</si>
  <si>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</si>
  <si>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</si>
  <si>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</si>
  <si>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都城市国民健康保険特別会計（事業勘定）</t>
    <phoneticPr fontId="5"/>
  </si>
  <si>
    <t>都城市国民健康保険特別会計（診療施設勘定）</t>
    <phoneticPr fontId="5"/>
  </si>
  <si>
    <t>-</t>
    <phoneticPr fontId="5"/>
  </si>
  <si>
    <t>都城市後期高齢者医療特別会計</t>
    <phoneticPr fontId="5"/>
  </si>
  <si>
    <t>都城市介護保険特別会計</t>
    <phoneticPr fontId="5"/>
  </si>
  <si>
    <t>都城市水道事業会計</t>
    <phoneticPr fontId="5"/>
  </si>
  <si>
    <t>法適用企業</t>
    <phoneticPr fontId="5"/>
  </si>
  <si>
    <t>都城市公共下水道事業会計</t>
    <phoneticPr fontId="5"/>
  </si>
  <si>
    <t>法適用企業</t>
    <phoneticPr fontId="5"/>
  </si>
  <si>
    <t>都城市農業集落排水事業会計</t>
    <phoneticPr fontId="5"/>
  </si>
  <si>
    <t>都城市御池簡易水道事業会計</t>
    <phoneticPr fontId="5"/>
  </si>
  <si>
    <t>法適用企業</t>
    <phoneticPr fontId="5"/>
  </si>
  <si>
    <t>都城市簡易水道事業会計</t>
    <phoneticPr fontId="5"/>
  </si>
  <si>
    <t>都城市食肉センター特別会計</t>
    <phoneticPr fontId="5"/>
  </si>
  <si>
    <t>-</t>
    <phoneticPr fontId="5"/>
  </si>
  <si>
    <t>法非適用企業</t>
    <phoneticPr fontId="5"/>
  </si>
  <si>
    <t>都城市公設地方卸売市場事業特別会計</t>
    <phoneticPr fontId="5"/>
  </si>
  <si>
    <t>法非適用企業</t>
    <phoneticPr fontId="5"/>
  </si>
  <si>
    <t>都城市電気事業特別会計</t>
    <phoneticPr fontId="5"/>
  </si>
  <si>
    <t>法非適用企業</t>
    <phoneticPr fontId="5"/>
  </si>
  <si>
    <t>都城市工業用地造成事業特別会計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</si>
  <si>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</si>
  <si>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</si>
  <si>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</si>
  <si>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</si>
  <si>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</si>
  <si>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</si>
  <si>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</si>
  <si>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</si>
  <si>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</si>
  <si>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</si>
  <si>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</si>
  <si>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</si>
  <si>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</si>
  <si>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</si>
  <si>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</si>
  <si>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</si>
  <si>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</si>
  <si>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</si>
  <si>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</si>
  <si>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</si>
  <si>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</si>
  <si>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</si>
  <si>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</si>
  <si>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</si>
  <si>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</si>
  <si>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</si>
  <si>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</si>
  <si>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</si>
  <si>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</si>
  <si>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</si>
  <si>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</si>
  <si>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</si>
  <si>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</si>
  <si>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</si>
  <si>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</si>
  <si>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</si>
  <si>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</si>
  <si>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</si>
  <si>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</si>
  <si>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</si>
  <si>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</si>
  <si>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</si>
  <si>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</si>
  <si>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</si>
  <si>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</si>
  <si>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</si>
  <si>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</si>
  <si>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</si>
  <si>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</si>
  <si>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</si>
  <si>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</si>
  <si>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</si>
  <si>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</si>
  <si>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</si>
  <si>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</si>
  <si>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</si>
  <si>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</si>
  <si>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</si>
  <si>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</si>
  <si>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</si>
  <si>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</si>
  <si>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</si>
  <si>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</si>
  <si>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</si>
  <si>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</si>
  <si>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</si>
  <si>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都城市公共下水道事業会計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</si>
  <si>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</si>
  <si>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</si>
  <si>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都城市農業集落排水事業会計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</si>
  <si>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</si>
  <si>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都城市簡易水道事業会計</t>
    <phoneticPr fontId="5"/>
  </si>
  <si>
    <t>(Ｆ)</t>
    <phoneticPr fontId="5"/>
  </si>
  <si>
    <t>都城市御池簡易水道事業会計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</si>
  <si>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</si>
  <si>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</si>
  <si>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</si>
  <si>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</si>
  <si>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</si>
  <si>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</si>
  <si>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</si>
  <si>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</si>
  <si>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</si>
  <si>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</si>
  <si>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</si>
  <si>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</si>
  <si>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</si>
  <si>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</si>
  <si>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</si>
  <si>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</si>
  <si>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</si>
  <si>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</si>
  <si>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</si>
  <si>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</si>
  <si>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</si>
  <si>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</si>
  <si>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</si>
  <si>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</si>
  <si>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</si>
  <si>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</si>
  <si>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</si>
  <si>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</si>
  <si>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</si>
  <si>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</si>
  <si>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</si>
  <si>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</si>
  <si>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</si>
  <si>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</si>
  <si>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</si>
  <si>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</si>
  <si>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</si>
  <si>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</si>
  <si>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</si>
  <si>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</si>
  <si>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</si>
  <si>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</si>
  <si>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</si>
  <si>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</si>
  <si>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</si>
  <si>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</si>
  <si>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</si>
  <si>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</si>
  <si>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</si>
  <si>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</si>
  <si>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</si>
  <si>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</si>
  <si>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</si>
  <si>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</si>
  <si>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</si>
  <si>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</si>
  <si>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</si>
  <si>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</si>
  <si>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</si>
  <si>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</si>
  <si>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</si>
  <si>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</si>
  <si>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</si>
  <si>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</si>
  <si>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</si>
  <si>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</si>
  <si>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</si>
  <si>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</si>
  <si>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</si>
  <si>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</si>
  <si>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</si>
  <si>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</si>
  <si>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</si>
  <si>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</si>
  <si>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</si>
  <si>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</si>
  <si>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</si>
  <si>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</si>
  <si>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</si>
  <si>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</si>
  <si>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</si>
  <si>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</si>
  <si>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</si>
  <si>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</si>
  <si>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都城市水道事業会計</t>
  </si>
  <si>
    <t>一般会計</t>
  </si>
  <si>
    <t>都城市公共下水道事業会計</t>
  </si>
  <si>
    <t>都城市介護保険特別会計</t>
  </si>
  <si>
    <t>都城市簡易水道事業会計</t>
  </si>
  <si>
    <t>都城市農業集落排水事業会計</t>
  </si>
  <si>
    <t>都城市御池簡易水道事業会計</t>
  </si>
  <si>
    <t>都城市国民健康保険特別会計（事業勘定）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</si>
  <si>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</si>
  <si>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</si>
  <si>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</si>
  <si>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</si>
  <si>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</si>
  <si>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</si>
  <si>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</si>
  <si>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</si>
  <si>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</si>
  <si>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</si>
  <si>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</si>
  <si>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</si>
  <si>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</si>
  <si>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</si>
  <si>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都城森林組合</t>
    <rPh sb="0" eb="2">
      <t>ミヤコノジョウ</t>
    </rPh>
    <rPh sb="2" eb="4">
      <t>シンリン</t>
    </rPh>
    <rPh sb="4" eb="6">
      <t>クミアイ</t>
    </rPh>
    <phoneticPr fontId="2"/>
  </si>
  <si>
    <t>-</t>
    <phoneticPr fontId="2"/>
  </si>
  <si>
    <t>○</t>
    <phoneticPr fontId="2"/>
  </si>
  <si>
    <t>都城市土地開発公社</t>
    <rPh sb="0" eb="3">
      <t>ミヤコノジョウシ</t>
    </rPh>
    <rPh sb="3" eb="5">
      <t>トチ</t>
    </rPh>
    <rPh sb="5" eb="7">
      <t>カイハツ</t>
    </rPh>
    <rPh sb="7" eb="9">
      <t>コウシャ</t>
    </rPh>
    <phoneticPr fontId="2"/>
  </si>
  <si>
    <t>財団法人　都城圏域地場産業振興センター</t>
  </si>
  <si>
    <t>財団法人　都城市文化振興財団</t>
  </si>
  <si>
    <t>-</t>
    <phoneticPr fontId="2"/>
  </si>
  <si>
    <t>都城まちづくり　株式会社</t>
  </si>
  <si>
    <t>道の駅山之口　株式会社</t>
  </si>
  <si>
    <t>都城ぼんち地域振興　株式会社</t>
    <rPh sb="0" eb="2">
      <t>ミヤコノジョウ</t>
    </rPh>
    <rPh sb="5" eb="7">
      <t>チイキ</t>
    </rPh>
    <rPh sb="7" eb="9">
      <t>シンコウ</t>
    </rPh>
    <rPh sb="10" eb="14">
      <t>カブシキガイシャ</t>
    </rPh>
    <phoneticPr fontId="2"/>
  </si>
  <si>
    <t>都城市体育協会</t>
  </si>
  <si>
    <t>宮崎県市町村総合事務組合（一般会計）</t>
    <rPh sb="0" eb="2">
      <t>ミヤザキ</t>
    </rPh>
    <rPh sb="2" eb="3">
      <t>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</si>
  <si>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2">
      <t>ミヤザキ</t>
    </rPh>
    <rPh sb="2" eb="3">
      <t>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</si>
  <si>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宮崎県市町村総合事務組合（自治会館管理運営特別会計）</t>
    <rPh sb="0" eb="2">
      <t>ミヤザキ</t>
    </rPh>
    <rPh sb="2" eb="3">
      <t>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2"/>
  </si>
  <si>
    <t>宮崎県後期高齢者医療広域連合（一般会計）</t>
    <rPh sb="0" eb="2">
      <t>ミヤザキ</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</si>
  <si>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宮崎県後期高齢者医療広域連合（後期高齢者医療会計）</t>
    <rPh sb="0" eb="2">
      <t>ミヤザキ</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カイケイ</t>
    </rPh>
    <phoneticPr fontId="2"/>
  </si>
  <si>
    <t>-</t>
    <phoneticPr fontId="2"/>
  </si>
  <si>
    <t>-</t>
    <phoneticPr fontId="2"/>
  </si>
  <si>
    <t>-</t>
    <phoneticPr fontId="2"/>
  </si>
  <si>
    <t>-</t>
    <phoneticPr fontId="2"/>
  </si>
  <si>
    <t>-</t>
    <phoneticPr fontId="2"/>
  </si>
  <si>
    <t>-</t>
    <phoneticPr fontId="2"/>
  </si>
  <si>
    <t>-</t>
    <phoneticPr fontId="2"/>
  </si>
  <si>
    <t>ふるさと応援基金</t>
    <phoneticPr fontId="5"/>
  </si>
  <si>
    <t>公共施設整備等基金</t>
    <phoneticPr fontId="5"/>
  </si>
  <si>
    <t>地域振興基金</t>
    <phoneticPr fontId="5"/>
  </si>
  <si>
    <t>合併算定替逓減対策基金</t>
    <phoneticPr fontId="5"/>
  </si>
  <si>
    <t>地方創生基金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</si>
  <si>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</si>
  <si>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</si>
  <si>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</si>
  <si>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</si>
  <si>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</si>
  <si>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</si>
  <si>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</si>
  <si>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</si>
  <si>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</si>
  <si>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</si>
  <si>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当市の実質公債費比率は、５．２となっており、類似団体より高い傾向にある。
　これは、実質公債費比率の分子となる元利償還金の減額等により公債費の圧縮に努めているが、分母である普通交付税の額が合併算定替逓減を受けて減少したことによる。
　今後も、計画的な償還を進め、新規発行債の抑制を図る。</t>
    <rPh sb="29" eb="30">
      <t>タカ</t>
    </rPh>
    <rPh sb="31" eb="33">
      <t>ケイコウ</t>
    </rPh>
    <phoneticPr fontId="5"/>
  </si>
  <si>
    <t>実質公債費比率</t>
    <phoneticPr fontId="5"/>
  </si>
  <si>
    <t>実質公債費比率</t>
    <phoneticPr fontId="5"/>
  </si>
  <si>
    <t xml:space="preserve"> </t>
    <phoneticPr fontId="5"/>
  </si>
  <si>
    <t xml:space="preserve"> </t>
    <phoneticPr fontId="5"/>
  </si>
  <si>
    <t xml:space="preserve"> 　当市の将来負担比率は、「－」である。これは、地方債の現在高の減による将来負担額の減に加えて、「充当可能基金」の増により、分子の値がマイナスとなったためである。
　また、有形固定資産減価償却率も全国平均よりも小さく、類似団体とも同等の水準である。
　今後も、地方債の現在高の縮減及び計画的な基金積立を行うとともに、公共施設等総合管理計画に基づく施設の老朽化対策等を適正に進め、健全な財政運営に努める。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</si>
</sst>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43532</c:v>
                </c:pt>
                <c:pt idx="1">
                  <c:v>47673</c:v>
                </c:pt>
                <c:pt idx="2">
                  <c:v>54233</c:v>
                </c:pt>
                <c:pt idx="3">
                  <c:v>44366</c:v>
                </c:pt>
                <c:pt idx="4">
                  <c:v>51043</c:v>
                </c:pt>
              </c:numCache>
            </c:numRef>
          </c:val>
          <c:smooth val="0"/>
          <c:extLst>
            <c:ext xmlns:c16="http://schemas.microsoft.com/office/drawing/2014/chart" uri="{C3380CC4-5D6E-409C-BE32-E72D297353CC}">
              <c16:uniqueId val="{00000000-AB44-4526-AAAF-C26E8BE324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49429</c:v>
                </c:pt>
                <c:pt idx="1">
                  <c:v>57842</c:v>
                </c:pt>
                <c:pt idx="2">
                  <c:v>86926</c:v>
                </c:pt>
                <c:pt idx="3">
                  <c:v>57381</c:v>
                </c:pt>
                <c:pt idx="4">
                  <c:v>82685</c:v>
                </c:pt>
              </c:numCache>
            </c:numRef>
          </c:val>
          <c:smooth val="0"/>
          <c:extLst>
            <c:ext xmlns:c16="http://schemas.microsoft.com/office/drawing/2014/chart" uri="{C3380CC4-5D6E-409C-BE32-E72D297353CC}">
              <c16:uniqueId val="{00000001-AB44-4526-AAAF-C26E8BE32489}"/>
            </c:ext>
          </c:extLst>
        </c:ser>
        <c:dLbls>
          <c:showLegendKey val="0"/>
          <c:showVal val="0"/>
          <c:showCatName val="0"/>
          <c:showSerName val="0"/>
          <c:showPercent val="0"/>
          <c:showBubbleSize val="0"/>
        </c:dLbls>
        <c:marker val="1"/>
        <c:smooth val="0"/>
        <c:axId val="1205244000"/>
        <c:axId val="1393078624"/>
      </c:lineChart>
      <c:catAx>
        <c:axId val="1205244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3078624"/>
        <c:crosses val="autoZero"/>
        <c:auto val="1"/>
        <c:lblAlgn val="ctr"/>
        <c:lblOffset val="100"/>
        <c:tickLblSkip val="1"/>
        <c:tickMarkSkip val="1"/>
        <c:noMultiLvlLbl val="0"/>
      </c:catAx>
      <c:valAx>
        <c:axId val="139307862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5244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3.03</c:v>
                </c:pt>
                <c:pt idx="1">
                  <c:v>3.1</c:v>
                </c:pt>
                <c:pt idx="2">
                  <c:v>3.19</c:v>
                </c:pt>
                <c:pt idx="3">
                  <c:v>3.29</c:v>
                </c:pt>
                <c:pt idx="4">
                  <c:v>3.48</c:v>
                </c:pt>
              </c:numCache>
            </c:numRef>
          </c:val>
          <c:extLst>
            <c:ext xmlns:c16="http://schemas.microsoft.com/office/drawing/2014/chart" uri="{C3380CC4-5D6E-409C-BE32-E72D297353CC}">
              <c16:uniqueId val="{00000000-1BF9-45D8-B6E0-7A1FA0FD85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8.8800000000000008</c:v>
                </c:pt>
                <c:pt idx="1">
                  <c:v>8.9</c:v>
                </c:pt>
                <c:pt idx="2">
                  <c:v>9.01</c:v>
                </c:pt>
                <c:pt idx="3">
                  <c:v>9.1300000000000008</c:v>
                </c:pt>
                <c:pt idx="4">
                  <c:v>9.18</c:v>
                </c:pt>
              </c:numCache>
            </c:numRef>
          </c:val>
          <c:extLst>
            <c:ext xmlns:c16="http://schemas.microsoft.com/office/drawing/2014/chart" uri="{C3380CC4-5D6E-409C-BE32-E72D297353CC}">
              <c16:uniqueId val="{00000001-1BF9-45D8-B6E0-7A1FA0FD85B8}"/>
            </c:ext>
          </c:extLst>
        </c:ser>
        <c:dLbls>
          <c:showLegendKey val="0"/>
          <c:showVal val="0"/>
          <c:showCatName val="0"/>
          <c:showSerName val="0"/>
          <c:showPercent val="0"/>
          <c:showBubbleSize val="0"/>
        </c:dLbls>
        <c:gapWidth val="250"/>
        <c:overlap val="100"/>
        <c:axId val="1464750976"/>
        <c:axId val="1464751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2.08</c:v>
                </c:pt>
                <c:pt idx="1">
                  <c:v>0.06</c:v>
                </c:pt>
                <c:pt idx="2">
                  <c:v>2.34</c:v>
                </c:pt>
                <c:pt idx="3">
                  <c:v>1.91</c:v>
                </c:pt>
                <c:pt idx="4">
                  <c:v>2.63</c:v>
                </c:pt>
              </c:numCache>
            </c:numRef>
          </c:val>
          <c:smooth val="0"/>
          <c:extLst>
            <c:ext xmlns:c16="http://schemas.microsoft.com/office/drawing/2014/chart" uri="{C3380CC4-5D6E-409C-BE32-E72D297353CC}">
              <c16:uniqueId val="{00000002-1BF9-45D8-B6E0-7A1FA0FD85B8}"/>
            </c:ext>
          </c:extLst>
        </c:ser>
        <c:dLbls>
          <c:showLegendKey val="0"/>
          <c:showVal val="0"/>
          <c:showCatName val="0"/>
          <c:showSerName val="0"/>
          <c:showPercent val="0"/>
          <c:showBubbleSize val="0"/>
        </c:dLbls>
        <c:marker val="1"/>
        <c:smooth val="0"/>
        <c:axId val="1464750976"/>
        <c:axId val="1464751520"/>
      </c:lineChart>
      <c:catAx>
        <c:axId val="146475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4751520"/>
        <c:crosses val="autoZero"/>
        <c:auto val="1"/>
        <c:lblAlgn val="ctr"/>
        <c:lblOffset val="100"/>
        <c:tickLblSkip val="1"/>
        <c:tickMarkSkip val="1"/>
        <c:noMultiLvlLbl val="0"/>
      </c:catAx>
      <c:valAx>
        <c:axId val="1464751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475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0.05</c:v>
                </c:pt>
                <c:pt idx="2">
                  <c:v>#N/A</c:v>
                </c:pt>
                <c:pt idx="3">
                  <c:v>0.14000000000000001</c:v>
                </c:pt>
                <c:pt idx="4">
                  <c:v>#N/A</c:v>
                </c:pt>
                <c:pt idx="5">
                  <c:v>0.17</c:v>
                </c:pt>
                <c:pt idx="6">
                  <c:v>#N/A</c:v>
                </c:pt>
                <c:pt idx="7">
                  <c:v>0.03</c:v>
                </c:pt>
                <c:pt idx="8">
                  <c:v>#N/A</c:v>
                </c:pt>
                <c:pt idx="9">
                  <c:v>0.01</c:v>
                </c:pt>
              </c:numCache>
            </c:numRef>
          </c:val>
          <c:extLst>
            <c:ext xmlns:c16="http://schemas.microsoft.com/office/drawing/2014/chart" uri="{C3380CC4-5D6E-409C-BE32-E72D297353CC}">
              <c16:uniqueId val="{00000000-A03B-462E-A452-A8011F709B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3B-462E-A452-A8011F709BCC}"/>
            </c:ext>
          </c:extLst>
        </c:ser>
        <c:ser>
          <c:idx val="2"/>
          <c:order val="2"/>
          <c:tx>
            <c:strRef>
              <c:f>データシート!$A$29</c:f>
              <c:strCache>
                <c:ptCount val="1"/>
                <c:pt idx="0">
                  <c:v>都城市国民健康保険特別会計（事業勘定）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2.0299999999999998</c:v>
                </c:pt>
                <c:pt idx="4">
                  <c:v>#N/A</c:v>
                </c:pt>
                <c:pt idx="5">
                  <c:v>1.03</c:v>
                </c:pt>
                <c:pt idx="6">
                  <c:v>#N/A</c:v>
                </c:pt>
                <c:pt idx="7">
                  <c:v>0.28999999999999998</c:v>
                </c:pt>
                <c:pt idx="8">
                  <c:v>#N/A</c:v>
                </c:pt>
                <c:pt idx="9">
                  <c:v>0.02</c:v>
                </c:pt>
              </c:numCache>
            </c:numRef>
          </c:val>
          <c:extLst>
            <c:ext xmlns:c16="http://schemas.microsoft.com/office/drawing/2014/chart" uri="{C3380CC4-5D6E-409C-BE32-E72D297353CC}">
              <c16:uniqueId val="{00000002-A03B-462E-A452-A8011F709BCC}"/>
            </c:ext>
          </c:extLst>
        </c:ser>
        <c:ser>
          <c:idx val="3"/>
          <c:order val="3"/>
          <c:tx>
            <c:strRef>
              <c:f>データシート!$A$30</c:f>
              <c:strCache>
                <c:ptCount val="1"/>
                <c:pt idx="0">
                  <c:v>都城市御池簡易水道事業会計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0.05</c:v>
                </c:pt>
              </c:numCache>
            </c:numRef>
          </c:val>
          <c:extLst>
            <c:ext xmlns:c16="http://schemas.microsoft.com/office/drawing/2014/chart" uri="{C3380CC4-5D6E-409C-BE32-E72D297353CC}">
              <c16:uniqueId val="{00000003-A03B-462E-A452-A8011F709BCC}"/>
            </c:ext>
          </c:extLst>
        </c:ser>
        <c:ser>
          <c:idx val="4"/>
          <c:order val="4"/>
          <c:tx>
            <c:strRef>
              <c:f>データシート!$A$31</c:f>
              <c:strCache>
                <c:ptCount val="1"/>
                <c:pt idx="0">
                  <c:v>都城市農業集落排水事業会計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0.05</c:v>
                </c:pt>
                <c:pt idx="4">
                  <c:v>#N/A</c:v>
                </c:pt>
                <c:pt idx="5">
                  <c:v>0.06</c:v>
                </c:pt>
                <c:pt idx="6">
                  <c:v>#N/A</c:v>
                </c:pt>
                <c:pt idx="7">
                  <c:v>0.05</c:v>
                </c:pt>
                <c:pt idx="8">
                  <c:v>#N/A</c:v>
                </c:pt>
                <c:pt idx="9">
                  <c:v>0.08</c:v>
                </c:pt>
              </c:numCache>
            </c:numRef>
          </c:val>
          <c:extLst>
            <c:ext xmlns:c16="http://schemas.microsoft.com/office/drawing/2014/chart" uri="{C3380CC4-5D6E-409C-BE32-E72D297353CC}">
              <c16:uniqueId val="{00000004-A03B-462E-A452-A8011F709BCC}"/>
            </c:ext>
          </c:extLst>
        </c:ser>
        <c:ser>
          <c:idx val="5"/>
          <c:order val="5"/>
          <c:tx>
            <c:strRef>
              <c:f>データシート!$A$32</c:f>
              <c:strCache>
                <c:ptCount val="1"/>
                <c:pt idx="0">
                  <c:v>都城市簡易水道事業会計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0.33</c:v>
                </c:pt>
              </c:numCache>
            </c:numRef>
          </c:val>
          <c:extLst>
            <c:ext xmlns:c16="http://schemas.microsoft.com/office/drawing/2014/chart" uri="{C3380CC4-5D6E-409C-BE32-E72D297353CC}">
              <c16:uniqueId val="{00000005-A03B-462E-A452-A8011F709BCC}"/>
            </c:ext>
          </c:extLst>
        </c:ser>
        <c:ser>
          <c:idx val="6"/>
          <c:order val="6"/>
          <c:tx>
            <c:strRef>
              <c:f>データシート!$A$33</c:f>
              <c:strCache>
                <c:ptCount val="1"/>
                <c:pt idx="0">
                  <c:v>都城市介護保険特別会計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0.68</c:v>
                </c:pt>
                <c:pt idx="2">
                  <c:v>#N/A</c:v>
                </c:pt>
                <c:pt idx="3">
                  <c:v>0.81</c:v>
                </c:pt>
                <c:pt idx="4">
                  <c:v>#N/A</c:v>
                </c:pt>
                <c:pt idx="5">
                  <c:v>1.1399999999999999</c:v>
                </c:pt>
                <c:pt idx="6">
                  <c:v>#N/A</c:v>
                </c:pt>
                <c:pt idx="7">
                  <c:v>1.18</c:v>
                </c:pt>
                <c:pt idx="8">
                  <c:v>#N/A</c:v>
                </c:pt>
                <c:pt idx="9">
                  <c:v>0.54</c:v>
                </c:pt>
              </c:numCache>
            </c:numRef>
          </c:val>
          <c:extLst>
            <c:ext xmlns:c16="http://schemas.microsoft.com/office/drawing/2014/chart" uri="{C3380CC4-5D6E-409C-BE32-E72D297353CC}">
              <c16:uniqueId val="{00000006-A03B-462E-A452-A8011F709BCC}"/>
            </c:ext>
          </c:extLst>
        </c:ser>
        <c:ser>
          <c:idx val="7"/>
          <c:order val="7"/>
          <c:tx>
            <c:strRef>
              <c:f>データシート!$A$34</c:f>
              <c:strCache>
                <c:ptCount val="1"/>
                <c:pt idx="0">
                  <c:v>都城市公共下水道事業会計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0.04</c:v>
                </c:pt>
                <c:pt idx="4">
                  <c:v>#N/A</c:v>
                </c:pt>
                <c:pt idx="5">
                  <c:v>0.21</c:v>
                </c:pt>
                <c:pt idx="6">
                  <c:v>#N/A</c:v>
                </c:pt>
                <c:pt idx="7">
                  <c:v>0.5</c:v>
                </c:pt>
                <c:pt idx="8">
                  <c:v>#N/A</c:v>
                </c:pt>
                <c:pt idx="9">
                  <c:v>0.56999999999999995</c:v>
                </c:pt>
              </c:numCache>
            </c:numRef>
          </c:val>
          <c:extLst>
            <c:ext xmlns:c16="http://schemas.microsoft.com/office/drawing/2014/chart" uri="{C3380CC4-5D6E-409C-BE32-E72D297353CC}">
              <c16:uniqueId val="{00000007-A03B-462E-A452-A8011F709BC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3.03</c:v>
                </c:pt>
                <c:pt idx="2">
                  <c:v>#N/A</c:v>
                </c:pt>
                <c:pt idx="3">
                  <c:v>3.1</c:v>
                </c:pt>
                <c:pt idx="4">
                  <c:v>#N/A</c:v>
                </c:pt>
                <c:pt idx="5">
                  <c:v>3.18</c:v>
                </c:pt>
                <c:pt idx="6">
                  <c:v>#N/A</c:v>
                </c:pt>
                <c:pt idx="7">
                  <c:v>3.29</c:v>
                </c:pt>
                <c:pt idx="8">
                  <c:v>#N/A</c:v>
                </c:pt>
                <c:pt idx="9">
                  <c:v>3.47</c:v>
                </c:pt>
              </c:numCache>
            </c:numRef>
          </c:val>
          <c:extLst>
            <c:ext xmlns:c16="http://schemas.microsoft.com/office/drawing/2014/chart" uri="{C3380CC4-5D6E-409C-BE32-E72D297353CC}">
              <c16:uniqueId val="{00000008-A03B-462E-A452-A8011F709BCC}"/>
            </c:ext>
          </c:extLst>
        </c:ser>
        <c:ser>
          <c:idx val="9"/>
          <c:order val="9"/>
          <c:tx>
            <c:strRef>
              <c:f>データシート!$A$36</c:f>
              <c:strCache>
                <c:ptCount val="1"/>
                <c:pt idx="0">
                  <c:v>都城市水道事業会計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8.4</c:v>
                </c:pt>
                <c:pt idx="2">
                  <c:v>#N/A</c:v>
                </c:pt>
                <c:pt idx="3">
                  <c:v>8.85</c:v>
                </c:pt>
                <c:pt idx="4">
                  <c:v>#N/A</c:v>
                </c:pt>
                <c:pt idx="5">
                  <c:v>9.52</c:v>
                </c:pt>
                <c:pt idx="6">
                  <c:v>#N/A</c:v>
                </c:pt>
                <c:pt idx="7">
                  <c:v>8.61</c:v>
                </c:pt>
                <c:pt idx="8">
                  <c:v>#N/A</c:v>
                </c:pt>
                <c:pt idx="9">
                  <c:v>6.66</c:v>
                </c:pt>
              </c:numCache>
            </c:numRef>
          </c:val>
          <c:extLst>
            <c:ext xmlns:c16="http://schemas.microsoft.com/office/drawing/2014/chart" uri="{C3380CC4-5D6E-409C-BE32-E72D297353CC}">
              <c16:uniqueId val="{00000009-A03B-462E-A452-A8011F709BCC}"/>
            </c:ext>
          </c:extLst>
        </c:ser>
        <c:dLbls>
          <c:showLegendKey val="0"/>
          <c:showVal val="0"/>
          <c:showCatName val="0"/>
          <c:showSerName val="0"/>
          <c:showPercent val="0"/>
          <c:showBubbleSize val="0"/>
        </c:dLbls>
        <c:gapWidth val="150"/>
        <c:overlap val="100"/>
        <c:axId val="1464749344"/>
        <c:axId val="1464753152"/>
      </c:barChart>
      <c:catAx>
        <c:axId val="146474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4753152"/>
        <c:crosses val="autoZero"/>
        <c:auto val="1"/>
        <c:lblAlgn val="ctr"/>
        <c:lblOffset val="100"/>
        <c:tickLblSkip val="1"/>
        <c:tickMarkSkip val="1"/>
        <c:noMultiLvlLbl val="0"/>
      </c:catAx>
      <c:valAx>
        <c:axId val="1464753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4749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7963</c:v>
                </c:pt>
                <c:pt idx="5">
                  <c:v>7942</c:v>
                </c:pt>
                <c:pt idx="8">
                  <c:v>7706</c:v>
                </c:pt>
                <c:pt idx="11">
                  <c:v>7472</c:v>
                </c:pt>
                <c:pt idx="14">
                  <c:v>7145</c:v>
                </c:pt>
              </c:numCache>
            </c:numRef>
          </c:val>
          <c:extLst>
            <c:ext xmlns:c16="http://schemas.microsoft.com/office/drawing/2014/chart" uri="{C3380CC4-5D6E-409C-BE32-E72D297353CC}">
              <c16:uniqueId val="{00000000-39CB-43ED-811B-7A2C7B004A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9CB-43ED-811B-7A2C7B004A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136</c:v>
                </c:pt>
                <c:pt idx="3">
                  <c:v>136</c:v>
                </c:pt>
                <c:pt idx="6">
                  <c:v>134</c:v>
                </c:pt>
                <c:pt idx="9">
                  <c:v>133</c:v>
                </c:pt>
                <c:pt idx="12">
                  <c:v>1</c:v>
                </c:pt>
              </c:numCache>
            </c:numRef>
          </c:val>
          <c:extLst>
            <c:ext xmlns:c16="http://schemas.microsoft.com/office/drawing/2014/chart" uri="{C3380CC4-5D6E-409C-BE32-E72D297353CC}">
              <c16:uniqueId val="{00000002-39CB-43ED-811B-7A2C7B004A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CB-43ED-811B-7A2C7B004A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1409</c:v>
                </c:pt>
                <c:pt idx="3">
                  <c:v>1414</c:v>
                </c:pt>
                <c:pt idx="6">
                  <c:v>1439</c:v>
                </c:pt>
                <c:pt idx="9">
                  <c:v>1304</c:v>
                </c:pt>
                <c:pt idx="12">
                  <c:v>1260</c:v>
                </c:pt>
              </c:numCache>
            </c:numRef>
          </c:val>
          <c:extLst>
            <c:ext xmlns:c16="http://schemas.microsoft.com/office/drawing/2014/chart" uri="{C3380CC4-5D6E-409C-BE32-E72D297353CC}">
              <c16:uniqueId val="{00000004-39CB-43ED-811B-7A2C7B004A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CB-43ED-811B-7A2C7B004A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9CB-43ED-811B-7A2C7B004A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8243</c:v>
                </c:pt>
                <c:pt idx="3">
                  <c:v>8190</c:v>
                </c:pt>
                <c:pt idx="6">
                  <c:v>8004</c:v>
                </c:pt>
                <c:pt idx="9">
                  <c:v>7848</c:v>
                </c:pt>
                <c:pt idx="12">
                  <c:v>7696</c:v>
                </c:pt>
              </c:numCache>
            </c:numRef>
          </c:val>
          <c:extLst>
            <c:ext xmlns:c16="http://schemas.microsoft.com/office/drawing/2014/chart" uri="{C3380CC4-5D6E-409C-BE32-E72D297353CC}">
              <c16:uniqueId val="{00000007-39CB-43ED-811B-7A2C7B004A22}"/>
            </c:ext>
          </c:extLst>
        </c:ser>
        <c:dLbls>
          <c:showLegendKey val="0"/>
          <c:showVal val="0"/>
          <c:showCatName val="0"/>
          <c:showSerName val="0"/>
          <c:showPercent val="0"/>
          <c:showBubbleSize val="0"/>
        </c:dLbls>
        <c:gapWidth val="100"/>
        <c:overlap val="100"/>
        <c:axId val="1464749888"/>
        <c:axId val="1464748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1825</c:v>
                </c:pt>
                <c:pt idx="2">
                  <c:v>#N/A</c:v>
                </c:pt>
                <c:pt idx="3">
                  <c:v>#N/A</c:v>
                </c:pt>
                <c:pt idx="4">
                  <c:v>1798</c:v>
                </c:pt>
                <c:pt idx="5">
                  <c:v>#N/A</c:v>
                </c:pt>
                <c:pt idx="6">
                  <c:v>#N/A</c:v>
                </c:pt>
                <c:pt idx="7">
                  <c:v>1871</c:v>
                </c:pt>
                <c:pt idx="8">
                  <c:v>#N/A</c:v>
                </c:pt>
                <c:pt idx="9">
                  <c:v>#N/A</c:v>
                </c:pt>
                <c:pt idx="10">
                  <c:v>1813</c:v>
                </c:pt>
                <c:pt idx="11">
                  <c:v>#N/A</c:v>
                </c:pt>
                <c:pt idx="12">
                  <c:v>#N/A</c:v>
                </c:pt>
                <c:pt idx="13">
                  <c:v>1812</c:v>
                </c:pt>
                <c:pt idx="14">
                  <c:v>#N/A</c:v>
                </c:pt>
              </c:numCache>
            </c:numRef>
          </c:val>
          <c:smooth val="0"/>
          <c:extLst>
            <c:ext xmlns:c16="http://schemas.microsoft.com/office/drawing/2014/chart" uri="{C3380CC4-5D6E-409C-BE32-E72D297353CC}">
              <c16:uniqueId val="{00000008-39CB-43ED-811B-7A2C7B004A22}"/>
            </c:ext>
          </c:extLst>
        </c:ser>
        <c:dLbls>
          <c:showLegendKey val="0"/>
          <c:showVal val="0"/>
          <c:showCatName val="0"/>
          <c:showSerName val="0"/>
          <c:showPercent val="0"/>
          <c:showBubbleSize val="0"/>
        </c:dLbls>
        <c:marker val="1"/>
        <c:smooth val="0"/>
        <c:axId val="1464749888"/>
        <c:axId val="1464748256"/>
      </c:lineChart>
      <c:catAx>
        <c:axId val="146474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4748256"/>
        <c:crosses val="autoZero"/>
        <c:auto val="1"/>
        <c:lblAlgn val="ctr"/>
        <c:lblOffset val="100"/>
        <c:tickLblSkip val="1"/>
        <c:tickMarkSkip val="1"/>
        <c:noMultiLvlLbl val="0"/>
      </c:catAx>
      <c:valAx>
        <c:axId val="146474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474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71244</c:v>
                </c:pt>
                <c:pt idx="5">
                  <c:v>69162</c:v>
                </c:pt>
                <c:pt idx="8">
                  <c:v>68404</c:v>
                </c:pt>
                <c:pt idx="11">
                  <c:v>66539</c:v>
                </c:pt>
                <c:pt idx="14">
                  <c:v>65508</c:v>
                </c:pt>
              </c:numCache>
            </c:numRef>
          </c:val>
          <c:extLst>
            <c:ext xmlns:c16="http://schemas.microsoft.com/office/drawing/2014/chart" uri="{C3380CC4-5D6E-409C-BE32-E72D297353CC}">
              <c16:uniqueId val="{00000000-B621-4910-AE39-A7E23597CA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9120</c:v>
                </c:pt>
                <c:pt idx="5">
                  <c:v>9067</c:v>
                </c:pt>
                <c:pt idx="8">
                  <c:v>8741</c:v>
                </c:pt>
                <c:pt idx="11">
                  <c:v>8053</c:v>
                </c:pt>
                <c:pt idx="14">
                  <c:v>7344</c:v>
                </c:pt>
              </c:numCache>
            </c:numRef>
          </c:val>
          <c:extLst>
            <c:ext xmlns:c16="http://schemas.microsoft.com/office/drawing/2014/chart" uri="{C3380CC4-5D6E-409C-BE32-E72D297353CC}">
              <c16:uniqueId val="{00000001-B621-4910-AE39-A7E23597CA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32684</c:v>
                </c:pt>
                <c:pt idx="5">
                  <c:v>36411</c:v>
                </c:pt>
                <c:pt idx="8">
                  <c:v>38235</c:v>
                </c:pt>
                <c:pt idx="11">
                  <c:v>32967</c:v>
                </c:pt>
                <c:pt idx="14">
                  <c:v>40030</c:v>
                </c:pt>
              </c:numCache>
            </c:numRef>
          </c:val>
          <c:extLst>
            <c:ext xmlns:c16="http://schemas.microsoft.com/office/drawing/2014/chart" uri="{C3380CC4-5D6E-409C-BE32-E72D297353CC}">
              <c16:uniqueId val="{00000002-B621-4910-AE39-A7E23597CA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21-4910-AE39-A7E23597CA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21-4910-AE39-A7E23597CA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21-4910-AE39-A7E23597CA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11878</c:v>
                </c:pt>
                <c:pt idx="3">
                  <c:v>11602</c:v>
                </c:pt>
                <c:pt idx="6">
                  <c:v>11218</c:v>
                </c:pt>
                <c:pt idx="9">
                  <c:v>11087</c:v>
                </c:pt>
                <c:pt idx="12">
                  <c:v>10421</c:v>
                </c:pt>
              </c:numCache>
            </c:numRef>
          </c:val>
          <c:extLst>
            <c:ext xmlns:c16="http://schemas.microsoft.com/office/drawing/2014/chart" uri="{C3380CC4-5D6E-409C-BE32-E72D297353CC}">
              <c16:uniqueId val="{00000006-B621-4910-AE39-A7E23597CA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621-4910-AE39-A7E23597CA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16378</c:v>
                </c:pt>
                <c:pt idx="3">
                  <c:v>15665</c:v>
                </c:pt>
                <c:pt idx="6">
                  <c:v>14960</c:v>
                </c:pt>
                <c:pt idx="9">
                  <c:v>14316</c:v>
                </c:pt>
                <c:pt idx="12">
                  <c:v>13941</c:v>
                </c:pt>
              </c:numCache>
            </c:numRef>
          </c:val>
          <c:extLst>
            <c:ext xmlns:c16="http://schemas.microsoft.com/office/drawing/2014/chart" uri="{C3380CC4-5D6E-409C-BE32-E72D297353CC}">
              <c16:uniqueId val="{00000008-B621-4910-AE39-A7E23597CA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403</c:v>
                </c:pt>
                <c:pt idx="3">
                  <c:v>268</c:v>
                </c:pt>
                <c:pt idx="6">
                  <c:v>134</c:v>
                </c:pt>
                <c:pt idx="9">
                  <c:v>1</c:v>
                </c:pt>
                <c:pt idx="12">
                  <c:v>0</c:v>
                </c:pt>
              </c:numCache>
            </c:numRef>
          </c:val>
          <c:extLst>
            <c:ext xmlns:c16="http://schemas.microsoft.com/office/drawing/2014/chart" uri="{C3380CC4-5D6E-409C-BE32-E72D297353CC}">
              <c16:uniqueId val="{00000009-B621-4910-AE39-A7E23597CA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77542</c:v>
                </c:pt>
                <c:pt idx="3">
                  <c:v>75185</c:v>
                </c:pt>
                <c:pt idx="6">
                  <c:v>74446</c:v>
                </c:pt>
                <c:pt idx="9">
                  <c:v>72004</c:v>
                </c:pt>
                <c:pt idx="12">
                  <c:v>71334</c:v>
                </c:pt>
              </c:numCache>
            </c:numRef>
          </c:val>
          <c:extLst>
            <c:ext xmlns:c16="http://schemas.microsoft.com/office/drawing/2014/chart" uri="{C3380CC4-5D6E-409C-BE32-E72D297353CC}">
              <c16:uniqueId val="{0000000A-B621-4910-AE39-A7E23597CAE1}"/>
            </c:ext>
          </c:extLst>
        </c:ser>
        <c:dLbls>
          <c:showLegendKey val="0"/>
          <c:showVal val="0"/>
          <c:showCatName val="0"/>
          <c:showSerName val="0"/>
          <c:showPercent val="0"/>
          <c:showBubbleSize val="0"/>
        </c:dLbls>
        <c:gapWidth val="100"/>
        <c:overlap val="100"/>
        <c:axId val="1464746624"/>
        <c:axId val="1464746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621-4910-AE39-A7E23597CAE1}"/>
            </c:ext>
          </c:extLst>
        </c:ser>
        <c:dLbls>
          <c:showLegendKey val="0"/>
          <c:showVal val="0"/>
          <c:showCatName val="0"/>
          <c:showSerName val="0"/>
          <c:showPercent val="0"/>
          <c:showBubbleSize val="0"/>
        </c:dLbls>
        <c:marker val="1"/>
        <c:smooth val="0"/>
        <c:axId val="1464746624"/>
        <c:axId val="1464746080"/>
      </c:lineChart>
      <c:catAx>
        <c:axId val="146474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4746080"/>
        <c:crosses val="autoZero"/>
        <c:auto val="1"/>
        <c:lblAlgn val="ctr"/>
        <c:lblOffset val="100"/>
        <c:tickLblSkip val="1"/>
        <c:tickMarkSkip val="1"/>
        <c:noMultiLvlLbl val="0"/>
      </c:catAx>
      <c:valAx>
        <c:axId val="146474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474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3782</c:v>
                </c:pt>
                <c:pt idx="1">
                  <c:v>3782</c:v>
                </c:pt>
                <c:pt idx="2">
                  <c:v>3782</c:v>
                </c:pt>
              </c:numCache>
            </c:numRef>
          </c:val>
          <c:extLst>
            <c:ext xmlns:c16="http://schemas.microsoft.com/office/drawing/2014/chart" uri="{C3380CC4-5D6E-409C-BE32-E72D297353CC}">
              <c16:uniqueId val="{00000000-D836-4E03-B584-49A225CD0B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5385</c:v>
                </c:pt>
                <c:pt idx="1">
                  <c:v>4705</c:v>
                </c:pt>
                <c:pt idx="2">
                  <c:v>3903</c:v>
                </c:pt>
              </c:numCache>
            </c:numRef>
          </c:val>
          <c:extLst>
            <c:ext xmlns:c16="http://schemas.microsoft.com/office/drawing/2014/chart" uri="{C3380CC4-5D6E-409C-BE32-E72D297353CC}">
              <c16:uniqueId val="{00000001-D836-4E03-B584-49A225CD0B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29137</c:v>
                </c:pt>
                <c:pt idx="1">
                  <c:v>29392</c:v>
                </c:pt>
                <c:pt idx="2">
                  <c:v>31717</c:v>
                </c:pt>
              </c:numCache>
            </c:numRef>
          </c:val>
          <c:extLst>
            <c:ext xmlns:c16="http://schemas.microsoft.com/office/drawing/2014/chart" uri="{C3380CC4-5D6E-409C-BE32-E72D297353CC}">
              <c16:uniqueId val="{00000002-D836-4E03-B584-49A225CD0BF5}"/>
            </c:ext>
          </c:extLst>
        </c:ser>
        <c:dLbls>
          <c:showLegendKey val="0"/>
          <c:showVal val="0"/>
          <c:showCatName val="0"/>
          <c:showSerName val="0"/>
          <c:showPercent val="0"/>
          <c:showBubbleSize val="0"/>
        </c:dLbls>
        <c:gapWidth val="120"/>
        <c:overlap val="100"/>
        <c:axId val="1464748800"/>
        <c:axId val="1464750432"/>
      </c:barChart>
      <c:catAx>
        <c:axId val="146474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64750432"/>
        <c:crosses val="autoZero"/>
        <c:auto val="1"/>
        <c:lblAlgn val="ctr"/>
        <c:lblOffset val="100"/>
        <c:tickLblSkip val="1"/>
        <c:tickMarkSkip val="1"/>
        <c:noMultiLvlLbl val="0"/>
      </c:catAx>
      <c:valAx>
        <c:axId val="1464750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64748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{63EF0E0B-8BD1-485A-A511-E6E540623CD9}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46A-4476-B81B-7CDE75E491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{F971B028-8F8A-400F-A164-D3237A08A933}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6A-4476-B81B-7CDE75E491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{FB084ED2-52B2-4373-BC7C-9DFED5437402}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6A-4476-B81B-7CDE75E491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{465E0986-C3FC-4FB2-9588-D3C2512C63C7}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6A-4476-B81B-7CDE75E491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{BA970EC7-3E1C-4C7D-9A14-62F8B85C167B}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6A-4476-B81B-7CDE75E491F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{1130230D-0DFF-4E87-AC99-7247D046901D}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46A-4476-B81B-7CDE75E491F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{D2EC4F13-2CDE-4A5C-8499-6D76FDE72FF0}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46A-4476-B81B-7CDE75E491F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{451C35A8-018C-44D5-A9D5-D50D4DF6CF3B}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46A-4476-B81B-7CDE75E491F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{4DB7EF3B-CEE7-4170-B8E7-FDDB0BCFBC78}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46A-4476-B81B-7CDE75E491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50.6</c:v>
                </c:pt>
                <c:pt idx="8">
                  <c:v>56</c:v>
                </c:pt>
                <c:pt idx="16">
                  <c:v>57.2</c:v>
                </c:pt>
                <c:pt idx="24">
                  <c:v>58.5</c:v>
                </c:pt>
                <c:pt idx="32">
                  <c:v>59.3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46A-4476-B81B-7CDE75E491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{903C12C9-0DAC-40BF-8974-56240C36FD00}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46A-4476-B81B-7CDE75E491F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{AE403F13-9E7E-47E9-836C-2CBDAC5E1089}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6A-4476-B81B-7CDE75E491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{89521265-9F51-47EE-B997-A68D784BFD63}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6A-4476-B81B-7CDE75E491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{8E486CB5-8351-4167-973F-53D9BA668B55}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6A-4476-B81B-7CDE75E491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{CBB2E8A7-08E9-4E20-8953-B40B0CF69974}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6A-4476-B81B-7CDE75E491F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{46734FFE-117D-4F81-A9C8-43824996F614}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46A-4476-B81B-7CDE75E491F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{97B9AE7B-5557-4274-B69F-61841D23FE43}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46A-4476-B81B-7CDE75E491F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{E9138E49-7859-4CC3-B1E3-EDC68CBDBE0F}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46A-4476-B81B-7CDE75E491F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{F6637BEE-1C6C-4C88-A609-62E9FE216C0B}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46A-4476-B81B-7CDE75E491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50.4</c:v>
                </c:pt>
                <c:pt idx="8">
                  <c:v>58.7</c:v>
                </c:pt>
                <c:pt idx="16">
                  <c:v>59.6</c:v>
                </c:pt>
                <c:pt idx="24">
                  <c:v>60.7</c:v>
                </c:pt>
                <c:pt idx="32">
                  <c:v>59.2</c:v>
                </c:pt>
              </c:numCache>
            </c:numRef>
          </c:xVal>
          <c:yVal>
            <c:numRef>
              <c:f>公会計指標分析・財政指標組合せ分析表!$BP$55:$DC$55</c:f>
              <c:numCache>
                <c:formatCode>#,##0.0;"▲ "#,##0.0</c:formatCode>
                <c:ptCount val="40"/>
                <c:pt idx="0">
                  <c:v>21.2</c:v>
                </c:pt>
                <c:pt idx="8">
                  <c:v>27.1</c:v>
                </c:pt>
                <c:pt idx="16">
                  <c:v>24.5</c:v>
                </c:pt>
                <c:pt idx="24">
                  <c:v>23.9</c:v>
                </c:pt>
                <c:pt idx="32">
                  <c:v>20</c:v>
                </c:pt>
              </c:numCache>
            </c:numRef>
          </c:yVal>
          <c:smooth val="0"/>
          <c:extLst>
            <c:ext xmlns:c16="http://schemas.microsoft.com/office/drawing/2014/chart" uri="{C3380CC4-5D6E-409C-BE32-E72D297353CC}">
              <c16:uniqueId val="{00000013-C46A-4476-B81B-7CDE75E491F6}"/>
            </c:ext>
          </c:extLst>
        </c:ser>
        <c:dLbls>
          <c:showLegendKey val="0"/>
          <c:showVal val="1"/>
          <c:showCatName val="0"/>
          <c:showSerName val="0"/>
          <c:showPercent val="0"/>
          <c:showBubbleSize val="0"/>
        </c:dLbls>
        <c:axId val="1464747168"/>
        <c:axId val="1464747712"/>
      </c:scatterChart>
      <c:valAx>
        <c:axId val="1464747168"/>
        <c:scaling>
          <c:orientation val="minMax"/>
          <c:max val="62"/>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4747712"/>
        <c:crosses val="autoZero"/>
        <c:crossBetween val="midCat"/>
      </c:valAx>
      <c:valAx>
        <c:axId val="1464747712"/>
        <c:scaling>
          <c:orientation val="minMax"/>
          <c:max val="28.3"/>
          <c:min val="19.1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4747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{9A8CF79D-33F9-4ECE-B896-B0AA277BFF73}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29C-4B6B-98B6-7FF4D24B24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{CE9D1FC0-B258-4959-91B4-8BEF8E554139}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9C-4B6B-98B6-7FF4D24B24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{28A2C547-F372-4A07-A194-3F02A6888C52}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9C-4B6B-98B6-7FF4D24B24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{FE3A05A4-0B60-42CB-895D-BFD679B72DFC}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9C-4B6B-98B6-7FF4D24B24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{DDF3EE49-1F78-46B3-9268-BA5813372318}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9C-4B6B-98B6-7FF4D24B24F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{1900D9C0-69B5-4531-B7C1-87AB84EF04B7}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29C-4B6B-98B6-7FF4D24B24F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{9C2BF76B-35E1-4443-BF9D-2C5EC8613666}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29C-4B6B-98B6-7FF4D24B24F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{1EF55DDD-E3C1-4E64-8297-71F2D51C93CF}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29C-4B6B-98B6-7FF4D24B24F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{A5975CBC-CF77-4946-BE16-F04B5B3155C0}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29C-4B6B-98B6-7FF4D24B24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5.0999999999999996</c:v>
                </c:pt>
                <c:pt idx="16">
                  <c:v>5.0999999999999996</c:v>
                </c:pt>
                <c:pt idx="24">
                  <c:v>5.2</c:v>
                </c:pt>
                <c:pt idx="32">
                  <c:v>5.2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29C-4B6B-98B6-7FF4D24B24F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{842B9DE2-D7E3-4EB6-A2B3-DE238DFF7E77}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29C-4B6B-98B6-7FF4D24B24F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{6F059601-28F6-420F-976F-B9ECEB1D2059}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9C-4B6B-98B6-7FF4D24B24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{20A0626E-9F1C-4F5E-A51F-D478E332354F}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9C-4B6B-98B6-7FF4D24B24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{7D48F762-D63B-423E-B2F9-B83CA506D091}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9C-4B6B-98B6-7FF4D24B24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{42744B2C-6864-4558-BD0E-E38DE6CC9185}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9C-4B6B-98B6-7FF4D24B24F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{575D679A-34EA-43BC-A272-68EF267BDA3A}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29C-4B6B-98B6-7FF4D24B24F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{954BF051-2C60-41A6-9A87-9A0E36FEBD31}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29C-4B6B-98B6-7FF4D24B24F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{445607E9-ABD6-4ED0-AC2D-5ADF4E2D61A0}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29C-4B6B-98B6-7FF4D24B24F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{27459E0F-BCE3-48F1-9F36-2EC049E33A2F}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29C-4B6B-98B6-7FF4D24B24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4.0999999999999996</c:v>
                </c:pt>
                <c:pt idx="8">
                  <c:v>5.2</c:v>
                </c:pt>
                <c:pt idx="16">
                  <c:v>5</c:v>
                </c:pt>
                <c:pt idx="24">
                  <c:v>4.5999999999999996</c:v>
                </c:pt>
                <c:pt idx="32">
                  <c:v>4.3</c:v>
                </c:pt>
              </c:numCache>
            </c:numRef>
          </c:xVal>
          <c:yVal>
            <c:numRef>
              <c:f>公会計指標分析・財政指標組合せ分析表!$BP$77:$DC$77</c:f>
              <c:numCache>
                <c:formatCode>#,##0.0;"▲ "#,##0.0</c:formatCode>
                <c:ptCount val="40"/>
                <c:pt idx="0">
                  <c:v>21.2</c:v>
                </c:pt>
                <c:pt idx="8">
                  <c:v>27.1</c:v>
                </c:pt>
                <c:pt idx="16">
                  <c:v>24.5</c:v>
                </c:pt>
                <c:pt idx="24">
                  <c:v>23.9</c:v>
                </c:pt>
                <c:pt idx="32">
                  <c:v>20</c:v>
                </c:pt>
              </c:numCache>
            </c:numRef>
          </c:yVal>
          <c:smooth val="0"/>
          <c:extLst>
            <c:ext xmlns:c16="http://schemas.microsoft.com/office/drawing/2014/chart" uri="{C3380CC4-5D6E-409C-BE32-E72D297353CC}">
              <c16:uniqueId val="{00000013-729C-4B6B-98B6-7FF4D24B24F2}"/>
            </c:ext>
          </c:extLst>
        </c:ser>
        <c:dLbls>
          <c:showLegendKey val="0"/>
          <c:showVal val="1"/>
          <c:showCatName val="0"/>
          <c:showSerName val="0"/>
          <c:showPercent val="0"/>
          <c:showBubbleSize val="0"/>
        </c:dLbls>
        <c:axId val="1464752064"/>
        <c:axId val="1149619472"/>
      </c:scatterChart>
      <c:valAx>
        <c:axId val="1464752064"/>
        <c:scaling>
          <c:orientation val="minMax"/>
          <c:max val="5.3"/>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9619472"/>
        <c:crosses val="autoZero"/>
        <c:crossBetween val="midCat"/>
      </c:valAx>
      <c:valAx>
        <c:axId val="1149619472"/>
        <c:scaling>
          <c:orientation val="minMax"/>
          <c:max val="28.3"/>
          <c:min val="19.1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47520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実質公債費比率の分子の減の要因としては、算入公債費等の減（▲</a:t>
          </a:r>
          <a:r>
            <a:rPr kumimoji="1" lang="en-US" altLang="ja-JP" sz="1400">
              <a:latin typeface="ＭＳ ゴシック" pitchFamily="49" charset="-128"/>
              <a:ea typeface="ＭＳ ゴシック" pitchFamily="49" charset="-128"/>
            </a:rPr>
            <a:t>152</a:t>
          </a:r>
          <a:r>
            <a:rPr kumimoji="1" lang="ja-JP" altLang="en-US" sz="1400">
              <a:latin typeface="ＭＳ ゴシック" pitchFamily="49" charset="-128"/>
              <a:ea typeface="ＭＳ ゴシック" pitchFamily="49" charset="-128"/>
            </a:rPr>
            <a:t>百万円）が挙げられる。</a:t>
          </a:r>
        </a:p>
        <a:p>
          <a:r>
            <a:rPr kumimoji="1" lang="ja-JP" altLang="en-US" sz="1400">
              <a:latin typeface="ＭＳ ゴシック" pitchFamily="49" charset="-128"/>
              <a:ea typeface="ＭＳ ゴシック" pitchFamily="49" charset="-128"/>
            </a:rPr>
            <a:t>　今後も、計画的な償還を推進するとともに、新規発行市債の抑制を図る。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tx1"/>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将来負担比率の分子の減（前年度比▲</a:t>
          </a:r>
          <a:r>
            <a:rPr kumimoji="1" lang="en-US" altLang="ja-JP" sz="1400">
              <a:latin typeface="ＭＳ ゴシック" pitchFamily="49" charset="-128"/>
              <a:ea typeface="ＭＳ ゴシック" pitchFamily="49" charset="-128"/>
            </a:rPr>
            <a:t>7,034</a:t>
          </a:r>
          <a:r>
            <a:rPr kumimoji="1" lang="ja-JP" altLang="en-US" sz="1400">
              <a:latin typeface="ＭＳ ゴシック" pitchFamily="49" charset="-128"/>
              <a:ea typeface="ＭＳ ゴシック" pitchFamily="49" charset="-128"/>
            </a:rPr>
            <a:t>百万円）の要因としては、一般会計に係る地方債の現在高</a:t>
          </a:r>
          <a:r>
            <a:rPr kumimoji="1" lang="ja-JP" altLang="en-US" sz="1400">
              <a:solidFill>
                <a:sysClr val="windowText" lastClr="000000"/>
              </a:solidFill>
              <a:latin typeface="ＭＳ ゴシック" pitchFamily="49" charset="-128"/>
              <a:ea typeface="ＭＳ ゴシック" pitchFamily="49" charset="-128"/>
            </a:rPr>
            <a:t>の減</a:t>
          </a:r>
          <a:r>
            <a:rPr kumimoji="1" lang="ja-JP" altLang="en-US" sz="1400">
              <a:solidFill>
                <a:schemeClr val="tx1"/>
              </a:solidFill>
              <a:latin typeface="ＭＳ ゴシック" pitchFamily="49" charset="-128"/>
              <a:ea typeface="ＭＳ ゴシック" pitchFamily="49" charset="-128"/>
            </a:rPr>
            <a:t>（前年度比▲</a:t>
          </a:r>
          <a:r>
            <a:rPr kumimoji="1" lang="en-US" altLang="ja-JP" sz="1400">
              <a:solidFill>
                <a:schemeClr val="tx1"/>
              </a:solidFill>
              <a:latin typeface="ＭＳ ゴシック" pitchFamily="49" charset="-128"/>
              <a:ea typeface="ＭＳ ゴシック" pitchFamily="49" charset="-128"/>
            </a:rPr>
            <a:t>670</a:t>
          </a:r>
          <a:r>
            <a:rPr kumimoji="1" lang="ja-JP" altLang="en-US" sz="1400">
              <a:solidFill>
                <a:schemeClr val="tx1"/>
              </a:solidFill>
              <a:latin typeface="ＭＳ ゴシック" pitchFamily="49" charset="-128"/>
              <a:ea typeface="ＭＳ ゴシック" pitchFamily="49" charset="-128"/>
            </a:rPr>
            <a:t>百万円）</a:t>
          </a:r>
          <a:r>
            <a:rPr kumimoji="1" lang="ja-JP" altLang="en-US" sz="1400">
              <a:solidFill>
                <a:sysClr val="windowText" lastClr="000000"/>
              </a:solidFill>
              <a:latin typeface="ＭＳ ゴシック" pitchFamily="49" charset="-128"/>
              <a:ea typeface="ＭＳ ゴシック" pitchFamily="49" charset="-128"/>
            </a:rPr>
            <a:t>や充当可能基金の増（前年度比</a:t>
          </a:r>
          <a:r>
            <a:rPr kumimoji="1" lang="en-US" altLang="ja-JP" sz="1400">
              <a:solidFill>
                <a:sysClr val="windowText" lastClr="000000"/>
              </a:solidFill>
              <a:latin typeface="ＭＳ ゴシック" pitchFamily="49" charset="-128"/>
              <a:ea typeface="ＭＳ ゴシック" pitchFamily="49" charset="-128"/>
            </a:rPr>
            <a:t>7,063</a:t>
          </a:r>
          <a:r>
            <a:rPr kumimoji="1" lang="ja-JP" altLang="en-US" sz="1400">
              <a:solidFill>
                <a:sysClr val="windowText" lastClr="000000"/>
              </a:solidFill>
              <a:latin typeface="ＭＳ ゴシック" pitchFamily="49" charset="-128"/>
              <a:ea typeface="ＭＳ ゴシック" pitchFamily="49" charset="-128"/>
            </a:rPr>
            <a:t>百万円）が挙げられる。</a:t>
          </a:r>
        </a:p>
        <a:p>
          <a:r>
            <a:rPr kumimoji="1" lang="ja-JP" altLang="en-US" sz="1400">
              <a:solidFill>
                <a:sysClr val="windowText" lastClr="000000"/>
              </a:solidFill>
              <a:latin typeface="ＭＳ ゴシック" pitchFamily="49" charset="-128"/>
              <a:ea typeface="ＭＳ ゴシック" pitchFamily="49" charset="-128"/>
            </a:rPr>
            <a:t>　今後も、地方債現在高の圧縮等を図り、健全な財政運営に努める。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宮崎県都城市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都城市リサイクルプラザの施設機械設備更新や施設雨漏修繕の財源として、公共施設整備等基金を９，０００万円、地域活性化事業の財源として、地域振興基金を４，３５９万円取り崩したことに加え、普通交付税の合併算定替による特例措置の縮減に対応するため合併算定替逓減対策基金を６億７，２００万円取り崩す一方、後年度の重点的・継続的に取り組む地方創生推進事業の財源とするため、地方創生基金に９億５，６００万円を積み立てたこと、森林の整備及び促進の財源とするため、元気な森づくり基金を創設し、３，３５１万円を積み立てたこと、ふるさと応援基金残高が１０億８，１０４万円増えたこと等による増により、基金全体としては２３億２，４８６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・基金の使途の明確化を図るため、個々の特定目的基金に積み立てていくことを予定している。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・公共施設整備等基金：公共施設の整備（増改築、維持補修、解体及び撤去を含む。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又は公共用地の取得に係る事業の財源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・地方創生基金：地方創生の推進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・元気な森づくり基金：森林整備と森林整備の促進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都城市リサイクルプラザの施設機械設備更新や施設雨漏修繕の財源として、９，０００万円を取り崩した一方で、後年度に予定する公共施設整備等の着実な推進のため、また合併特例債の代替財源として、１７億６，９９７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・地方創生基金：後年度、重点的・継続的に取り組む地方創生事業の財源とするため、９億５，６００万円を積み立てたことによる増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・元気な森づくり基金：森林整備と森林整備の促進の財源とするため、３，３５１万円を新規に積み立てたことによる増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・公共施設整備等基金：毎年度の財政状況を勘案しながら、積立及び取崩を実施</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・増減なし（積立・取崩同額）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・前年度決算余剰金の２分の１に相当する６億８，３７２万円を積み立てたことによる増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財源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調整のため、６億８，３７２万円を取り崩したことによる減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・基金の残高は、緊急時に備え現在高を維持するよう努める。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・市債の繰上償還のため、１２億３，４４７万円を取り崩したことによる減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・決算見込による余剰金を４億３，２１８万円を積み立てたことによる増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・毎年度の財政状況を勘案しながら、積立及び取崩を実施</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164,506
162,906
653.36
103,141,033
100,707,991
1,432,193
41,181,302
71,334,444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当市の有形固定資産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全国平均を下回っているものの、上昇傾向にある。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そのため、今後公共施設総合管理計画に基づく総量の適正化や施設の計画的な更新や保全に努める。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D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121103</xdr:rowOff>
    </xdr:from>
    <xdr:to>
      <xdr:col>23</xdr:col>
      <xdr:colOff>85090</xdr:colOff>
      <xdr:row>33</xdr:row>
      <xdr:rowOff>148016</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4760595" y="5693228"/>
          <a:ext cx="1270" cy="88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151843</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D00-00004E000000}"/>
            </a:ext>
          </a:extLst>
        </xdr:cNvPr>
        <xdr:cNvSpPr txBox="1"/>
      </xdr:nvSpPr>
      <xdr:spPr>
        <a:xfrm>
          <a:off x="4813300" y="658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148016</xdr:rowOff>
    </xdr:from>
    <xdr:to>
      <xdr:col>23</xdr:col>
      <xdr:colOff>174625</xdr:colOff>
      <xdr:row>33</xdr:row>
      <xdr:rowOff>148016</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657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67780</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D00-000050000000}"/>
            </a:ext>
          </a:extLst>
        </xdr:cNvPr>
        <xdr:cNvSpPr txBox="1"/>
      </xdr:nvSpPr>
      <xdr:spPr>
        <a:xfrm>
          <a:off x="4813300" y="546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121103</xdr:rowOff>
    </xdr:from>
    <xdr:to>
      <xdr:col>23</xdr:col>
      <xdr:colOff>174625</xdr:colOff>
      <xdr:row>28</xdr:row>
      <xdr:rowOff>121103</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673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161519</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D00-000052000000}"/>
            </a:ext>
          </a:extLst>
        </xdr:cNvPr>
        <xdr:cNvSpPr txBox="1"/>
      </xdr:nvSpPr>
      <xdr:spPr>
        <a:xfrm>
          <a:off x="4813300" y="59050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711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121406</xdr:rowOff>
    </xdr:from>
    <xdr:to>
      <xdr:col>19</xdr:col>
      <xdr:colOff>187325</xdr:colOff>
      <xdr:row>32</xdr:row>
      <xdr:rowOff>51556</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4000500" y="620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8315</xdr:rowOff>
    </xdr:from>
    <xdr:to>
      <xdr:col>15</xdr:col>
      <xdr:colOff>187325</xdr:colOff>
      <xdr:row>31</xdr:row>
      <xdr:rowOff>109915</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3238500" y="60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87237</xdr:rowOff>
    </xdr:from>
    <xdr:to>
      <xdr:col>11</xdr:col>
      <xdr:colOff>187325</xdr:colOff>
      <xdr:row>31</xdr:row>
      <xdr:rowOff>17387</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2476500" y="600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25</xdr:row>
      <xdr:rowOff>91168</xdr:rowOff>
    </xdr:from>
    <xdr:to>
      <xdr:col>7</xdr:col>
      <xdr:colOff>187325</xdr:colOff>
      <xdr:row>26</xdr:row>
      <xdr:rowOff>21318</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1714500" y="514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148923</xdr:rowOff>
    </xdr:from>
    <xdr:to>
      <xdr:col>23</xdr:col>
      <xdr:colOff>136525</xdr:colOff>
      <xdr:row>31</xdr:row>
      <xdr:rowOff>79073</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711700" y="606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127350</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D00-00005E000000}"/>
            </a:ext>
          </a:extLst>
        </xdr:cNvPr>
        <xdr:cNvSpPr txBox="1"/>
      </xdr:nvSpPr>
      <xdr:spPr>
        <a:xfrm>
          <a:off x="4813300" y="604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4000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117475</xdr:rowOff>
    </xdr:from>
    <xdr:to>
      <xdr:col>23</xdr:col>
      <xdr:colOff>85725</xdr:colOff>
      <xdr:row>31</xdr:row>
      <xdr:rowOff>28273</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4051300" y="6032500"/>
          <a:ext cx="711200" cy="8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104473</xdr:rowOff>
    </xdr:from>
    <xdr:to>
      <xdr:col>15</xdr:col>
      <xdr:colOff>187325</xdr:colOff>
      <xdr:row>30</xdr:row>
      <xdr:rowOff>34623</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3238500" y="584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155273</xdr:rowOff>
    </xdr:from>
    <xdr:to>
      <xdr:col>19</xdr:col>
      <xdr:colOff>136525</xdr:colOff>
      <xdr:row>30</xdr:row>
      <xdr:rowOff>117475</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3289300" y="5898848"/>
          <a:ext cx="762000" cy="13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152551</xdr:rowOff>
    </xdr:from>
    <xdr:to>
      <xdr:col>11</xdr:col>
      <xdr:colOff>187325</xdr:colOff>
      <xdr:row>29</xdr:row>
      <xdr:rowOff>82701</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2476500" y="57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31901</xdr:rowOff>
    </xdr:from>
    <xdr:to>
      <xdr:col>15</xdr:col>
      <xdr:colOff>136525</xdr:colOff>
      <xdr:row>29</xdr:row>
      <xdr:rowOff>155273</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2527300" y="5775476"/>
          <a:ext cx="762000" cy="12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111730</xdr:rowOff>
    </xdr:from>
    <xdr:to>
      <xdr:col>7</xdr:col>
      <xdr:colOff>187325</xdr:colOff>
      <xdr:row>26</xdr:row>
      <xdr:rowOff>41880</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1714500" y="51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25</xdr:row>
      <xdr:rowOff>162530</xdr:rowOff>
    </xdr:from>
    <xdr:to>
      <xdr:col>11</xdr:col>
      <xdr:colOff>136525</xdr:colOff>
      <xdr:row>29</xdr:row>
      <xdr:rowOff>31901</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765300" y="5220305"/>
          <a:ext cx="762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42683</xdr:rowOff>
    </xdr:from>
    <xdr:ext cx="405111" cy="259045"/>
    <xdr:sp macro="" textlink="">
      <xdr:nvSpPr>
        <xdr:cNvPr id="103" name="n_1aveValue有形固定資産減価償却率">
          <a:extLst>
            <a:ext uri="{FF2B5EF4-FFF2-40B4-BE49-F238E27FC236}">
              <a16:creationId xmlns:a16="http://schemas.microsoft.com/office/drawing/2014/main" id="{00000000-0008-0000-0D00-000067000000}"/>
            </a:ext>
          </a:extLst>
        </xdr:cNvPr>
        <xdr:cNvSpPr txBox="1"/>
      </xdr:nvSpPr>
      <xdr:spPr>
        <a:xfrm>
          <a:off x="3836044" y="6300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101042</xdr:rowOff>
    </xdr:from>
    <xdr:ext cx="405111" cy="259045"/>
    <xdr:sp macro="" textlink="">
      <xdr:nvSpPr>
        <xdr:cNvPr id="104" name="n_2aveValue有形固定資産減価償却率">
          <a:extLst>
            <a:ext uri="{FF2B5EF4-FFF2-40B4-BE49-F238E27FC236}">
              <a16:creationId xmlns:a16="http://schemas.microsoft.com/office/drawing/2014/main" id="{00000000-0008-0000-0D00-000068000000}"/>
            </a:ext>
          </a:extLst>
        </xdr:cNvPr>
        <xdr:cNvSpPr txBox="1"/>
      </xdr:nvSpPr>
      <xdr:spPr>
        <a:xfrm>
          <a:off x="3086744" y="618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8514</xdr:rowOff>
    </xdr:from>
    <xdr:ext cx="405111" cy="259045"/>
    <xdr:sp macro="" textlink="">
      <xdr:nvSpPr>
        <xdr:cNvPr id="105" name="n_3aveValue有形固定資産減価償却率">
          <a:extLst>
            <a:ext uri="{FF2B5EF4-FFF2-40B4-BE49-F238E27FC236}">
              <a16:creationId xmlns:a16="http://schemas.microsoft.com/office/drawing/2014/main" id="{00000000-0008-0000-0D00-000069000000}"/>
            </a:ext>
          </a:extLst>
        </xdr:cNvPr>
        <xdr:cNvSpPr txBox="1"/>
      </xdr:nvSpPr>
      <xdr:spPr>
        <a:xfrm>
          <a:off x="2324744" y="609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37845</xdr:rowOff>
    </xdr:from>
    <xdr:ext cx="405111" cy="259045"/>
    <xdr:sp macro="" textlink="">
      <xdr:nvSpPr>
        <xdr:cNvPr id="106" name="n_4aveValue有形固定資産減価償却率">
          <a:extLst>
            <a:ext uri="{FF2B5EF4-FFF2-40B4-BE49-F238E27FC236}">
              <a16:creationId xmlns:a16="http://schemas.microsoft.com/office/drawing/2014/main" id="{00000000-0008-0000-0D00-00006A000000}"/>
            </a:ext>
          </a:extLst>
        </xdr:cNvPr>
        <xdr:cNvSpPr txBox="1"/>
      </xdr:nvSpPr>
      <xdr:spPr>
        <a:xfrm>
          <a:off x="1562744" y="4924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13352</xdr:rowOff>
    </xdr:from>
    <xdr:ext cx="405111" cy="259045"/>
    <xdr:sp macro="" textlink="">
      <xdr:nvSpPr>
        <xdr:cNvPr id="107" name="n_1mainValue有形固定資産減価償却率">
          <a:extLst>
            <a:ext uri="{FF2B5EF4-FFF2-40B4-BE49-F238E27FC236}">
              <a16:creationId xmlns:a16="http://schemas.microsoft.com/office/drawing/2014/main" id="{00000000-0008-0000-0D00-00006B000000}"/>
            </a:ext>
          </a:extLst>
        </xdr:cNvPr>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51150</xdr:rowOff>
    </xdr:from>
    <xdr:ext cx="405111" cy="259045"/>
    <xdr:sp macro="" textlink="">
      <xdr:nvSpPr>
        <xdr:cNvPr id="108" name="n_2mainValue有形固定資産減価償却率">
          <a:extLst>
            <a:ext uri="{FF2B5EF4-FFF2-40B4-BE49-F238E27FC236}">
              <a16:creationId xmlns:a16="http://schemas.microsoft.com/office/drawing/2014/main" id="{00000000-0008-0000-0D00-00006C000000}"/>
            </a:ext>
          </a:extLst>
        </xdr:cNvPr>
        <xdr:cNvSpPr txBox="1"/>
      </xdr:nvSpPr>
      <xdr:spPr>
        <a:xfrm>
          <a:off x="3086744" y="562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99228</xdr:rowOff>
    </xdr:from>
    <xdr:ext cx="405111" cy="259045"/>
    <xdr:sp macro="" textlink="">
      <xdr:nvSpPr>
        <xdr:cNvPr id="109" name="n_3mainValue有形固定資産減価償却率">
          <a:extLst>
            <a:ext uri="{FF2B5EF4-FFF2-40B4-BE49-F238E27FC236}">
              <a16:creationId xmlns:a16="http://schemas.microsoft.com/office/drawing/2014/main" id="{00000000-0008-0000-0D00-00006D000000}"/>
            </a:ext>
          </a:extLst>
        </xdr:cNvPr>
        <xdr:cNvSpPr txBox="1"/>
      </xdr:nvSpPr>
      <xdr:spPr>
        <a:xfrm>
          <a:off x="2324744" y="549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33007</xdr:rowOff>
    </xdr:from>
    <xdr:ext cx="405111" cy="259045"/>
    <xdr:sp macro="" textlink="">
      <xdr:nvSpPr>
        <xdr:cNvPr id="110" name="n_4mainValue有形固定資産減価償却率">
          <a:extLst>
            <a:ext uri="{FF2B5EF4-FFF2-40B4-BE49-F238E27FC236}">
              <a16:creationId xmlns:a16="http://schemas.microsoft.com/office/drawing/2014/main" id="{00000000-0008-0000-0D00-00006E000000}"/>
            </a:ext>
          </a:extLst>
        </xdr:cNvPr>
        <xdr:cNvSpPr txBox="1"/>
      </xdr:nvSpPr>
      <xdr:spPr>
        <a:xfrm>
          <a:off x="1562744" y="526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当市の債務償還比率は、全国平均及び宮崎県平均を下回っている。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これは、一般会計における地方債の現在高の減に加えて、ふるさと応援基金への積立額の増による充当可能基金が増えたことによるものである。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今後も、地方債の残高の縮減及び計画的な基金積立を行い、健全な財政運営に努める。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a:extLst>
            <a:ext uri="{FF2B5EF4-FFF2-40B4-BE49-F238E27FC236}">
              <a16:creationId xmlns:a16="http://schemas.microsoft.com/office/drawing/2014/main" id="{00000000-0008-0000-0D00-00008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91345</xdr:rowOff>
    </xdr:from>
    <xdr:to>
      <xdr:col>76</xdr:col>
      <xdr:colOff>21589</xdr:colOff>
      <xdr:row>33</xdr:row>
      <xdr:rowOff>160506</xdr:rowOff>
    </xdr:to>
    <xdr:cxnSp macro="">
      <xdr:nvCxnSpPr>
        <xdr:cNvPr id="140" name="直線コネクタ 139">
          <a:extLst>
            <a:ext uri="{FF2B5EF4-FFF2-40B4-BE49-F238E27FC236}">
              <a16:creationId xmlns:a16="http://schemas.microsoft.com/office/drawing/2014/main" id="{00000000-0008-0000-0D00-00008C000000}"/>
            </a:ext>
          </a:extLst>
        </xdr:cNvPr>
        <xdr:cNvCxnSpPr/>
      </xdr:nvCxnSpPr>
      <xdr:spPr>
        <a:xfrm flipV="1">
          <a:off x="14793595" y="5320570"/>
          <a:ext cx="1269" cy="12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164333</xdr:rowOff>
    </xdr:from>
    <xdr:ext cx="469744" cy="259045"/>
    <xdr:sp macro="" textlink="">
      <xdr:nvSpPr>
        <xdr:cNvPr id="141" name="債務償還比率最小値テキスト">
          <a:extLst>
            <a:ext uri="{FF2B5EF4-FFF2-40B4-BE49-F238E27FC236}">
              <a16:creationId xmlns:a16="http://schemas.microsoft.com/office/drawing/2014/main" id="{00000000-0008-0000-0D00-00008D000000}"/>
            </a:ext>
          </a:extLst>
        </xdr:cNvPr>
        <xdr:cNvSpPr txBox="1"/>
      </xdr:nvSpPr>
      <xdr:spPr>
        <a:xfrm>
          <a:off x="14846300" y="659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160506</xdr:rowOff>
    </xdr:from>
    <xdr:to>
      <xdr:col>76</xdr:col>
      <xdr:colOff>111125</xdr:colOff>
      <xdr:row>33</xdr:row>
      <xdr:rowOff>160506</xdr:rowOff>
    </xdr:to>
    <xdr:cxnSp macro="">
      <xdr:nvCxnSpPr>
        <xdr:cNvPr id="142" name="直線コネクタ 141">
          <a:extLst>
            <a:ext uri="{FF2B5EF4-FFF2-40B4-BE49-F238E27FC236}">
              <a16:creationId xmlns:a16="http://schemas.microsoft.com/office/drawing/2014/main" id="{00000000-0008-0000-0D00-00008E000000}"/>
            </a:ext>
          </a:extLst>
        </xdr:cNvPr>
        <xdr:cNvCxnSpPr/>
      </xdr:nvCxnSpPr>
      <xdr:spPr>
        <a:xfrm>
          <a:off x="14706600" y="658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38022</xdr:rowOff>
    </xdr:from>
    <xdr:ext cx="469744" cy="259045"/>
    <xdr:sp macro="" textlink="">
      <xdr:nvSpPr>
        <xdr:cNvPr id="143" name="債務償還比率最大値テキスト">
          <a:extLst>
            <a:ext uri="{FF2B5EF4-FFF2-40B4-BE49-F238E27FC236}">
              <a16:creationId xmlns:a16="http://schemas.microsoft.com/office/drawing/2014/main" id="{00000000-0008-0000-0D00-00008F000000}"/>
            </a:ext>
          </a:extLst>
        </xdr:cNvPr>
        <xdr:cNvSpPr txBox="1"/>
      </xdr:nvSpPr>
      <xdr:spPr>
        <a:xfrm>
          <a:off x="14846300" y="509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91345</xdr:rowOff>
    </xdr:from>
    <xdr:to>
      <xdr:col>76</xdr:col>
      <xdr:colOff>111125</xdr:colOff>
      <xdr:row>26</xdr:row>
      <xdr:rowOff>91345</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a:off x="14706600" y="532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52468</xdr:rowOff>
    </xdr:from>
    <xdr:ext cx="469744" cy="259045"/>
    <xdr:sp macro="" textlink="">
      <xdr:nvSpPr>
        <xdr:cNvPr id="145" name="債務償還比率平均値テキスト">
          <a:extLst>
            <a:ext uri="{FF2B5EF4-FFF2-40B4-BE49-F238E27FC236}">
              <a16:creationId xmlns:a16="http://schemas.microsoft.com/office/drawing/2014/main" id="{00000000-0008-0000-0D00-000091000000}"/>
            </a:ext>
          </a:extLst>
        </xdr:cNvPr>
        <xdr:cNvSpPr txBox="1"/>
      </xdr:nvSpPr>
      <xdr:spPr>
        <a:xfrm>
          <a:off x="14846300" y="5796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74041</xdr:rowOff>
    </xdr:from>
    <xdr:to>
      <xdr:col>76</xdr:col>
      <xdr:colOff>73025</xdr:colOff>
      <xdr:row>30</xdr:row>
      <xdr:rowOff>4191</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744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149246</xdr:rowOff>
    </xdr:from>
    <xdr:to>
      <xdr:col>72</xdr:col>
      <xdr:colOff>123825</xdr:colOff>
      <xdr:row>30</xdr:row>
      <xdr:rowOff>79396</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4033500" y="589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105886</xdr:rowOff>
    </xdr:from>
    <xdr:to>
      <xdr:col>68</xdr:col>
      <xdr:colOff>123825</xdr:colOff>
      <xdr:row>30</xdr:row>
      <xdr:rowOff>36036</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3271500" y="584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111464</xdr:rowOff>
    </xdr:from>
    <xdr:to>
      <xdr:col>64</xdr:col>
      <xdr:colOff>123825</xdr:colOff>
      <xdr:row>30</xdr:row>
      <xdr:rowOff>41614</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2509500" y="58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111104</xdr:rowOff>
    </xdr:from>
    <xdr:to>
      <xdr:col>60</xdr:col>
      <xdr:colOff>123825</xdr:colOff>
      <xdr:row>30</xdr:row>
      <xdr:rowOff>41254</xdr:rowOff>
    </xdr:to>
    <xdr:sp macro="" textlink="">
      <xdr:nvSpPr>
        <xdr:cNvPr id="150" name="フローチャート: 判断 149">
          <a:extLst>
            <a:ext uri="{FF2B5EF4-FFF2-40B4-BE49-F238E27FC236}">
              <a16:creationId xmlns:a16="http://schemas.microsoft.com/office/drawing/2014/main" id="{00000000-0008-0000-0D00-000096000000}"/>
            </a:ext>
          </a:extLst>
        </xdr:cNvPr>
        <xdr:cNvSpPr/>
      </xdr:nvSpPr>
      <xdr:spPr>
        <a:xfrm>
          <a:off x="11747500" y="585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00000000-0008-0000-0D00-00009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166508</xdr:rowOff>
    </xdr:from>
    <xdr:to>
      <xdr:col>76</xdr:col>
      <xdr:colOff>73025</xdr:colOff>
      <xdr:row>29</xdr:row>
      <xdr:rowOff>96658</xdr:rowOff>
    </xdr:to>
    <xdr:sp macro="" textlink="">
      <xdr:nvSpPr>
        <xdr:cNvPr id="156" name="楕円 155">
          <a:extLst>
            <a:ext uri="{FF2B5EF4-FFF2-40B4-BE49-F238E27FC236}">
              <a16:creationId xmlns:a16="http://schemas.microsoft.com/office/drawing/2014/main" id="{00000000-0008-0000-0D00-00009C000000}"/>
            </a:ext>
          </a:extLst>
        </xdr:cNvPr>
        <xdr:cNvSpPr/>
      </xdr:nvSpPr>
      <xdr:spPr>
        <a:xfrm>
          <a:off x="14744700" y="57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17935</xdr:rowOff>
    </xdr:from>
    <xdr:ext cx="469744" cy="259045"/>
    <xdr:sp macro="" textlink="">
      <xdr:nvSpPr>
        <xdr:cNvPr id="157" name="債務償還比率該当値テキスト">
          <a:extLst>
            <a:ext uri="{FF2B5EF4-FFF2-40B4-BE49-F238E27FC236}">
              <a16:creationId xmlns:a16="http://schemas.microsoft.com/office/drawing/2014/main" id="{00000000-0008-0000-0D00-00009D000000}"/>
            </a:ext>
          </a:extLst>
        </xdr:cNvPr>
        <xdr:cNvSpPr txBox="1"/>
      </xdr:nvSpPr>
      <xdr:spPr>
        <a:xfrm>
          <a:off x="14846300" y="559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37698</xdr:rowOff>
    </xdr:from>
    <xdr:to>
      <xdr:col>72</xdr:col>
      <xdr:colOff>123825</xdr:colOff>
      <xdr:row>29</xdr:row>
      <xdr:rowOff>139298</xdr:rowOff>
    </xdr:to>
    <xdr:sp macro="" textlink="">
      <xdr:nvSpPr>
        <xdr:cNvPr id="158" name="楕円 157">
          <a:extLst>
            <a:ext uri="{FF2B5EF4-FFF2-40B4-BE49-F238E27FC236}">
              <a16:creationId xmlns:a16="http://schemas.microsoft.com/office/drawing/2014/main" id="{00000000-0008-0000-0D00-00009E000000}"/>
            </a:ext>
          </a:extLst>
        </xdr:cNvPr>
        <xdr:cNvSpPr/>
      </xdr:nvSpPr>
      <xdr:spPr>
        <a:xfrm>
          <a:off x="14033500" y="578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45858</xdr:rowOff>
    </xdr:from>
    <xdr:to>
      <xdr:col>76</xdr:col>
      <xdr:colOff>22225</xdr:colOff>
      <xdr:row>29</xdr:row>
      <xdr:rowOff>88498</xdr:rowOff>
    </xdr:to>
    <xdr:cxnSp macro="">
      <xdr:nvCxnSpPr>
        <xdr:cNvPr id="159" name="直線コネクタ 158">
          <a:extLst>
            <a:ext uri="{FF2B5EF4-FFF2-40B4-BE49-F238E27FC236}">
              <a16:creationId xmlns:a16="http://schemas.microsoft.com/office/drawing/2014/main" id="{00000000-0008-0000-0D00-00009F000000}"/>
            </a:ext>
          </a:extLst>
        </xdr:cNvPr>
        <xdr:cNvCxnSpPr/>
      </xdr:nvCxnSpPr>
      <xdr:spPr>
        <a:xfrm flipV="1">
          <a:off x="14084300" y="5789433"/>
          <a:ext cx="711200" cy="4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46863</xdr:rowOff>
    </xdr:from>
    <xdr:to>
      <xdr:col>68</xdr:col>
      <xdr:colOff>123825</xdr:colOff>
      <xdr:row>28</xdr:row>
      <xdr:rowOff>148463</xdr:rowOff>
    </xdr:to>
    <xdr:sp macro="" textlink="">
      <xdr:nvSpPr>
        <xdr:cNvPr id="160" name="楕円 159">
          <a:extLst>
            <a:ext uri="{FF2B5EF4-FFF2-40B4-BE49-F238E27FC236}">
              <a16:creationId xmlns:a16="http://schemas.microsoft.com/office/drawing/2014/main" id="{00000000-0008-0000-0D00-0000A0000000}"/>
            </a:ext>
          </a:extLst>
        </xdr:cNvPr>
        <xdr:cNvSpPr/>
      </xdr:nvSpPr>
      <xdr:spPr>
        <a:xfrm>
          <a:off x="13271500" y="56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97663</xdr:rowOff>
    </xdr:from>
    <xdr:to>
      <xdr:col>72</xdr:col>
      <xdr:colOff>73025</xdr:colOff>
      <xdr:row>29</xdr:row>
      <xdr:rowOff>88498</xdr:rowOff>
    </xdr:to>
    <xdr:cxnSp macro="">
      <xdr:nvCxnSpPr>
        <xdr:cNvPr id="161" name="直線コネクタ 160">
          <a:extLst>
            <a:ext uri="{FF2B5EF4-FFF2-40B4-BE49-F238E27FC236}">
              <a16:creationId xmlns:a16="http://schemas.microsoft.com/office/drawing/2014/main" id="{00000000-0008-0000-0D00-0000A1000000}"/>
            </a:ext>
          </a:extLst>
        </xdr:cNvPr>
        <xdr:cNvCxnSpPr/>
      </xdr:nvCxnSpPr>
      <xdr:spPr>
        <a:xfrm>
          <a:off x="13322300" y="5669788"/>
          <a:ext cx="762000" cy="16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74390</xdr:rowOff>
    </xdr:from>
    <xdr:to>
      <xdr:col>64</xdr:col>
      <xdr:colOff>123825</xdr:colOff>
      <xdr:row>29</xdr:row>
      <xdr:rowOff>4540</xdr:rowOff>
    </xdr:to>
    <xdr:sp macro="" textlink="">
      <xdr:nvSpPr>
        <xdr:cNvPr id="162" name="楕円 161">
          <a:extLst>
            <a:ext uri="{FF2B5EF4-FFF2-40B4-BE49-F238E27FC236}">
              <a16:creationId xmlns:a16="http://schemas.microsoft.com/office/drawing/2014/main" id="{00000000-0008-0000-0D00-0000A2000000}"/>
            </a:ext>
          </a:extLst>
        </xdr:cNvPr>
        <xdr:cNvSpPr/>
      </xdr:nvSpPr>
      <xdr:spPr>
        <a:xfrm>
          <a:off x="12509500" y="564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97663</xdr:rowOff>
    </xdr:from>
    <xdr:to>
      <xdr:col>68</xdr:col>
      <xdr:colOff>73025</xdr:colOff>
      <xdr:row>28</xdr:row>
      <xdr:rowOff>125190</xdr:rowOff>
    </xdr:to>
    <xdr:cxnSp macro="">
      <xdr:nvCxnSpPr>
        <xdr:cNvPr id="163" name="直線コネクタ 162">
          <a:extLst>
            <a:ext uri="{FF2B5EF4-FFF2-40B4-BE49-F238E27FC236}">
              <a16:creationId xmlns:a16="http://schemas.microsoft.com/office/drawing/2014/main" id="{00000000-0008-0000-0D00-0000A3000000}"/>
            </a:ext>
          </a:extLst>
        </xdr:cNvPr>
        <xdr:cNvCxnSpPr/>
      </xdr:nvCxnSpPr>
      <xdr:spPr>
        <a:xfrm flipV="1">
          <a:off x="12560300" y="5669788"/>
          <a:ext cx="7620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110014</xdr:rowOff>
    </xdr:from>
    <xdr:to>
      <xdr:col>60</xdr:col>
      <xdr:colOff>123825</xdr:colOff>
      <xdr:row>29</xdr:row>
      <xdr:rowOff>40164</xdr:rowOff>
    </xdr:to>
    <xdr:sp macro="" textlink="">
      <xdr:nvSpPr>
        <xdr:cNvPr id="164" name="楕円 163">
          <a:extLst>
            <a:ext uri="{FF2B5EF4-FFF2-40B4-BE49-F238E27FC236}">
              <a16:creationId xmlns:a16="http://schemas.microsoft.com/office/drawing/2014/main" id="{00000000-0008-0000-0D00-0000A4000000}"/>
            </a:ext>
          </a:extLst>
        </xdr:cNvPr>
        <xdr:cNvSpPr/>
      </xdr:nvSpPr>
      <xdr:spPr>
        <a:xfrm>
          <a:off x="11747500" y="568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125190</xdr:rowOff>
    </xdr:from>
    <xdr:to>
      <xdr:col>64</xdr:col>
      <xdr:colOff>73025</xdr:colOff>
      <xdr:row>28</xdr:row>
      <xdr:rowOff>160814</xdr:rowOff>
    </xdr:to>
    <xdr:cxnSp macro="">
      <xdr:nvCxnSpPr>
        <xdr:cNvPr id="165" name="直線コネクタ 164">
          <a:extLst>
            <a:ext uri="{FF2B5EF4-FFF2-40B4-BE49-F238E27FC236}">
              <a16:creationId xmlns:a16="http://schemas.microsoft.com/office/drawing/2014/main" id="{00000000-0008-0000-0D00-0000A5000000}"/>
            </a:ext>
          </a:extLst>
        </xdr:cNvPr>
        <xdr:cNvCxnSpPr/>
      </xdr:nvCxnSpPr>
      <xdr:spPr>
        <a:xfrm flipV="1">
          <a:off x="11798300" y="5697315"/>
          <a:ext cx="7620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70523</xdr:rowOff>
    </xdr:from>
    <xdr:ext cx="469744" cy="259045"/>
    <xdr:sp macro="" textlink="">
      <xdr:nvSpPr>
        <xdr:cNvPr id="166" name="n_1aveValue債務償還比率">
          <a:extLst>
            <a:ext uri="{FF2B5EF4-FFF2-40B4-BE49-F238E27FC236}">
              <a16:creationId xmlns:a16="http://schemas.microsoft.com/office/drawing/2014/main" id="{00000000-0008-0000-0D00-0000A6000000}"/>
            </a:ext>
          </a:extLst>
        </xdr:cNvPr>
        <xdr:cNvSpPr txBox="1"/>
      </xdr:nvSpPr>
      <xdr:spPr>
        <a:xfrm>
          <a:off x="13836727" y="598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27163</xdr:rowOff>
    </xdr:from>
    <xdr:ext cx="469744" cy="259045"/>
    <xdr:sp macro="" textlink="">
      <xdr:nvSpPr>
        <xdr:cNvPr id="167" name="n_2aveValue債務償還比率">
          <a:extLst>
            <a:ext uri="{FF2B5EF4-FFF2-40B4-BE49-F238E27FC236}">
              <a16:creationId xmlns:a16="http://schemas.microsoft.com/office/drawing/2014/main" id="{00000000-0008-0000-0D00-0000A7000000}"/>
            </a:ext>
          </a:extLst>
        </xdr:cNvPr>
        <xdr:cNvSpPr txBox="1"/>
      </xdr:nvSpPr>
      <xdr:spPr>
        <a:xfrm>
          <a:off x="13087427" y="594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32741</xdr:rowOff>
    </xdr:from>
    <xdr:ext cx="469744" cy="259045"/>
    <xdr:sp macro="" textlink="">
      <xdr:nvSpPr>
        <xdr:cNvPr id="168" name="n_3aveValue債務償還比率">
          <a:extLst>
            <a:ext uri="{FF2B5EF4-FFF2-40B4-BE49-F238E27FC236}">
              <a16:creationId xmlns:a16="http://schemas.microsoft.com/office/drawing/2014/main" id="{00000000-0008-0000-0D00-0000A8000000}"/>
            </a:ext>
          </a:extLst>
        </xdr:cNvPr>
        <xdr:cNvSpPr txBox="1"/>
      </xdr:nvSpPr>
      <xdr:spPr>
        <a:xfrm>
          <a:off x="12325427" y="594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32381</xdr:rowOff>
    </xdr:from>
    <xdr:ext cx="469744" cy="259045"/>
    <xdr:sp macro="" textlink="">
      <xdr:nvSpPr>
        <xdr:cNvPr id="169" name="n_4aveValue債務償還比率">
          <a:extLst>
            <a:ext uri="{FF2B5EF4-FFF2-40B4-BE49-F238E27FC236}">
              <a16:creationId xmlns:a16="http://schemas.microsoft.com/office/drawing/2014/main" id="{00000000-0008-0000-0D00-0000A9000000}"/>
            </a:ext>
          </a:extLst>
        </xdr:cNvPr>
        <xdr:cNvSpPr txBox="1"/>
      </xdr:nvSpPr>
      <xdr:spPr>
        <a:xfrm>
          <a:off x="11563427" y="594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155825</xdr:rowOff>
    </xdr:from>
    <xdr:ext cx="469744" cy="259045"/>
    <xdr:sp macro="" textlink="">
      <xdr:nvSpPr>
        <xdr:cNvPr id="170" name="n_1mainValue債務償還比率">
          <a:extLst>
            <a:ext uri="{FF2B5EF4-FFF2-40B4-BE49-F238E27FC236}">
              <a16:creationId xmlns:a16="http://schemas.microsoft.com/office/drawing/2014/main" id="{00000000-0008-0000-0D00-0000AA000000}"/>
            </a:ext>
          </a:extLst>
        </xdr:cNvPr>
        <xdr:cNvSpPr txBox="1"/>
      </xdr:nvSpPr>
      <xdr:spPr>
        <a:xfrm>
          <a:off x="13836727" y="5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164990</xdr:rowOff>
    </xdr:from>
    <xdr:ext cx="469744" cy="259045"/>
    <xdr:sp macro="" textlink="">
      <xdr:nvSpPr>
        <xdr:cNvPr id="171" name="n_2mainValue債務償還比率">
          <a:extLst>
            <a:ext uri="{FF2B5EF4-FFF2-40B4-BE49-F238E27FC236}">
              <a16:creationId xmlns:a16="http://schemas.microsoft.com/office/drawing/2014/main" id="{00000000-0008-0000-0D00-0000AB000000}"/>
            </a:ext>
          </a:extLst>
        </xdr:cNvPr>
        <xdr:cNvSpPr txBox="1"/>
      </xdr:nvSpPr>
      <xdr:spPr>
        <a:xfrm>
          <a:off x="13087427" y="539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21067</xdr:rowOff>
    </xdr:from>
    <xdr:ext cx="469744" cy="259045"/>
    <xdr:sp macro="" textlink="">
      <xdr:nvSpPr>
        <xdr:cNvPr id="172" name="n_3mainValue債務償還比率">
          <a:extLst>
            <a:ext uri="{FF2B5EF4-FFF2-40B4-BE49-F238E27FC236}">
              <a16:creationId xmlns:a16="http://schemas.microsoft.com/office/drawing/2014/main" id="{00000000-0008-0000-0D00-0000AC000000}"/>
            </a:ext>
          </a:extLst>
        </xdr:cNvPr>
        <xdr:cNvSpPr txBox="1"/>
      </xdr:nvSpPr>
      <xdr:spPr>
        <a:xfrm>
          <a:off x="12325427" y="542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56691</xdr:rowOff>
    </xdr:from>
    <xdr:ext cx="469744" cy="259045"/>
    <xdr:sp macro="" textlink="">
      <xdr:nvSpPr>
        <xdr:cNvPr id="173" name="n_4mainValue債務償還比率">
          <a:extLst>
            <a:ext uri="{FF2B5EF4-FFF2-40B4-BE49-F238E27FC236}">
              <a16:creationId xmlns:a16="http://schemas.microsoft.com/office/drawing/2014/main" id="{00000000-0008-0000-0D00-0000AD000000}"/>
            </a:ext>
          </a:extLst>
        </xdr:cNvPr>
        <xdr:cNvSpPr txBox="1"/>
      </xdr:nvSpPr>
      <xdr:spPr>
        <a:xfrm>
          <a:off x="11563427" y="54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a:extLst>
            <a:ext uri="{FF2B5EF4-FFF2-40B4-BE49-F238E27FC236}">
              <a16:creationId xmlns:a16="http://schemas.microsoft.com/office/drawing/2014/main" id="{00000000-0008-0000-0D00-0000A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a:extLst>
            <a:ext uri="{FF2B5EF4-FFF2-40B4-BE49-F238E27FC236}">
              <a16:creationId xmlns:a16="http://schemas.microsoft.com/office/drawing/2014/main" id="{00000000-0008-0000-0D00-0000B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164,506
162,906
653.36
103,141,033
100,707,991
1,432,193
41,181,302
71,334,444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xdr:rowOff>
    </xdr:from>
    <xdr:to>
      <xdr:col>24</xdr:col>
      <xdr:colOff>62865</xdr:colOff>
      <xdr:row>41</xdr:row>
      <xdr:rowOff>15240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3311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19067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xdr:rowOff>
    </xdr:from>
    <xdr:to>
      <xdr:col>24</xdr:col>
      <xdr:colOff>152400</xdr:colOff>
      <xdr:row>41</xdr:row>
      <xdr:rowOff>15240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121937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0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xdr:rowOff>
    </xdr:from>
    <xdr:to>
      <xdr:col>24</xdr:col>
      <xdr:colOff>152400</xdr:colOff>
      <xdr:row>34</xdr:row>
      <xdr:rowOff>3810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3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57167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057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78740</xdr:rowOff>
    </xdr:from>
    <xdr:to>
      <xdr:col>24</xdr:col>
      <xdr:colOff>114300</xdr:colOff>
      <xdr:row>36</xdr:row>
      <xdr:rowOff>8890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07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97790</xdr:rowOff>
    </xdr:from>
    <xdr:to>
      <xdr:col>20</xdr:col>
      <xdr:colOff>38100</xdr:colOff>
      <xdr:row>36</xdr:row>
      <xdr:rowOff>27940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09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29210</xdr:rowOff>
    </xdr:from>
    <xdr:to>
      <xdr:col>15</xdr:col>
      <xdr:colOff>101600</xdr:colOff>
      <xdr:row>35</xdr:row>
      <xdr:rowOff>130810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143510</xdr:rowOff>
    </xdr:from>
    <xdr:to>
      <xdr:col>10</xdr:col>
      <xdr:colOff>165100</xdr:colOff>
      <xdr:row>35</xdr:row>
      <xdr:rowOff>73660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32</xdr:row>
      <xdr:rowOff>166370</xdr:rowOff>
    </xdr:from>
    <xdr:to>
      <xdr:col>6</xdr:col>
      <xdr:colOff>38100</xdr:colOff>
      <xdr:row>33</xdr:row>
      <xdr:rowOff>96520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56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166387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78740</xdr:rowOff>
    </xdr:from>
    <xdr:to>
      <xdr:col>20</xdr:col>
      <xdr:colOff>38100</xdr:colOff>
      <xdr:row>35</xdr:row>
      <xdr:rowOff>8890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129540</xdr:rowOff>
    </xdr:from>
    <xdr:to>
      <xdr:col>24</xdr:col>
      <xdr:colOff>63500</xdr:colOff>
      <xdr:row>35</xdr:row>
      <xdr:rowOff>22860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595884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10160</xdr:rowOff>
    </xdr:from>
    <xdr:to>
      <xdr:col>15</xdr:col>
      <xdr:colOff>101600</xdr:colOff>
      <xdr:row>34</xdr:row>
      <xdr:rowOff>111760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60960</xdr:rowOff>
    </xdr:from>
    <xdr:to>
      <xdr:col>19</xdr:col>
      <xdr:colOff>177800</xdr:colOff>
      <xdr:row>34</xdr:row>
      <xdr:rowOff>129540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5890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116840</xdr:rowOff>
    </xdr:from>
    <xdr:to>
      <xdr:col>10</xdr:col>
      <xdr:colOff>165100</xdr:colOff>
      <xdr:row>34</xdr:row>
      <xdr:rowOff>46990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167640</xdr:rowOff>
    </xdr:from>
    <xdr:to>
      <xdr:col>15</xdr:col>
      <xdr:colOff>50800</xdr:colOff>
      <xdr:row>34</xdr:row>
      <xdr:rowOff>60960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58254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52070</xdr:rowOff>
    </xdr:from>
    <xdr:to>
      <xdr:col>6</xdr:col>
      <xdr:colOff>38100</xdr:colOff>
      <xdr:row>33</xdr:row>
      <xdr:rowOff>153670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57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102870</xdr:rowOff>
    </xdr:from>
    <xdr:to>
      <xdr:col>10</xdr:col>
      <xdr:colOff>114300</xdr:colOff>
      <xdr:row>33</xdr:row>
      <xdr:rowOff>167640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57607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19067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19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121937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12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64787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06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113047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54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25417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128287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63517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144797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8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105049</xdr:rowOff>
    </xdr:from>
    <xdr:to>
      <xdr:col>54</xdr:col>
      <xdr:colOff>189865</xdr:colOff>
      <xdr:row>41</xdr:row>
      <xdr:rowOff>69159</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6105799"/>
          <a:ext cx="0" cy="992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72986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69159</xdr:rowOff>
    </xdr:from>
    <xdr:to>
      <xdr:col>55</xdr:col>
      <xdr:colOff>88900</xdr:colOff>
      <xdr:row>41</xdr:row>
      <xdr:rowOff>69159</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09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51726</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88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105049</xdr:rowOff>
    </xdr:from>
    <xdr:to>
      <xdr:col>55</xdr:col>
      <xdr:colOff>88900</xdr:colOff>
      <xdr:row>35</xdr:row>
      <xdr:rowOff>105049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6105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39077</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72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60650</xdr:rowOff>
    </xdr:from>
    <xdr:to>
      <xdr:col>55</xdr:col>
      <xdr:colOff>50800</xdr:colOff>
      <xdr:row>39</xdr:row>
      <xdr:rowOff>162250</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7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56855</xdr:rowOff>
    </xdr:from>
    <xdr:to>
      <xdr:col>50</xdr:col>
      <xdr:colOff>165100</xdr:colOff>
      <xdr:row>39</xdr:row>
      <xdr:rowOff>158455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7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57313</xdr:rowOff>
    </xdr:from>
    <xdr:to>
      <xdr:col>46</xdr:col>
      <xdr:colOff>38100</xdr:colOff>
      <xdr:row>39</xdr:row>
      <xdr:rowOff>158913</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74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55895</xdr:rowOff>
    </xdr:from>
    <xdr:to>
      <xdr:col>41</xdr:col>
      <xdr:colOff>101600</xdr:colOff>
      <xdr:row>39</xdr:row>
      <xdr:rowOff>157495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74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48168</xdr:rowOff>
    </xdr:from>
    <xdr:to>
      <xdr:col>36</xdr:col>
      <xdr:colOff>165100</xdr:colOff>
      <xdr:row>39</xdr:row>
      <xdr:rowOff>149768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73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54249</xdr:rowOff>
    </xdr:from>
    <xdr:to>
      <xdr:col>55</xdr:col>
      <xdr:colOff>50800</xdr:colOff>
      <xdr:row>35</xdr:row>
      <xdr:rowOff>155849</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05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7276</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00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61336</xdr:rowOff>
    </xdr:from>
    <xdr:to>
      <xdr:col>50</xdr:col>
      <xdr:colOff>165100</xdr:colOff>
      <xdr:row>35</xdr:row>
      <xdr:rowOff>162936</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06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105049</xdr:rowOff>
    </xdr:from>
    <xdr:to>
      <xdr:col>55</xdr:col>
      <xdr:colOff>0</xdr:colOff>
      <xdr:row>35</xdr:row>
      <xdr:rowOff>112136</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105799"/>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67919</xdr:rowOff>
    </xdr:from>
    <xdr:to>
      <xdr:col>46</xdr:col>
      <xdr:colOff>38100</xdr:colOff>
      <xdr:row>35</xdr:row>
      <xdr:rowOff>169519</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0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112136</xdr:rowOff>
    </xdr:from>
    <xdr:to>
      <xdr:col>50</xdr:col>
      <xdr:colOff>114300</xdr:colOff>
      <xdr:row>35</xdr:row>
      <xdr:rowOff>118719</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112886"/>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74001</xdr:rowOff>
    </xdr:from>
    <xdr:to>
      <xdr:col>41</xdr:col>
      <xdr:colOff>101600</xdr:colOff>
      <xdr:row>36</xdr:row>
      <xdr:rowOff>4151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07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118719</xdr:rowOff>
    </xdr:from>
    <xdr:to>
      <xdr:col>45</xdr:col>
      <xdr:colOff>177800</xdr:colOff>
      <xdr:row>35</xdr:row>
      <xdr:rowOff>124801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119469"/>
          <a:ext cx="889000" cy="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71303</xdr:rowOff>
    </xdr:from>
    <xdr:to>
      <xdr:col>36</xdr:col>
      <xdr:colOff>165100</xdr:colOff>
      <xdr:row>36</xdr:row>
      <xdr:rowOff>1453</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07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122103</xdr:rowOff>
    </xdr:from>
    <xdr:to>
      <xdr:col>41</xdr:col>
      <xdr:colOff>50800</xdr:colOff>
      <xdr:row>35</xdr:row>
      <xdr:rowOff>124801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972300" y="6122853"/>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149582</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68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150040</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683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148622</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683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140895</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682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8013</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583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14596</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584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20678</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584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17980</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584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21772</xdr:rowOff>
    </xdr:from>
    <xdr:to>
      <xdr:col>24</xdr:col>
      <xdr:colOff>62865</xdr:colOff>
      <xdr:row>64</xdr:row>
      <xdr:rowOff>32657</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6229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139899</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398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21772</xdr:rowOff>
    </xdr:from>
    <xdr:to>
      <xdr:col>24</xdr:col>
      <xdr:colOff>152400</xdr:colOff>
      <xdr:row>56</xdr:row>
      <xdr:rowOff>21772</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62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78212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70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55335</xdr:rowOff>
    </xdr:from>
    <xdr:to>
      <xdr:col>24</xdr:col>
      <xdr:colOff>114300</xdr:colOff>
      <xdr:row>63</xdr:row>
      <xdr:rowOff>156935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90715</xdr:rowOff>
    </xdr:from>
    <xdr:to>
      <xdr:col>20</xdr:col>
      <xdr:colOff>38100</xdr:colOff>
      <xdr:row>61</xdr:row>
      <xdr:rowOff>20865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37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164193</xdr:rowOff>
    </xdr:from>
    <xdr:to>
      <xdr:col>15</xdr:col>
      <xdr:colOff>101600</xdr:colOff>
      <xdr:row>60</xdr:row>
      <xdr:rowOff>94343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27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907</xdr:rowOff>
    </xdr:from>
    <xdr:to>
      <xdr:col>10</xdr:col>
      <xdr:colOff>165100</xdr:colOff>
      <xdr:row>59</xdr:row>
      <xdr:rowOff>102507</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11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54</xdr:row>
      <xdr:rowOff>117928</xdr:rowOff>
    </xdr:from>
    <xdr:to>
      <xdr:col>6</xdr:col>
      <xdr:colOff>38100</xdr:colOff>
      <xdr:row>55</xdr:row>
      <xdr:rowOff>48078</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937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153307</xdr:rowOff>
    </xdr:from>
    <xdr:to>
      <xdr:col>24</xdr:col>
      <xdr:colOff>114300</xdr:colOff>
      <xdr:row>64</xdr:row>
      <xdr:rowOff>83457</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68234</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86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109765</xdr:rowOff>
    </xdr:from>
    <xdr:to>
      <xdr:col>20</xdr:col>
      <xdr:colOff>38100</xdr:colOff>
      <xdr:row>64</xdr:row>
      <xdr:rowOff>39915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9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160565</xdr:rowOff>
    </xdr:from>
    <xdr:to>
      <xdr:col>24</xdr:col>
      <xdr:colOff>63500</xdr:colOff>
      <xdr:row>64</xdr:row>
      <xdr:rowOff>32657</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9619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128815</xdr:rowOff>
    </xdr:from>
    <xdr:to>
      <xdr:col>15</xdr:col>
      <xdr:colOff>101600</xdr:colOff>
      <xdr:row>63</xdr:row>
      <xdr:rowOff>58965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8165</xdr:rowOff>
    </xdr:from>
    <xdr:to>
      <xdr:col>19</xdr:col>
      <xdr:colOff>177800</xdr:colOff>
      <xdr:row>63</xdr:row>
      <xdr:rowOff>160565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8095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115207</xdr:rowOff>
    </xdr:from>
    <xdr:to>
      <xdr:col>10</xdr:col>
      <xdr:colOff>165100</xdr:colOff>
      <xdr:row>62</xdr:row>
      <xdr:rowOff>45357</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57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166007</xdr:rowOff>
    </xdr:from>
    <xdr:to>
      <xdr:col>15</xdr:col>
      <xdr:colOff>50800</xdr:colOff>
      <xdr:row>63</xdr:row>
      <xdr:rowOff>8165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624457"/>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112485</xdr:rowOff>
    </xdr:from>
    <xdr:to>
      <xdr:col>6</xdr:col>
      <xdr:colOff>38100</xdr:colOff>
      <xdr:row>61</xdr:row>
      <xdr:rowOff>42635</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163285</xdr:rowOff>
    </xdr:from>
    <xdr:to>
      <xdr:col>10</xdr:col>
      <xdr:colOff>114300</xdr:colOff>
      <xdr:row>61</xdr:row>
      <xdr:rowOff>166007</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4502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37392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152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110870</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05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119034</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64605</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915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31042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100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50092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36484</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066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33762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35071</xdr:rowOff>
    </xdr:from>
    <xdr:to>
      <xdr:col>54</xdr:col>
      <xdr:colOff>189865</xdr:colOff>
      <xdr:row>64</xdr:row>
      <xdr:rowOff>50178</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464821"/>
          <a:ext cx="0" cy="155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54005</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102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50178</xdr:rowOff>
    </xdr:from>
    <xdr:to>
      <xdr:col>55</xdr:col>
      <xdr:colOff>88900</xdr:colOff>
      <xdr:row>64</xdr:row>
      <xdr:rowOff>50178</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102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153198</xdr:rowOff>
    </xdr:from>
    <xdr:ext cx="599010"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2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35071</xdr:rowOff>
    </xdr:from>
    <xdr:to>
      <xdr:col>55</xdr:col>
      <xdr:colOff>88900</xdr:colOff>
      <xdr:row>55</xdr:row>
      <xdr:rowOff>35071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46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18846</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477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40419</xdr:rowOff>
    </xdr:from>
    <xdr:to>
      <xdr:col>55</xdr:col>
      <xdr:colOff>50800</xdr:colOff>
      <xdr:row>61</xdr:row>
      <xdr:rowOff>142019</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49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120318</xdr:rowOff>
    </xdr:from>
    <xdr:to>
      <xdr:col>50</xdr:col>
      <xdr:colOff>165100</xdr:colOff>
      <xdr:row>61</xdr:row>
      <xdr:rowOff>50468</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40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127977</xdr:rowOff>
    </xdr:from>
    <xdr:to>
      <xdr:col>46</xdr:col>
      <xdr:colOff>38100</xdr:colOff>
      <xdr:row>61</xdr:row>
      <xdr:rowOff>58127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41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130072</xdr:rowOff>
    </xdr:from>
    <xdr:to>
      <xdr:col>41</xdr:col>
      <xdr:colOff>101600</xdr:colOff>
      <xdr:row>61</xdr:row>
      <xdr:rowOff>60222</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41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74816</xdr:rowOff>
    </xdr:from>
    <xdr:to>
      <xdr:col>36</xdr:col>
      <xdr:colOff>165100</xdr:colOff>
      <xdr:row>61</xdr:row>
      <xdr:rowOff>4966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36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155721</xdr:rowOff>
    </xdr:from>
    <xdr:to>
      <xdr:col>55</xdr:col>
      <xdr:colOff>50800</xdr:colOff>
      <xdr:row>55</xdr:row>
      <xdr:rowOff>85871</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941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108748</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93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11139</xdr:rowOff>
    </xdr:from>
    <xdr:to>
      <xdr:col>50</xdr:col>
      <xdr:colOff>165100</xdr:colOff>
      <xdr:row>55</xdr:row>
      <xdr:rowOff>112739</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94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35071</xdr:rowOff>
    </xdr:from>
    <xdr:to>
      <xdr:col>55</xdr:col>
      <xdr:colOff>0</xdr:colOff>
      <xdr:row>55</xdr:row>
      <xdr:rowOff>61939</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9464821"/>
          <a:ext cx="838200" cy="2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24348</xdr:rowOff>
    </xdr:from>
    <xdr:to>
      <xdr:col>46</xdr:col>
      <xdr:colOff>38100</xdr:colOff>
      <xdr:row>55</xdr:row>
      <xdr:rowOff>125948</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94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61939</xdr:rowOff>
    </xdr:from>
    <xdr:to>
      <xdr:col>50</xdr:col>
      <xdr:colOff>114300</xdr:colOff>
      <xdr:row>55</xdr:row>
      <xdr:rowOff>75148</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9491689"/>
          <a:ext cx="889000" cy="1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34239</xdr:rowOff>
    </xdr:from>
    <xdr:to>
      <xdr:col>41</xdr:col>
      <xdr:colOff>101600</xdr:colOff>
      <xdr:row>55</xdr:row>
      <xdr:rowOff>135839</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94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75148</xdr:rowOff>
    </xdr:from>
    <xdr:to>
      <xdr:col>45</xdr:col>
      <xdr:colOff>177800</xdr:colOff>
      <xdr:row>55</xdr:row>
      <xdr:rowOff>85039</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9504898"/>
          <a:ext cx="889000" cy="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44766</xdr:rowOff>
    </xdr:from>
    <xdr:to>
      <xdr:col>36</xdr:col>
      <xdr:colOff>165100</xdr:colOff>
      <xdr:row>55</xdr:row>
      <xdr:rowOff>146366</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947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85039</xdr:rowOff>
    </xdr:from>
    <xdr:to>
      <xdr:col>41</xdr:col>
      <xdr:colOff>50800</xdr:colOff>
      <xdr:row>55</xdr:row>
      <xdr:rowOff>95566</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9514789"/>
          <a:ext cx="889000" cy="1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41595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50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49254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50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51349</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50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167543</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45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53</xdr:row>
      <xdr:rowOff>129266</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27095" y="921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53</xdr:row>
      <xdr:rowOff>142475</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50795" y="922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53</xdr:row>
      <xdr:rowOff>152366</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61795" y="923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53</xdr:row>
      <xdr:rowOff>162893</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2795" y="92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96882</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473249"/>
          <a:ext cx="0" cy="1368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100709</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8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96882</xdr:rowOff>
    </xdr:from>
    <xdr:to>
      <xdr:col>24</xdr:col>
      <xdr:colOff>152400</xdr:colOff>
      <xdr:row>86</xdr:row>
      <xdr:rowOff>96882</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24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121211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43515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98334</xdr:rowOff>
    </xdr:from>
    <xdr:to>
      <xdr:col>24</xdr:col>
      <xdr:colOff>114300</xdr:colOff>
      <xdr:row>85</xdr:row>
      <xdr:rowOff>28484</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64044</xdr:rowOff>
    </xdr:from>
    <xdr:to>
      <xdr:col>20</xdr:col>
      <xdr:colOff>38100</xdr:colOff>
      <xdr:row>83</xdr:row>
      <xdr:rowOff>165644</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157118</xdr:rowOff>
    </xdr:from>
    <xdr:to>
      <xdr:col>10</xdr:col>
      <xdr:colOff>165100</xdr:colOff>
      <xdr:row>83</xdr:row>
      <xdr:rowOff>87268</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108131</xdr:rowOff>
    </xdr:from>
    <xdr:to>
      <xdr:col>6</xdr:col>
      <xdr:colOff>38100</xdr:colOff>
      <xdr:row>85</xdr:row>
      <xdr:rowOff>38281</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46082</xdr:rowOff>
    </xdr:from>
    <xdr:to>
      <xdr:col>24</xdr:col>
      <xdr:colOff>114300</xdr:colOff>
      <xdr:row>86</xdr:row>
      <xdr:rowOff>147682</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132459</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70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10161</xdr:rowOff>
    </xdr:from>
    <xdr:to>
      <xdr:col>20</xdr:col>
      <xdr:colOff>38100</xdr:colOff>
      <xdr:row>86</xdr:row>
      <xdr:rowOff>111761</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60961</xdr:rowOff>
    </xdr:from>
    <xdr:to>
      <xdr:col>24</xdr:col>
      <xdr:colOff>63500</xdr:colOff>
      <xdr:row>86</xdr:row>
      <xdr:rowOff>96882</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480566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145687</xdr:rowOff>
    </xdr:from>
    <xdr:to>
      <xdr:col>15</xdr:col>
      <xdr:colOff>101600</xdr:colOff>
      <xdr:row>86</xdr:row>
      <xdr:rowOff>75837</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25037</xdr:rowOff>
    </xdr:from>
    <xdr:to>
      <xdr:col>19</xdr:col>
      <xdr:colOff>177800</xdr:colOff>
      <xdr:row>86</xdr:row>
      <xdr:rowOff>60961</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47697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96701</xdr:rowOff>
    </xdr:from>
    <xdr:to>
      <xdr:col>10</xdr:col>
      <xdr:colOff>165100</xdr:colOff>
      <xdr:row>86</xdr:row>
      <xdr:rowOff>26851</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147501</xdr:rowOff>
    </xdr:from>
    <xdr:to>
      <xdr:col>15</xdr:col>
      <xdr:colOff>50800</xdr:colOff>
      <xdr:row>86</xdr:row>
      <xdr:rowOff>25037</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472075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47716</xdr:rowOff>
    </xdr:from>
    <xdr:to>
      <xdr:col>6</xdr:col>
      <xdr:colOff>38100</xdr:colOff>
      <xdr:row>85</xdr:row>
      <xdr:rowOff>149316</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98516</xdr:rowOff>
    </xdr:from>
    <xdr:to>
      <xdr:col>10</xdr:col>
      <xdr:colOff>114300</xdr:colOff>
      <xdr:row>85</xdr:row>
      <xdr:rowOff>147501</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467176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10721</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406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103795</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399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54808</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428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102888</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66964</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481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17978</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140443</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a:extLst>
            <a:ext uri="{FF2B5EF4-FFF2-40B4-BE49-F238E27FC236}">
              <a16:creationId xmlns:a16="http://schemas.microsoft.com/office/drawing/2014/main" id="{00000000-0008-0000-0E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68580</xdr:rowOff>
    </xdr:from>
    <xdr:to>
      <xdr:col>54</xdr:col>
      <xdr:colOff>189865</xdr:colOff>
      <xdr:row>86</xdr:row>
      <xdr:rowOff>142602</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flipV="1">
          <a:off x="10476865" y="13441680"/>
          <a:ext cx="0" cy="1445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146429</xdr:rowOff>
    </xdr:from>
    <xdr:ext cx="469744" cy="259045"/>
    <xdr:sp macro="" textlink="">
      <xdr:nvSpPr>
        <xdr:cNvPr id="349" name="【公営住宅】&#10;一人当たり面積最小値テキスト">
          <a:extLst>
            <a:ext uri="{FF2B5EF4-FFF2-40B4-BE49-F238E27FC236}">
              <a16:creationId xmlns:a16="http://schemas.microsoft.com/office/drawing/2014/main" id="{00000000-0008-0000-0E00-00005D010000}"/>
            </a:ext>
          </a:extLst>
        </xdr:cNvPr>
        <xdr:cNvSpPr txBox="1"/>
      </xdr:nvSpPr>
      <xdr:spPr>
        <a:xfrm>
          <a:off x="10515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142602</xdr:rowOff>
    </xdr:from>
    <xdr:to>
      <xdr:col>55</xdr:col>
      <xdr:colOff>88900</xdr:colOff>
      <xdr:row>86</xdr:row>
      <xdr:rowOff>142602</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15257</xdr:rowOff>
    </xdr:from>
    <xdr:ext cx="469744" cy="259045"/>
    <xdr:sp macro="" textlink="">
      <xdr:nvSpPr>
        <xdr:cNvPr id="351" name="【公営住宅】&#10;一人当たり面積最大値テキスト">
          <a:extLst>
            <a:ext uri="{FF2B5EF4-FFF2-40B4-BE49-F238E27FC236}">
              <a16:creationId xmlns:a16="http://schemas.microsoft.com/office/drawing/2014/main" id="{00000000-0008-0000-0E00-00005F010000}"/>
            </a:ext>
          </a:extLst>
        </xdr:cNvPr>
        <xdr:cNvSpPr txBox="1"/>
      </xdr:nvSpPr>
      <xdr:spPr>
        <a:xfrm>
          <a:off x="10515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68580</xdr:rowOff>
    </xdr:from>
    <xdr:to>
      <xdr:col>55</xdr:col>
      <xdr:colOff>88900</xdr:colOff>
      <xdr:row>78</xdr:row>
      <xdr:rowOff>68580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0388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32675</xdr:rowOff>
    </xdr:from>
    <xdr:ext cx="469744" cy="259045"/>
    <xdr:sp macro="" textlink="">
      <xdr:nvSpPr>
        <xdr:cNvPr id="353" name="【公営住宅】&#10;一人当たり面積平均値テキスト">
          <a:extLst>
            <a:ext uri="{FF2B5EF4-FFF2-40B4-BE49-F238E27FC236}">
              <a16:creationId xmlns:a16="http://schemas.microsoft.com/office/drawing/2014/main" id="{00000000-0008-0000-0E00-000061010000}"/>
            </a:ext>
          </a:extLst>
        </xdr:cNvPr>
        <xdr:cNvSpPr txBox="1"/>
      </xdr:nvSpPr>
      <xdr:spPr>
        <a:xfrm>
          <a:off x="10515600" y="1426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54248</xdr:rowOff>
    </xdr:from>
    <xdr:to>
      <xdr:col>55</xdr:col>
      <xdr:colOff>50800</xdr:colOff>
      <xdr:row>83</xdr:row>
      <xdr:rowOff>155848</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104267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56969</xdr:rowOff>
    </xdr:from>
    <xdr:to>
      <xdr:col>50</xdr:col>
      <xdr:colOff>165100</xdr:colOff>
      <xdr:row>82</xdr:row>
      <xdr:rowOff>158569</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9588500" y="1411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61323</xdr:rowOff>
    </xdr:from>
    <xdr:to>
      <xdr:col>46</xdr:col>
      <xdr:colOff>38100</xdr:colOff>
      <xdr:row>82</xdr:row>
      <xdr:rowOff>162923</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8699500" y="141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61323</xdr:rowOff>
    </xdr:from>
    <xdr:to>
      <xdr:col>41</xdr:col>
      <xdr:colOff>101600</xdr:colOff>
      <xdr:row>82</xdr:row>
      <xdr:rowOff>162923</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7810500" y="141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158750</xdr:rowOff>
    </xdr:from>
    <xdr:to>
      <xdr:col>36</xdr:col>
      <xdr:colOff>165100</xdr:colOff>
      <xdr:row>84</xdr:row>
      <xdr:rowOff>88900</xdr:rowOff>
    </xdr:to>
    <xdr:sp macro="" textlink="">
      <xdr:nvSpPr>
        <xdr:cNvPr id="358" name="フローチャート: 判断 357">
          <a:extLst>
            <a:ext uri="{FF2B5EF4-FFF2-40B4-BE49-F238E27FC236}">
              <a16:creationId xmlns:a16="http://schemas.microsoft.com/office/drawing/2014/main" id="{00000000-0008-0000-0E00-000066010000}"/>
            </a:ext>
          </a:extLst>
        </xdr:cNvPr>
        <xdr:cNvSpPr/>
      </xdr:nvSpPr>
      <xdr:spPr>
        <a:xfrm>
          <a:off x="6921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17780</xdr:rowOff>
    </xdr:from>
    <xdr:to>
      <xdr:col>55</xdr:col>
      <xdr:colOff>50800</xdr:colOff>
      <xdr:row>78</xdr:row>
      <xdr:rowOff>119380</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104267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142257</xdr:rowOff>
    </xdr:from>
    <xdr:ext cx="469744" cy="259045"/>
    <xdr:sp macro="" textlink="">
      <xdr:nvSpPr>
        <xdr:cNvPr id="365" name="【公営住宅】&#10;一人当たり面積該当値テキスト">
          <a:extLst>
            <a:ext uri="{FF2B5EF4-FFF2-40B4-BE49-F238E27FC236}">
              <a16:creationId xmlns:a16="http://schemas.microsoft.com/office/drawing/2014/main" id="{00000000-0008-0000-0E00-00006D010000}"/>
            </a:ext>
          </a:extLst>
        </xdr:cNvPr>
        <xdr:cNvSpPr txBox="1"/>
      </xdr:nvSpPr>
      <xdr:spPr>
        <a:xfrm>
          <a:off x="10515600" y="133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18869</xdr:rowOff>
    </xdr:from>
    <xdr:to>
      <xdr:col>50</xdr:col>
      <xdr:colOff>165100</xdr:colOff>
      <xdr:row>78</xdr:row>
      <xdr:rowOff>120469</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9588500" y="1339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68580</xdr:rowOff>
    </xdr:from>
    <xdr:to>
      <xdr:col>55</xdr:col>
      <xdr:colOff>0</xdr:colOff>
      <xdr:row>78</xdr:row>
      <xdr:rowOff>69669</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9639300" y="13441680"/>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16692</xdr:rowOff>
    </xdr:from>
    <xdr:to>
      <xdr:col>46</xdr:col>
      <xdr:colOff>38100</xdr:colOff>
      <xdr:row>78</xdr:row>
      <xdr:rowOff>118292</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8699500" y="133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67492</xdr:rowOff>
    </xdr:from>
    <xdr:to>
      <xdr:col>50</xdr:col>
      <xdr:colOff>114300</xdr:colOff>
      <xdr:row>78</xdr:row>
      <xdr:rowOff>69669</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8750300" y="13440592"/>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25400</xdr:rowOff>
    </xdr:from>
    <xdr:to>
      <xdr:col>41</xdr:col>
      <xdr:colOff>101600</xdr:colOff>
      <xdr:row>78</xdr:row>
      <xdr:rowOff>127000</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7810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67492</xdr:rowOff>
    </xdr:from>
    <xdr:to>
      <xdr:col>45</xdr:col>
      <xdr:colOff>177800</xdr:colOff>
      <xdr:row>78</xdr:row>
      <xdr:rowOff>76200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7861300" y="13440592"/>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29755</xdr:rowOff>
    </xdr:from>
    <xdr:to>
      <xdr:col>36</xdr:col>
      <xdr:colOff>165100</xdr:colOff>
      <xdr:row>78</xdr:row>
      <xdr:rowOff>131355</xdr:rowOff>
    </xdr:to>
    <xdr:sp macro="" textlink="">
      <xdr:nvSpPr>
        <xdr:cNvPr id="372" name="楕円 371">
          <a:extLst>
            <a:ext uri="{FF2B5EF4-FFF2-40B4-BE49-F238E27FC236}">
              <a16:creationId xmlns:a16="http://schemas.microsoft.com/office/drawing/2014/main" id="{00000000-0008-0000-0E00-000074010000}"/>
            </a:ext>
          </a:extLst>
        </xdr:cNvPr>
        <xdr:cNvSpPr/>
      </xdr:nvSpPr>
      <xdr:spPr>
        <a:xfrm>
          <a:off x="6921500" y="134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76200</xdr:rowOff>
    </xdr:from>
    <xdr:to>
      <xdr:col>41</xdr:col>
      <xdr:colOff>50800</xdr:colOff>
      <xdr:row>78</xdr:row>
      <xdr:rowOff>80555</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flipV="1">
          <a:off x="6972300" y="13449300"/>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149696</xdr:rowOff>
    </xdr:from>
    <xdr:ext cx="469744" cy="259045"/>
    <xdr:sp macro="" textlink="">
      <xdr:nvSpPr>
        <xdr:cNvPr id="374" name="n_1aveValue【公営住宅】&#10;一人当たり面積">
          <a:extLst>
            <a:ext uri="{FF2B5EF4-FFF2-40B4-BE49-F238E27FC236}">
              <a16:creationId xmlns:a16="http://schemas.microsoft.com/office/drawing/2014/main" id="{00000000-0008-0000-0E00-000076010000}"/>
            </a:ext>
          </a:extLst>
        </xdr:cNvPr>
        <xdr:cNvSpPr txBox="1"/>
      </xdr:nvSpPr>
      <xdr:spPr>
        <a:xfrm>
          <a:off x="9391727" y="1420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154050</xdr:rowOff>
    </xdr:from>
    <xdr:ext cx="469744" cy="259045"/>
    <xdr:sp macro="" textlink="">
      <xdr:nvSpPr>
        <xdr:cNvPr id="375" name="n_2aveValue【公営住宅】&#10;一人当たり面積">
          <a:extLst>
            <a:ext uri="{FF2B5EF4-FFF2-40B4-BE49-F238E27FC236}">
              <a16:creationId xmlns:a16="http://schemas.microsoft.com/office/drawing/2014/main" id="{00000000-0008-0000-0E00-000077010000}"/>
            </a:ext>
          </a:extLst>
        </xdr:cNvPr>
        <xdr:cNvSpPr txBox="1"/>
      </xdr:nvSpPr>
      <xdr:spPr>
        <a:xfrm>
          <a:off x="8515427" y="142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154050</xdr:rowOff>
    </xdr:from>
    <xdr:ext cx="469744" cy="259045"/>
    <xdr:sp macro="" textlink="">
      <xdr:nvSpPr>
        <xdr:cNvPr id="376" name="n_3aveValue【公営住宅】&#10;一人当たり面積">
          <a:extLst>
            <a:ext uri="{FF2B5EF4-FFF2-40B4-BE49-F238E27FC236}">
              <a16:creationId xmlns:a16="http://schemas.microsoft.com/office/drawing/2014/main" id="{00000000-0008-0000-0E00-000078010000}"/>
            </a:ext>
          </a:extLst>
        </xdr:cNvPr>
        <xdr:cNvSpPr txBox="1"/>
      </xdr:nvSpPr>
      <xdr:spPr>
        <a:xfrm>
          <a:off x="7626427" y="142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80027</xdr:rowOff>
    </xdr:from>
    <xdr:ext cx="469744" cy="259045"/>
    <xdr:sp macro="" textlink="">
      <xdr:nvSpPr>
        <xdr:cNvPr id="377" name="n_4aveValue【公営住宅】&#10;一人当たり面積">
          <a:extLst>
            <a:ext uri="{FF2B5EF4-FFF2-40B4-BE49-F238E27FC236}">
              <a16:creationId xmlns:a16="http://schemas.microsoft.com/office/drawing/2014/main" id="{00000000-0008-0000-0E00-000079010000}"/>
            </a:ext>
          </a:extLst>
        </xdr:cNvPr>
        <xdr:cNvSpPr txBox="1"/>
      </xdr:nvSpPr>
      <xdr:spPr>
        <a:xfrm>
          <a:off x="6737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136996</xdr:rowOff>
    </xdr:from>
    <xdr:ext cx="469744" cy="259045"/>
    <xdr:sp macro="" textlink="">
      <xdr:nvSpPr>
        <xdr:cNvPr id="378" name="n_1mainValue【公営住宅】&#10;一人当たり面積">
          <a:extLst>
            <a:ext uri="{FF2B5EF4-FFF2-40B4-BE49-F238E27FC236}">
              <a16:creationId xmlns:a16="http://schemas.microsoft.com/office/drawing/2014/main" id="{00000000-0008-0000-0E00-00007A010000}"/>
            </a:ext>
          </a:extLst>
        </xdr:cNvPr>
        <xdr:cNvSpPr txBox="1"/>
      </xdr:nvSpPr>
      <xdr:spPr>
        <a:xfrm>
          <a:off x="9391727" y="1316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134819</xdr:rowOff>
    </xdr:from>
    <xdr:ext cx="469744" cy="259045"/>
    <xdr:sp macro="" textlink="">
      <xdr:nvSpPr>
        <xdr:cNvPr id="379" name="n_2mainValue【公営住宅】&#10;一人当たり面積">
          <a:extLst>
            <a:ext uri="{FF2B5EF4-FFF2-40B4-BE49-F238E27FC236}">
              <a16:creationId xmlns:a16="http://schemas.microsoft.com/office/drawing/2014/main" id="{00000000-0008-0000-0E00-00007B010000}"/>
            </a:ext>
          </a:extLst>
        </xdr:cNvPr>
        <xdr:cNvSpPr txBox="1"/>
      </xdr:nvSpPr>
      <xdr:spPr>
        <a:xfrm>
          <a:off x="8515427" y="1316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143527</xdr:rowOff>
    </xdr:from>
    <xdr:ext cx="469744" cy="259045"/>
    <xdr:sp macro="" textlink="">
      <xdr:nvSpPr>
        <xdr:cNvPr id="380" name="n_3mainValue【公営住宅】&#10;一人当たり面積">
          <a:extLst>
            <a:ext uri="{FF2B5EF4-FFF2-40B4-BE49-F238E27FC236}">
              <a16:creationId xmlns:a16="http://schemas.microsoft.com/office/drawing/2014/main" id="{00000000-0008-0000-0E00-00007C010000}"/>
            </a:ext>
          </a:extLst>
        </xdr:cNvPr>
        <xdr:cNvSpPr txBox="1"/>
      </xdr:nvSpPr>
      <xdr:spPr>
        <a:xfrm>
          <a:off x="76264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147882</xdr:rowOff>
    </xdr:from>
    <xdr:ext cx="469744" cy="259045"/>
    <xdr:sp macro="" textlink="">
      <xdr:nvSpPr>
        <xdr:cNvPr id="381" name="n_4mainValue【公営住宅】&#10;一人当たり面積">
          <a:extLst>
            <a:ext uri="{FF2B5EF4-FFF2-40B4-BE49-F238E27FC236}">
              <a16:creationId xmlns:a16="http://schemas.microsoft.com/office/drawing/2014/main" id="{00000000-0008-0000-0E00-00007D010000}"/>
            </a:ext>
          </a:extLst>
        </xdr:cNvPr>
        <xdr:cNvSpPr txBox="1"/>
      </xdr:nvSpPr>
      <xdr:spPr>
        <a:xfrm>
          <a:off x="6737427" y="1317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129540</xdr:rowOff>
    </xdr:from>
    <xdr:to>
      <xdr:col>85</xdr:col>
      <xdr:colOff>126364</xdr:colOff>
      <xdr:row>42</xdr:row>
      <xdr:rowOff>80010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61594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76217</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129540</xdr:rowOff>
    </xdr:from>
    <xdr:to>
      <xdr:col>86</xdr:col>
      <xdr:colOff>25400</xdr:colOff>
      <xdr:row>32</xdr:row>
      <xdr:rowOff>129540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61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78757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5736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55880</xdr:rowOff>
    </xdr:from>
    <xdr:to>
      <xdr:col>85</xdr:col>
      <xdr:colOff>177800</xdr:colOff>
      <xdr:row>34</xdr:row>
      <xdr:rowOff>157480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588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33</xdr:row>
      <xdr:rowOff>166370</xdr:rowOff>
    </xdr:from>
    <xdr:to>
      <xdr:col>81</xdr:col>
      <xdr:colOff>101600</xdr:colOff>
      <xdr:row>34</xdr:row>
      <xdr:rowOff>96520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58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135890</xdr:rowOff>
    </xdr:from>
    <xdr:to>
      <xdr:col>76</xdr:col>
      <xdr:colOff>165100</xdr:colOff>
      <xdr:row>34</xdr:row>
      <xdr:rowOff>66040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579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93980</xdr:rowOff>
    </xdr:from>
    <xdr:to>
      <xdr:col>72</xdr:col>
      <xdr:colOff>38100</xdr:colOff>
      <xdr:row>34</xdr:row>
      <xdr:rowOff>24130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57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63500</xdr:rowOff>
    </xdr:from>
    <xdr:to>
      <xdr:col>67</xdr:col>
      <xdr:colOff>101600</xdr:colOff>
      <xdr:row>34</xdr:row>
      <xdr:rowOff>165100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589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166370</xdr:rowOff>
    </xdr:from>
    <xdr:to>
      <xdr:col>85</xdr:col>
      <xdr:colOff>177800</xdr:colOff>
      <xdr:row>42</xdr:row>
      <xdr:rowOff>96520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81297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711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90170</xdr:rowOff>
    </xdr:from>
    <xdr:to>
      <xdr:col>81</xdr:col>
      <xdr:colOff>101600</xdr:colOff>
      <xdr:row>42</xdr:row>
      <xdr:rowOff>20320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140970</xdr:rowOff>
    </xdr:from>
    <xdr:to>
      <xdr:col>85</xdr:col>
      <xdr:colOff>127000</xdr:colOff>
      <xdr:row>42</xdr:row>
      <xdr:rowOff>45720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71704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21590</xdr:rowOff>
    </xdr:from>
    <xdr:to>
      <xdr:col>76</xdr:col>
      <xdr:colOff>165100</xdr:colOff>
      <xdr:row>41</xdr:row>
      <xdr:rowOff>123190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72390</xdr:rowOff>
    </xdr:from>
    <xdr:to>
      <xdr:col>81</xdr:col>
      <xdr:colOff>50800</xdr:colOff>
      <xdr:row>41</xdr:row>
      <xdr:rowOff>140970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7101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116840</xdr:rowOff>
    </xdr:from>
    <xdr:to>
      <xdr:col>72</xdr:col>
      <xdr:colOff>38100</xdr:colOff>
      <xdr:row>41</xdr:row>
      <xdr:rowOff>46990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167640</xdr:rowOff>
    </xdr:from>
    <xdr:to>
      <xdr:col>76</xdr:col>
      <xdr:colOff>114300</xdr:colOff>
      <xdr:row>41</xdr:row>
      <xdr:rowOff>72390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7025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40640</xdr:rowOff>
    </xdr:from>
    <xdr:to>
      <xdr:col>67</xdr:col>
      <xdr:colOff>101600</xdr:colOff>
      <xdr:row>40</xdr:row>
      <xdr:rowOff>142240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91440</xdr:rowOff>
    </xdr:from>
    <xdr:to>
      <xdr:col>71</xdr:col>
      <xdr:colOff>177800</xdr:colOff>
      <xdr:row>40</xdr:row>
      <xdr:rowOff>167640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814300" y="6949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113047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55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82567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55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40657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55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10177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11447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114317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38117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133367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E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59872</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22160864" y="58238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63699</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E00-0000DE010000}"/>
            </a:ext>
          </a:extLst>
        </xdr:cNvPr>
        <xdr:cNvSpPr txBox="1"/>
      </xdr:nvSpPr>
      <xdr:spPr>
        <a:xfrm>
          <a:off x="22199600" y="72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59872</xdr:rowOff>
    </xdr:from>
    <xdr:to>
      <xdr:col>116</xdr:col>
      <xdr:colOff>152400</xdr:colOff>
      <xdr:row>42</xdr:row>
      <xdr:rowOff>59872</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E00-0000E0010000}"/>
            </a:ext>
          </a:extLst>
        </xdr:cNvPr>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109963</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E00-0000E2010000}"/>
            </a:ext>
          </a:extLst>
        </xdr:cNvPr>
        <xdr:cNvSpPr txBox="1"/>
      </xdr:nvSpPr>
      <xdr:spPr>
        <a:xfrm>
          <a:off x="22199600" y="6110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131536</xdr:rowOff>
    </xdr:from>
    <xdr:to>
      <xdr:col>116</xdr:col>
      <xdr:colOff>114300</xdr:colOff>
      <xdr:row>36</xdr:row>
      <xdr:rowOff>61686</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21107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907</xdr:rowOff>
    </xdr:from>
    <xdr:to>
      <xdr:col>112</xdr:col>
      <xdr:colOff>38100</xdr:colOff>
      <xdr:row>35</xdr:row>
      <xdr:rowOff>102507</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1272500" y="600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907</xdr:rowOff>
    </xdr:from>
    <xdr:to>
      <xdr:col>107</xdr:col>
      <xdr:colOff>101600</xdr:colOff>
      <xdr:row>35</xdr:row>
      <xdr:rowOff>102507</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0383500" y="600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107043</xdr:rowOff>
    </xdr:from>
    <xdr:to>
      <xdr:col>102</xdr:col>
      <xdr:colOff>165100</xdr:colOff>
      <xdr:row>35</xdr:row>
      <xdr:rowOff>37193</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9494500" y="59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32</xdr:row>
      <xdr:rowOff>123372</xdr:rowOff>
    </xdr:from>
    <xdr:to>
      <xdr:col>98</xdr:col>
      <xdr:colOff>38100</xdr:colOff>
      <xdr:row>33</xdr:row>
      <xdr:rowOff>53522</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8605500" y="560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41728</xdr:rowOff>
    </xdr:from>
    <xdr:to>
      <xdr:col>116</xdr:col>
      <xdr:colOff>114300</xdr:colOff>
      <xdr:row>34</xdr:row>
      <xdr:rowOff>143328</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21107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128105</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E00-0000EE010000}"/>
            </a:ext>
          </a:extLst>
        </xdr:cNvPr>
        <xdr:cNvSpPr txBox="1"/>
      </xdr:nvSpPr>
      <xdr:spPr>
        <a:xfrm>
          <a:off x="22199600" y="578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41728</xdr:rowOff>
    </xdr:from>
    <xdr:to>
      <xdr:col>112</xdr:col>
      <xdr:colOff>38100</xdr:colOff>
      <xdr:row>34</xdr:row>
      <xdr:rowOff>143328</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1272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92528</xdr:rowOff>
    </xdr:from>
    <xdr:to>
      <xdr:col>116</xdr:col>
      <xdr:colOff>63500</xdr:colOff>
      <xdr:row>34</xdr:row>
      <xdr:rowOff>92528</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21323300" y="5921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41728</xdr:rowOff>
    </xdr:from>
    <xdr:to>
      <xdr:col>107</xdr:col>
      <xdr:colOff>101600</xdr:colOff>
      <xdr:row>34</xdr:row>
      <xdr:rowOff>143328</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0383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92528</xdr:rowOff>
    </xdr:from>
    <xdr:to>
      <xdr:col>111</xdr:col>
      <xdr:colOff>177800</xdr:colOff>
      <xdr:row>34</xdr:row>
      <xdr:rowOff>92528</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20434300" y="592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41728</xdr:rowOff>
    </xdr:from>
    <xdr:to>
      <xdr:col>102</xdr:col>
      <xdr:colOff>165100</xdr:colOff>
      <xdr:row>34</xdr:row>
      <xdr:rowOff>143328</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9494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92528</xdr:rowOff>
    </xdr:from>
    <xdr:to>
      <xdr:col>107</xdr:col>
      <xdr:colOff>50800</xdr:colOff>
      <xdr:row>34</xdr:row>
      <xdr:rowOff>92528</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9545300" y="592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74386</xdr:rowOff>
    </xdr:from>
    <xdr:to>
      <xdr:col>98</xdr:col>
      <xdr:colOff>38100</xdr:colOff>
      <xdr:row>35</xdr:row>
      <xdr:rowOff>4536</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8605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92528</xdr:rowOff>
    </xdr:from>
    <xdr:to>
      <xdr:col>102</xdr:col>
      <xdr:colOff>114300</xdr:colOff>
      <xdr:row>34</xdr:row>
      <xdr:rowOff>125186</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8656300" y="59218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93634</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09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93634</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09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28320</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02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31</xdr:row>
      <xdr:rowOff>70049</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159855</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1075727" y="564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159855</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0199427" y="564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159855</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9310427" y="564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167113</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8421427" y="599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61</xdr:row>
      <xdr:rowOff>44450</xdr:rowOff>
    </xdr:from>
    <xdr:to>
      <xdr:col>85</xdr:col>
      <xdr:colOff>126364</xdr:colOff>
      <xdr:row>64</xdr:row>
      <xdr:rowOff>152400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10502900"/>
          <a:ext cx="0" cy="62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162577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61</xdr:row>
      <xdr:rowOff>44450</xdr:rowOff>
    </xdr:from>
    <xdr:to>
      <xdr:col>86</xdr:col>
      <xdr:colOff>25400</xdr:colOff>
      <xdr:row>61</xdr:row>
      <xdr:rowOff>44450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1050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92727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0722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114300</xdr:rowOff>
    </xdr:from>
    <xdr:to>
      <xdr:col>85</xdr:col>
      <xdr:colOff>177800</xdr:colOff>
      <xdr:row>63</xdr:row>
      <xdr:rowOff>44450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50800</xdr:rowOff>
    </xdr:from>
    <xdr:to>
      <xdr:col>81</xdr:col>
      <xdr:colOff>101600</xdr:colOff>
      <xdr:row>62</xdr:row>
      <xdr:rowOff>152400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107950</xdr:rowOff>
    </xdr:from>
    <xdr:to>
      <xdr:col>76</xdr:col>
      <xdr:colOff>165100</xdr:colOff>
      <xdr:row>62</xdr:row>
      <xdr:rowOff>38100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05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152400</xdr:rowOff>
    </xdr:from>
    <xdr:to>
      <xdr:col>72</xdr:col>
      <xdr:colOff>38100</xdr:colOff>
      <xdr:row>61</xdr:row>
      <xdr:rowOff>82550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652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44450</xdr:rowOff>
    </xdr:from>
    <xdr:to>
      <xdr:col>67</xdr:col>
      <xdr:colOff>101600</xdr:colOff>
      <xdr:row>59</xdr:row>
      <xdr:rowOff>146050</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763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165100</xdr:rowOff>
    </xdr:from>
    <xdr:to>
      <xdr:col>85</xdr:col>
      <xdr:colOff>177800</xdr:colOff>
      <xdr:row>61</xdr:row>
      <xdr:rowOff>95250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118127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76200</xdr:rowOff>
    </xdr:from>
    <xdr:to>
      <xdr:col>81</xdr:col>
      <xdr:colOff>101600</xdr:colOff>
      <xdr:row>61</xdr:row>
      <xdr:rowOff>6350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127000</xdr:rowOff>
    </xdr:from>
    <xdr:to>
      <xdr:col>85</xdr:col>
      <xdr:colOff>127000</xdr:colOff>
      <xdr:row>61</xdr:row>
      <xdr:rowOff>44450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5481300" y="10414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57150</xdr:rowOff>
    </xdr:from>
    <xdr:to>
      <xdr:col>76</xdr:col>
      <xdr:colOff>165100</xdr:colOff>
      <xdr:row>59</xdr:row>
      <xdr:rowOff>158750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45415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107950</xdr:rowOff>
    </xdr:from>
    <xdr:to>
      <xdr:col>81</xdr:col>
      <xdr:colOff>50800</xdr:colOff>
      <xdr:row>60</xdr:row>
      <xdr:rowOff>127000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4592300" y="10223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25400</xdr:rowOff>
    </xdr:from>
    <xdr:to>
      <xdr:col>76</xdr:col>
      <xdr:colOff>114300</xdr:colOff>
      <xdr:row>59</xdr:row>
      <xdr:rowOff>107950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3703300" y="99695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101600</xdr:rowOff>
    </xdr:from>
    <xdr:to>
      <xdr:col>67</xdr:col>
      <xdr:colOff>101600</xdr:colOff>
      <xdr:row>57</xdr:row>
      <xdr:rowOff>31750</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763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152400</xdr:rowOff>
    </xdr:from>
    <xdr:to>
      <xdr:col>71</xdr:col>
      <xdr:colOff>177800</xdr:colOff>
      <xdr:row>58</xdr:row>
      <xdr:rowOff>25400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814300" y="97536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143527</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77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29227</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65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73677</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53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137177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22877</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3827</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994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92727</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500744" y="969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48277</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11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00000000-0008-0000-0E00-00005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63</xdr:row>
      <xdr:rowOff>161925</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22160864" y="9528810"/>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594" name="【学校施設】&#10;一人当たり面積最小値テキスト">
          <a:extLst>
            <a:ext uri="{FF2B5EF4-FFF2-40B4-BE49-F238E27FC236}">
              <a16:creationId xmlns:a16="http://schemas.microsoft.com/office/drawing/2014/main" id="{00000000-0008-0000-0E00-000052020000}"/>
            </a:ext>
          </a:extLst>
        </xdr:cNvPr>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96" name="【学校施設】&#10;一人当たり面積最大値テキスト">
          <a:extLst>
            <a:ext uri="{FF2B5EF4-FFF2-40B4-BE49-F238E27FC236}">
              <a16:creationId xmlns:a16="http://schemas.microsoft.com/office/drawing/2014/main" id="{00000000-0008-0000-0E00-000054020000}"/>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165752</xdr:rowOff>
    </xdr:from>
    <xdr:ext cx="469744" cy="259045"/>
    <xdr:sp macro="" textlink="">
      <xdr:nvSpPr>
        <xdr:cNvPr id="598" name="【学校施設】&#10;一人当たり面積平均値テキスト">
          <a:extLst>
            <a:ext uri="{FF2B5EF4-FFF2-40B4-BE49-F238E27FC236}">
              <a16:creationId xmlns:a16="http://schemas.microsoft.com/office/drawing/2014/main" id="{00000000-0008-0000-0E00-000056020000}"/>
            </a:ext>
          </a:extLst>
        </xdr:cNvPr>
        <xdr:cNvSpPr txBox="1"/>
      </xdr:nvSpPr>
      <xdr:spPr>
        <a:xfrm>
          <a:off x="22199600" y="10281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15875</xdr:rowOff>
    </xdr:from>
    <xdr:to>
      <xdr:col>116</xdr:col>
      <xdr:colOff>114300</xdr:colOff>
      <xdr:row>60</xdr:row>
      <xdr:rowOff>117475</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2110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71120</xdr:rowOff>
    </xdr:from>
    <xdr:to>
      <xdr:col>112</xdr:col>
      <xdr:colOff>38100</xdr:colOff>
      <xdr:row>60</xdr:row>
      <xdr:rowOff>1270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127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137795</xdr:rowOff>
    </xdr:from>
    <xdr:to>
      <xdr:col>107</xdr:col>
      <xdr:colOff>101600</xdr:colOff>
      <xdr:row>59</xdr:row>
      <xdr:rowOff>67945</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03835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63500</xdr:rowOff>
    </xdr:from>
    <xdr:to>
      <xdr:col>102</xdr:col>
      <xdr:colOff>165100</xdr:colOff>
      <xdr:row>59</xdr:row>
      <xdr:rowOff>165100</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9494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6350</xdr:rowOff>
    </xdr:from>
    <xdr:to>
      <xdr:col>98</xdr:col>
      <xdr:colOff>38100</xdr:colOff>
      <xdr:row>59</xdr:row>
      <xdr:rowOff>107950</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8605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4445</xdr:rowOff>
    </xdr:from>
    <xdr:to>
      <xdr:col>116</xdr:col>
      <xdr:colOff>114300</xdr:colOff>
      <xdr:row>56</xdr:row>
      <xdr:rowOff>106045</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21107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27322</xdr:rowOff>
    </xdr:from>
    <xdr:ext cx="469744" cy="259045"/>
    <xdr:sp macro="" textlink="">
      <xdr:nvSpPr>
        <xdr:cNvPr id="610" name="【学校施設】&#10;一人当たり面積該当値テキスト">
          <a:extLst>
            <a:ext uri="{FF2B5EF4-FFF2-40B4-BE49-F238E27FC236}">
              <a16:creationId xmlns:a16="http://schemas.microsoft.com/office/drawing/2014/main" id="{00000000-0008-0000-0E00-000062020000}"/>
            </a:ext>
          </a:extLst>
        </xdr:cNvPr>
        <xdr:cNvSpPr txBox="1"/>
      </xdr:nvSpPr>
      <xdr:spPr>
        <a:xfrm>
          <a:off x="22199600" y="945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53975</xdr:rowOff>
    </xdr:from>
    <xdr:to>
      <xdr:col>112</xdr:col>
      <xdr:colOff>38100</xdr:colOff>
      <xdr:row>56</xdr:row>
      <xdr:rowOff>155575</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12725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55245</xdr:rowOff>
    </xdr:from>
    <xdr:to>
      <xdr:col>116</xdr:col>
      <xdr:colOff>63500</xdr:colOff>
      <xdr:row>56</xdr:row>
      <xdr:rowOff>104775</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21323300" y="96564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42545</xdr:rowOff>
    </xdr:from>
    <xdr:to>
      <xdr:col>107</xdr:col>
      <xdr:colOff>101600</xdr:colOff>
      <xdr:row>56</xdr:row>
      <xdr:rowOff>144145</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203835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93345</xdr:rowOff>
    </xdr:from>
    <xdr:to>
      <xdr:col>111</xdr:col>
      <xdr:colOff>177800</xdr:colOff>
      <xdr:row>56</xdr:row>
      <xdr:rowOff>104775</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20434300" y="96945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59690</xdr:rowOff>
    </xdr:from>
    <xdr:to>
      <xdr:col>102</xdr:col>
      <xdr:colOff>165100</xdr:colOff>
      <xdr:row>56</xdr:row>
      <xdr:rowOff>161290</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9494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93345</xdr:rowOff>
    </xdr:from>
    <xdr:to>
      <xdr:col>107</xdr:col>
      <xdr:colOff>50800</xdr:colOff>
      <xdr:row>56</xdr:row>
      <xdr:rowOff>110490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9545300" y="96945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78740</xdr:rowOff>
    </xdr:from>
    <xdr:to>
      <xdr:col>98</xdr:col>
      <xdr:colOff>38100</xdr:colOff>
      <xdr:row>57</xdr:row>
      <xdr:rowOff>8890</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8605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110490</xdr:rowOff>
    </xdr:from>
    <xdr:to>
      <xdr:col>102</xdr:col>
      <xdr:colOff>114300</xdr:colOff>
      <xdr:row>56</xdr:row>
      <xdr:rowOff>129540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flipV="1">
          <a:off x="18656300" y="97116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163847</xdr:rowOff>
    </xdr:from>
    <xdr:ext cx="469744" cy="259045"/>
    <xdr:sp macro="" textlink="">
      <xdr:nvSpPr>
        <xdr:cNvPr id="619" name="n_1aveValue【学校施設】&#10;一人当たり面積">
          <a:extLst>
            <a:ext uri="{FF2B5EF4-FFF2-40B4-BE49-F238E27FC236}">
              <a16:creationId xmlns:a16="http://schemas.microsoft.com/office/drawing/2014/main" id="{00000000-0008-0000-0E00-00006B020000}"/>
            </a:ext>
          </a:extLst>
        </xdr:cNvPr>
        <xdr:cNvSpPr txBox="1"/>
      </xdr:nvSpPr>
      <xdr:spPr>
        <a:xfrm>
          <a:off x="21075727" y="1027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59072</xdr:rowOff>
    </xdr:from>
    <xdr:ext cx="469744" cy="259045"/>
    <xdr:sp macro="" textlink="">
      <xdr:nvSpPr>
        <xdr:cNvPr id="620" name="n_2aveValue【学校施設】&#10;一人当たり面積">
          <a:extLst>
            <a:ext uri="{FF2B5EF4-FFF2-40B4-BE49-F238E27FC236}">
              <a16:creationId xmlns:a16="http://schemas.microsoft.com/office/drawing/2014/main" id="{00000000-0008-0000-0E00-00006C020000}"/>
            </a:ext>
          </a:extLst>
        </xdr:cNvPr>
        <xdr:cNvSpPr txBox="1"/>
      </xdr:nvSpPr>
      <xdr:spPr>
        <a:xfrm>
          <a:off x="20199427" y="1017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156227</xdr:rowOff>
    </xdr:from>
    <xdr:ext cx="469744" cy="259045"/>
    <xdr:sp macro="" textlink="">
      <xdr:nvSpPr>
        <xdr:cNvPr id="621" name="n_3aveValue【学校施設】&#10;一人当たり面積">
          <a:extLst>
            <a:ext uri="{FF2B5EF4-FFF2-40B4-BE49-F238E27FC236}">
              <a16:creationId xmlns:a16="http://schemas.microsoft.com/office/drawing/2014/main" id="{00000000-0008-0000-0E00-00006D020000}"/>
            </a:ext>
          </a:extLst>
        </xdr:cNvPr>
        <xdr:cNvSpPr txBox="1"/>
      </xdr:nvSpPr>
      <xdr:spPr>
        <a:xfrm>
          <a:off x="19310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99077</xdr:rowOff>
    </xdr:from>
    <xdr:ext cx="469744" cy="259045"/>
    <xdr:sp macro="" textlink="">
      <xdr:nvSpPr>
        <xdr:cNvPr id="622" name="n_4aveValue【学校施設】&#10;一人当たり面積">
          <a:extLst>
            <a:ext uri="{FF2B5EF4-FFF2-40B4-BE49-F238E27FC236}">
              <a16:creationId xmlns:a16="http://schemas.microsoft.com/office/drawing/2014/main" id="{00000000-0008-0000-0E00-00006E020000}"/>
            </a:ext>
          </a:extLst>
        </xdr:cNvPr>
        <xdr:cNvSpPr txBox="1"/>
      </xdr:nvSpPr>
      <xdr:spPr>
        <a:xfrm>
          <a:off x="18421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652</xdr:rowOff>
    </xdr:from>
    <xdr:ext cx="469744" cy="259045"/>
    <xdr:sp macro="" textlink="">
      <xdr:nvSpPr>
        <xdr:cNvPr id="623" name="n_1mainValue【学校施設】&#10;一人当たり面積">
          <a:extLst>
            <a:ext uri="{FF2B5EF4-FFF2-40B4-BE49-F238E27FC236}">
              <a16:creationId xmlns:a16="http://schemas.microsoft.com/office/drawing/2014/main" id="{00000000-0008-0000-0E00-00006F020000}"/>
            </a:ext>
          </a:extLst>
        </xdr:cNvPr>
        <xdr:cNvSpPr txBox="1"/>
      </xdr:nvSpPr>
      <xdr:spPr>
        <a:xfrm>
          <a:off x="21075727" y="943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160672</xdr:rowOff>
    </xdr:from>
    <xdr:ext cx="469744" cy="259045"/>
    <xdr:sp macro="" textlink="">
      <xdr:nvSpPr>
        <xdr:cNvPr id="624" name="n_2mainValue【学校施設】&#10;一人当たり面積">
          <a:extLst>
            <a:ext uri="{FF2B5EF4-FFF2-40B4-BE49-F238E27FC236}">
              <a16:creationId xmlns:a16="http://schemas.microsoft.com/office/drawing/2014/main" id="{00000000-0008-0000-0E00-000070020000}"/>
            </a:ext>
          </a:extLst>
        </xdr:cNvPr>
        <xdr:cNvSpPr txBox="1"/>
      </xdr:nvSpPr>
      <xdr:spPr>
        <a:xfrm>
          <a:off x="20199427" y="941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6367</xdr:rowOff>
    </xdr:from>
    <xdr:ext cx="469744" cy="259045"/>
    <xdr:sp macro="" textlink="">
      <xdr:nvSpPr>
        <xdr:cNvPr id="625" name="n_3mainValue【学校施設】&#10;一人当たり面積">
          <a:extLst>
            <a:ext uri="{FF2B5EF4-FFF2-40B4-BE49-F238E27FC236}">
              <a16:creationId xmlns:a16="http://schemas.microsoft.com/office/drawing/2014/main" id="{00000000-0008-0000-0E00-000071020000}"/>
            </a:ext>
          </a:extLst>
        </xdr:cNvPr>
        <xdr:cNvSpPr txBox="1"/>
      </xdr:nvSpPr>
      <xdr:spPr>
        <a:xfrm>
          <a:off x="19310427" y="943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25417</xdr:rowOff>
    </xdr:from>
    <xdr:ext cx="469744" cy="259045"/>
    <xdr:sp macro="" textlink="">
      <xdr:nvSpPr>
        <xdr:cNvPr id="626" name="n_4mainValue【学校施設】&#10;一人当たり面積">
          <a:extLst>
            <a:ext uri="{FF2B5EF4-FFF2-40B4-BE49-F238E27FC236}">
              <a16:creationId xmlns:a16="http://schemas.microsoft.com/office/drawing/2014/main" id="{00000000-0008-0000-0E00-000072020000}"/>
            </a:ext>
          </a:extLst>
        </xdr:cNvPr>
        <xdr:cNvSpPr txBox="1"/>
      </xdr:nvSpPr>
      <xdr:spPr>
        <a:xfrm>
          <a:off x="18421427" y="945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E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127636</xdr:rowOff>
    </xdr:from>
    <xdr:to>
      <xdr:col>85</xdr:col>
      <xdr:colOff>126364</xdr:colOff>
      <xdr:row>85</xdr:row>
      <xdr:rowOff>129539</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16318864" y="13500736"/>
          <a:ext cx="0" cy="120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652" name="【児童館】&#10;有形固定資産減価償却率最小値テキスト">
          <a:extLst>
            <a:ext uri="{FF2B5EF4-FFF2-40B4-BE49-F238E27FC236}">
              <a16:creationId xmlns:a16="http://schemas.microsoft.com/office/drawing/2014/main" id="{00000000-0008-0000-0E00-00008C020000}"/>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74313</xdr:rowOff>
    </xdr:from>
    <xdr:ext cx="405111" cy="259045"/>
    <xdr:sp macro="" textlink="">
      <xdr:nvSpPr>
        <xdr:cNvPr id="654" name="【児童館】&#10;有形固定資産減価償却率最大値テキスト">
          <a:extLst>
            <a:ext uri="{FF2B5EF4-FFF2-40B4-BE49-F238E27FC236}">
              <a16:creationId xmlns:a16="http://schemas.microsoft.com/office/drawing/2014/main" id="{00000000-0008-0000-0E00-00008E020000}"/>
            </a:ext>
          </a:extLst>
        </xdr:cNvPr>
        <xdr:cNvSpPr txBox="1"/>
      </xdr:nvSpPr>
      <xdr:spPr>
        <a:xfrm>
          <a:off x="16357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127636</xdr:rowOff>
    </xdr:from>
    <xdr:to>
      <xdr:col>86</xdr:col>
      <xdr:colOff>25400</xdr:colOff>
      <xdr:row>78</xdr:row>
      <xdr:rowOff>127636</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6230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E00-000090020000}"/>
            </a:ext>
          </a:extLst>
        </xdr:cNvPr>
        <xdr:cNvSpPr txBox="1"/>
      </xdr:nvSpPr>
      <xdr:spPr>
        <a:xfrm>
          <a:off x="16357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162561</xdr:rowOff>
    </xdr:from>
    <xdr:to>
      <xdr:col>76</xdr:col>
      <xdr:colOff>165100</xdr:colOff>
      <xdr:row>83</xdr:row>
      <xdr:rowOff>92711</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45415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116839</xdr:rowOff>
    </xdr:from>
    <xdr:to>
      <xdr:col>72</xdr:col>
      <xdr:colOff>38100</xdr:colOff>
      <xdr:row>83</xdr:row>
      <xdr:rowOff>46989</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3652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71120</xdr:rowOff>
    </xdr:from>
    <xdr:to>
      <xdr:col>67</xdr:col>
      <xdr:colOff>101600</xdr:colOff>
      <xdr:row>80</xdr:row>
      <xdr:rowOff>1270</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2763500" y="1361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78739</xdr:rowOff>
    </xdr:from>
    <xdr:to>
      <xdr:col>85</xdr:col>
      <xdr:colOff>177800</xdr:colOff>
      <xdr:row>86</xdr:row>
      <xdr:rowOff>8889</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6268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165116</xdr:rowOff>
    </xdr:from>
    <xdr:ext cx="405111" cy="259045"/>
    <xdr:sp macro="" textlink="">
      <xdr:nvSpPr>
        <xdr:cNvPr id="668" name="【児童館】&#10;有形固定資産減価償却率該当値テキスト">
          <a:extLst>
            <a:ext uri="{FF2B5EF4-FFF2-40B4-BE49-F238E27FC236}">
              <a16:creationId xmlns:a16="http://schemas.microsoft.com/office/drawing/2014/main" id="{00000000-0008-0000-0E00-00009C020000}"/>
            </a:ext>
          </a:extLst>
        </xdr:cNvPr>
        <xdr:cNvSpPr txBox="1"/>
      </xdr:nvSpPr>
      <xdr:spPr>
        <a:xfrm>
          <a:off x="16357600" y="1456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76836</xdr:rowOff>
    </xdr:from>
    <xdr:to>
      <xdr:col>81</xdr:col>
      <xdr:colOff>101600</xdr:colOff>
      <xdr:row>86</xdr:row>
      <xdr:rowOff>6986</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5430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127636</xdr:rowOff>
    </xdr:from>
    <xdr:to>
      <xdr:col>85</xdr:col>
      <xdr:colOff>127000</xdr:colOff>
      <xdr:row>85</xdr:row>
      <xdr:rowOff>129539</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5481300" y="1470088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57786</xdr:rowOff>
    </xdr:from>
    <xdr:to>
      <xdr:col>76</xdr:col>
      <xdr:colOff>165100</xdr:colOff>
      <xdr:row>85</xdr:row>
      <xdr:rowOff>159386</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45415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108586</xdr:rowOff>
    </xdr:from>
    <xdr:to>
      <xdr:col>81</xdr:col>
      <xdr:colOff>50800</xdr:colOff>
      <xdr:row>85</xdr:row>
      <xdr:rowOff>127636</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4592300" y="146818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38736</xdr:rowOff>
    </xdr:from>
    <xdr:to>
      <xdr:col>72</xdr:col>
      <xdr:colOff>38100</xdr:colOff>
      <xdr:row>85</xdr:row>
      <xdr:rowOff>140336</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3652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89536</xdr:rowOff>
    </xdr:from>
    <xdr:to>
      <xdr:col>76</xdr:col>
      <xdr:colOff>114300</xdr:colOff>
      <xdr:row>85</xdr:row>
      <xdr:rowOff>108586</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3703300" y="1466278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19686</xdr:rowOff>
    </xdr:from>
    <xdr:to>
      <xdr:col>67</xdr:col>
      <xdr:colOff>101600</xdr:colOff>
      <xdr:row>85</xdr:row>
      <xdr:rowOff>121286</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2763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70486</xdr:rowOff>
    </xdr:from>
    <xdr:to>
      <xdr:col>71</xdr:col>
      <xdr:colOff>177800</xdr:colOff>
      <xdr:row>85</xdr:row>
      <xdr:rowOff>89536</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2814300" y="146437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139716</xdr:rowOff>
    </xdr:from>
    <xdr:ext cx="405111" cy="259045"/>
    <xdr:sp macro="" textlink="">
      <xdr:nvSpPr>
        <xdr:cNvPr id="677" name="n_1aveValue【児童館】&#10;有形固定資産減価償却率">
          <a:extLst>
            <a:ext uri="{FF2B5EF4-FFF2-40B4-BE49-F238E27FC236}">
              <a16:creationId xmlns:a16="http://schemas.microsoft.com/office/drawing/2014/main" id="{00000000-0008-0000-0E00-0000A5020000}"/>
            </a:ext>
          </a:extLst>
        </xdr:cNvPr>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109238</xdr:rowOff>
    </xdr:from>
    <xdr:ext cx="405111" cy="259045"/>
    <xdr:sp macro="" textlink="">
      <xdr:nvSpPr>
        <xdr:cNvPr id="678" name="n_2aveValue【児童館】&#10;有形固定資産減価償却率">
          <a:extLst>
            <a:ext uri="{FF2B5EF4-FFF2-40B4-BE49-F238E27FC236}">
              <a16:creationId xmlns:a16="http://schemas.microsoft.com/office/drawing/2014/main" id="{00000000-0008-0000-0E00-0000A6020000}"/>
            </a:ext>
          </a:extLst>
        </xdr:cNvPr>
        <xdr:cNvSpPr txBox="1"/>
      </xdr:nvSpPr>
      <xdr:spPr>
        <a:xfrm>
          <a:off x="14389744" y="1399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63516</xdr:rowOff>
    </xdr:from>
    <xdr:ext cx="405111" cy="259045"/>
    <xdr:sp macro="" textlink="">
      <xdr:nvSpPr>
        <xdr:cNvPr id="679" name="n_3aveValue【児童館】&#10;有形固定資産減価償却率">
          <a:extLst>
            <a:ext uri="{FF2B5EF4-FFF2-40B4-BE49-F238E27FC236}">
              <a16:creationId xmlns:a16="http://schemas.microsoft.com/office/drawing/2014/main" id="{00000000-0008-0000-0E00-0000A7020000}"/>
            </a:ext>
          </a:extLst>
        </xdr:cNvPr>
        <xdr:cNvSpPr txBox="1"/>
      </xdr:nvSpPr>
      <xdr:spPr>
        <a:xfrm>
          <a:off x="13500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17797</xdr:rowOff>
    </xdr:from>
    <xdr:ext cx="405111" cy="259045"/>
    <xdr:sp macro="" textlink="">
      <xdr:nvSpPr>
        <xdr:cNvPr id="680" name="n_4aveValue【児童館】&#10;有形固定資産減価償却率">
          <a:extLst>
            <a:ext uri="{FF2B5EF4-FFF2-40B4-BE49-F238E27FC236}">
              <a16:creationId xmlns:a16="http://schemas.microsoft.com/office/drawing/2014/main" id="{00000000-0008-0000-0E00-0000A8020000}"/>
            </a:ext>
          </a:extLst>
        </xdr:cNvPr>
        <xdr:cNvSpPr txBox="1"/>
      </xdr:nvSpPr>
      <xdr:spPr>
        <a:xfrm>
          <a:off x="12611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169563</xdr:rowOff>
    </xdr:from>
    <xdr:ext cx="405111" cy="259045"/>
    <xdr:sp macro="" textlink="">
      <xdr:nvSpPr>
        <xdr:cNvPr id="681" name="n_1mainValue【児童館】&#10;有形固定資産減価償却率">
          <a:extLst>
            <a:ext uri="{FF2B5EF4-FFF2-40B4-BE49-F238E27FC236}">
              <a16:creationId xmlns:a16="http://schemas.microsoft.com/office/drawing/2014/main" id="{00000000-0008-0000-0E00-0000A9020000}"/>
            </a:ext>
          </a:extLst>
        </xdr:cNvPr>
        <xdr:cNvSpPr txBox="1"/>
      </xdr:nvSpPr>
      <xdr:spPr>
        <a:xfrm>
          <a:off x="15266044"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150513</xdr:rowOff>
    </xdr:from>
    <xdr:ext cx="405111" cy="259045"/>
    <xdr:sp macro="" textlink="">
      <xdr:nvSpPr>
        <xdr:cNvPr id="682" name="n_2mainValue【児童館】&#10;有形固定資産減価償却率">
          <a:extLst>
            <a:ext uri="{FF2B5EF4-FFF2-40B4-BE49-F238E27FC236}">
              <a16:creationId xmlns:a16="http://schemas.microsoft.com/office/drawing/2014/main" id="{00000000-0008-0000-0E00-0000AA020000}"/>
            </a:ext>
          </a:extLst>
        </xdr:cNvPr>
        <xdr:cNvSpPr txBox="1"/>
      </xdr:nvSpPr>
      <xdr:spPr>
        <a:xfrm>
          <a:off x="14389744" y="1472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131463</xdr:rowOff>
    </xdr:from>
    <xdr:ext cx="405111" cy="259045"/>
    <xdr:sp macro="" textlink="">
      <xdr:nvSpPr>
        <xdr:cNvPr id="683" name="n_3mainValue【児童館】&#10;有形固定資産減価償却率">
          <a:extLst>
            <a:ext uri="{FF2B5EF4-FFF2-40B4-BE49-F238E27FC236}">
              <a16:creationId xmlns:a16="http://schemas.microsoft.com/office/drawing/2014/main" id="{00000000-0008-0000-0E00-0000AB020000}"/>
            </a:ext>
          </a:extLst>
        </xdr:cNvPr>
        <xdr:cNvSpPr txBox="1"/>
      </xdr:nvSpPr>
      <xdr:spPr>
        <a:xfrm>
          <a:off x="13500744" y="1470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112413</xdr:rowOff>
    </xdr:from>
    <xdr:ext cx="405111" cy="259045"/>
    <xdr:sp macro="" textlink="">
      <xdr:nvSpPr>
        <xdr:cNvPr id="684" name="n_4mainValue【児童館】&#10;有形固定資産減価償却率">
          <a:extLst>
            <a:ext uri="{FF2B5EF4-FFF2-40B4-BE49-F238E27FC236}">
              <a16:creationId xmlns:a16="http://schemas.microsoft.com/office/drawing/2014/main" id="{00000000-0008-0000-0E00-0000AC020000}"/>
            </a:ext>
          </a:extLst>
        </xdr:cNvPr>
        <xdr:cNvSpPr txBox="1"/>
      </xdr:nvSpPr>
      <xdr:spPr>
        <a:xfrm>
          <a:off x="12611744" y="1468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00000000-0008-0000-0E00-0000C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86</xdr:row>
      <xdr:rowOff>114300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flipV="1">
          <a:off x="22160864" y="13487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118127</xdr:rowOff>
    </xdr:from>
    <xdr:ext cx="469744" cy="259045"/>
    <xdr:sp macro="" textlink="">
      <xdr:nvSpPr>
        <xdr:cNvPr id="710" name="【児童館】&#10;一人当たり面積最小値テキスト">
          <a:extLst>
            <a:ext uri="{FF2B5EF4-FFF2-40B4-BE49-F238E27FC236}">
              <a16:creationId xmlns:a16="http://schemas.microsoft.com/office/drawing/2014/main" id="{00000000-0008-0000-0E00-0000C6020000}"/>
            </a:ext>
          </a:extLst>
        </xdr:cNvPr>
        <xdr:cNvSpPr txBox="1"/>
      </xdr:nvSpPr>
      <xdr:spPr>
        <a:xfrm>
          <a:off x="22199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114300</xdr:rowOff>
    </xdr:from>
    <xdr:to>
      <xdr:col>116</xdr:col>
      <xdr:colOff>152400</xdr:colOff>
      <xdr:row>86</xdr:row>
      <xdr:rowOff>114300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22072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712" name="【児童館】&#10;一人当たり面積最大値テキスト">
          <a:extLst>
            <a:ext uri="{FF2B5EF4-FFF2-40B4-BE49-F238E27FC236}">
              <a16:creationId xmlns:a16="http://schemas.microsoft.com/office/drawing/2014/main" id="{00000000-0008-0000-0E00-0000C8020000}"/>
            </a:ext>
          </a:extLst>
        </xdr:cNvPr>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14" name="【児童館】&#10;一人当たり面積平均値テキスト">
          <a:extLst>
            <a:ext uri="{FF2B5EF4-FFF2-40B4-BE49-F238E27FC236}">
              <a16:creationId xmlns:a16="http://schemas.microsoft.com/office/drawing/2014/main" id="{00000000-0008-0000-0E00-0000CA020000}"/>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19" name="フローチャート: 判断 718">
          <a:extLst>
            <a:ext uri="{FF2B5EF4-FFF2-40B4-BE49-F238E27FC236}">
              <a16:creationId xmlns:a16="http://schemas.microsoft.com/office/drawing/2014/main" id="{00000000-0008-0000-0E00-0000CF020000}"/>
            </a:ext>
          </a:extLst>
        </xdr:cNvPr>
        <xdr:cNvSpPr/>
      </xdr:nvSpPr>
      <xdr:spPr>
        <a:xfrm>
          <a:off x="18605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726" name="【児童館】&#10;一人当たり面積該当値テキスト">
          <a:extLst>
            <a:ext uri="{FF2B5EF4-FFF2-40B4-BE49-F238E27FC236}">
              <a16:creationId xmlns:a16="http://schemas.microsoft.com/office/drawing/2014/main" id="{00000000-0008-0000-0E00-0000D602000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95250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21323300" y="14592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57150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flipV="1">
          <a:off x="20434300" y="1459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31" name="楕円 730">
          <a:extLst>
            <a:ext uri="{FF2B5EF4-FFF2-40B4-BE49-F238E27FC236}">
              <a16:creationId xmlns:a16="http://schemas.microsoft.com/office/drawing/2014/main" id="{00000000-0008-0000-0E00-0000DB020000}"/>
            </a:ext>
          </a:extLst>
        </xdr:cNvPr>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9545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733" name="楕円 732">
          <a:extLst>
            <a:ext uri="{FF2B5EF4-FFF2-40B4-BE49-F238E27FC236}">
              <a16:creationId xmlns:a16="http://schemas.microsoft.com/office/drawing/2014/main" id="{00000000-0008-0000-0E00-0000DD020000}"/>
            </a:ext>
          </a:extLst>
        </xdr:cNvPr>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57150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8656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35" name="n_1aveValue【児童館】&#10;一人当たり面積">
          <a:extLst>
            <a:ext uri="{FF2B5EF4-FFF2-40B4-BE49-F238E27FC236}">
              <a16:creationId xmlns:a16="http://schemas.microsoft.com/office/drawing/2014/main" id="{00000000-0008-0000-0E00-0000DF02000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736" name="n_2aveValue【児童館】&#10;一人当たり面積">
          <a:extLst>
            <a:ext uri="{FF2B5EF4-FFF2-40B4-BE49-F238E27FC236}">
              <a16:creationId xmlns:a16="http://schemas.microsoft.com/office/drawing/2014/main" id="{00000000-0008-0000-0E00-0000E0020000}"/>
            </a:ext>
          </a:extLst>
        </xdr:cNvPr>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37" name="n_3aveValue【児童館】&#10;一人当たり面積">
          <a:extLst>
            <a:ext uri="{FF2B5EF4-FFF2-40B4-BE49-F238E27FC236}">
              <a16:creationId xmlns:a16="http://schemas.microsoft.com/office/drawing/2014/main" id="{00000000-0008-0000-0E00-0000E1020000}"/>
            </a:ext>
          </a:extLst>
        </xdr:cNvPr>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38" name="n_4aveValue【児童館】&#10;一人当たり面積">
          <a:extLst>
            <a:ext uri="{FF2B5EF4-FFF2-40B4-BE49-F238E27FC236}">
              <a16:creationId xmlns:a16="http://schemas.microsoft.com/office/drawing/2014/main" id="{00000000-0008-0000-0E00-0000E2020000}"/>
            </a:ext>
          </a:extLst>
        </xdr:cNvPr>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739" name="n_1mainValue【児童館】&#10;一人当たり面積">
          <a:extLst>
            <a:ext uri="{FF2B5EF4-FFF2-40B4-BE49-F238E27FC236}">
              <a16:creationId xmlns:a16="http://schemas.microsoft.com/office/drawing/2014/main" id="{00000000-0008-0000-0E00-0000E3020000}"/>
            </a:ext>
          </a:extLst>
        </xdr:cNvPr>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740" name="n_2mainValue【児童館】&#10;一人当たり面積">
          <a:extLst>
            <a:ext uri="{FF2B5EF4-FFF2-40B4-BE49-F238E27FC236}">
              <a16:creationId xmlns:a16="http://schemas.microsoft.com/office/drawing/2014/main" id="{00000000-0008-0000-0E00-0000E4020000}"/>
            </a:ext>
          </a:extLst>
        </xdr:cNvPr>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741" name="n_3mainValue【児童館】&#10;一人当たり面積">
          <a:extLst>
            <a:ext uri="{FF2B5EF4-FFF2-40B4-BE49-F238E27FC236}">
              <a16:creationId xmlns:a16="http://schemas.microsoft.com/office/drawing/2014/main" id="{00000000-0008-0000-0E00-0000E5020000}"/>
            </a:ext>
          </a:extLst>
        </xdr:cNvPr>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124477</xdr:rowOff>
    </xdr:from>
    <xdr:ext cx="469744" cy="259045"/>
    <xdr:sp macro="" textlink="">
      <xdr:nvSpPr>
        <xdr:cNvPr id="742" name="n_4mainValue【児童館】&#10;一人当たり面積">
          <a:extLst>
            <a:ext uri="{FF2B5EF4-FFF2-40B4-BE49-F238E27FC236}">
              <a16:creationId xmlns:a16="http://schemas.microsoft.com/office/drawing/2014/main" id="{00000000-0008-0000-0E00-0000E6020000}"/>
            </a:ext>
          </a:extLst>
        </xdr:cNvPr>
        <xdr:cNvSpPr txBox="1"/>
      </xdr:nvSpPr>
      <xdr:spPr>
        <a:xfrm>
          <a:off x="18421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E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128778</xdr:rowOff>
    </xdr:from>
    <xdr:to>
      <xdr:col>85</xdr:col>
      <xdr:colOff>126364</xdr:colOff>
      <xdr:row>109</xdr:row>
      <xdr:rowOff>14478</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flipV="1">
          <a:off x="16318864" y="171023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18305</xdr:rowOff>
    </xdr:from>
    <xdr:ext cx="405111" cy="259045"/>
    <xdr:sp macro="" textlink="">
      <xdr:nvSpPr>
        <xdr:cNvPr id="766" name="【公民館】&#10;有形固定資産減価償却率最小値テキスト">
          <a:extLst>
            <a:ext uri="{FF2B5EF4-FFF2-40B4-BE49-F238E27FC236}">
              <a16:creationId xmlns:a16="http://schemas.microsoft.com/office/drawing/2014/main" id="{00000000-0008-0000-0E00-0000FE020000}"/>
            </a:ext>
          </a:extLst>
        </xdr:cNvPr>
        <xdr:cNvSpPr txBox="1"/>
      </xdr:nvSpPr>
      <xdr:spPr>
        <a:xfrm>
          <a:off x="16357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14478</xdr:rowOff>
    </xdr:from>
    <xdr:to>
      <xdr:col>86</xdr:col>
      <xdr:colOff>25400</xdr:colOff>
      <xdr:row>109</xdr:row>
      <xdr:rowOff>14478</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6230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75455</xdr:rowOff>
    </xdr:from>
    <xdr:ext cx="405111" cy="259045"/>
    <xdr:sp macro="" textlink="">
      <xdr:nvSpPr>
        <xdr:cNvPr id="768" name="【公民館】&#10;有形固定資産減価償却率最大値テキスト">
          <a:extLst>
            <a:ext uri="{FF2B5EF4-FFF2-40B4-BE49-F238E27FC236}">
              <a16:creationId xmlns:a16="http://schemas.microsoft.com/office/drawing/2014/main" id="{00000000-0008-0000-0E00-000000030000}"/>
            </a:ext>
          </a:extLst>
        </xdr:cNvPr>
        <xdr:cNvSpPr txBox="1"/>
      </xdr:nvSpPr>
      <xdr:spPr>
        <a:xfrm>
          <a:off x="16357600" y="1687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128778</xdr:rowOff>
    </xdr:from>
    <xdr:to>
      <xdr:col>86</xdr:col>
      <xdr:colOff>25400</xdr:colOff>
      <xdr:row>99</xdr:row>
      <xdr:rowOff>128778</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6230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83838</xdr:rowOff>
    </xdr:from>
    <xdr:ext cx="405111" cy="259045"/>
    <xdr:sp macro="" textlink="">
      <xdr:nvSpPr>
        <xdr:cNvPr id="770" name="【公民館】&#10;有形固定資産減価償却率平均値テキスト">
          <a:extLst>
            <a:ext uri="{FF2B5EF4-FFF2-40B4-BE49-F238E27FC236}">
              <a16:creationId xmlns:a16="http://schemas.microsoft.com/office/drawing/2014/main" id="{00000000-0008-0000-0E00-000002030000}"/>
            </a:ext>
          </a:extLst>
        </xdr:cNvPr>
        <xdr:cNvSpPr txBox="1"/>
      </xdr:nvSpPr>
      <xdr:spPr>
        <a:xfrm>
          <a:off x="16357600" y="17743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105411</xdr:rowOff>
    </xdr:from>
    <xdr:to>
      <xdr:col>85</xdr:col>
      <xdr:colOff>177800</xdr:colOff>
      <xdr:row>104</xdr:row>
      <xdr:rowOff>35561</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62687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148844</xdr:rowOff>
    </xdr:from>
    <xdr:to>
      <xdr:col>81</xdr:col>
      <xdr:colOff>101600</xdr:colOff>
      <xdr:row>105</xdr:row>
      <xdr:rowOff>78994</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5430500" y="1797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27687</xdr:rowOff>
    </xdr:from>
    <xdr:to>
      <xdr:col>76</xdr:col>
      <xdr:colOff>165100</xdr:colOff>
      <xdr:row>105</xdr:row>
      <xdr:rowOff>129287</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4541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164846</xdr:rowOff>
    </xdr:from>
    <xdr:to>
      <xdr:col>72</xdr:col>
      <xdr:colOff>38100</xdr:colOff>
      <xdr:row>104</xdr:row>
      <xdr:rowOff>94996</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3652500" y="1782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55118</xdr:rowOff>
    </xdr:from>
    <xdr:to>
      <xdr:col>67</xdr:col>
      <xdr:colOff>101600</xdr:colOff>
      <xdr:row>103</xdr:row>
      <xdr:rowOff>156718</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2763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77978</xdr:rowOff>
    </xdr:from>
    <xdr:to>
      <xdr:col>85</xdr:col>
      <xdr:colOff>177800</xdr:colOff>
      <xdr:row>100</xdr:row>
      <xdr:rowOff>8128</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6268700" y="170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31005</xdr:rowOff>
    </xdr:from>
    <xdr:ext cx="405111" cy="259045"/>
    <xdr:sp macro="" textlink="">
      <xdr:nvSpPr>
        <xdr:cNvPr id="782" name="【公民館】&#10;有形固定資産減価償却率該当値テキスト">
          <a:extLst>
            <a:ext uri="{FF2B5EF4-FFF2-40B4-BE49-F238E27FC236}">
              <a16:creationId xmlns:a16="http://schemas.microsoft.com/office/drawing/2014/main" id="{00000000-0008-0000-0E00-00000E030000}"/>
            </a:ext>
          </a:extLst>
        </xdr:cNvPr>
        <xdr:cNvSpPr txBox="1"/>
      </xdr:nvSpPr>
      <xdr:spPr>
        <a:xfrm>
          <a:off x="16357600" y="17004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119126</xdr:rowOff>
    </xdr:from>
    <xdr:to>
      <xdr:col>81</xdr:col>
      <xdr:colOff>101600</xdr:colOff>
      <xdr:row>102</xdr:row>
      <xdr:rowOff>49276</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5430500" y="174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128778</xdr:rowOff>
    </xdr:from>
    <xdr:to>
      <xdr:col>85</xdr:col>
      <xdr:colOff>127000</xdr:colOff>
      <xdr:row>101</xdr:row>
      <xdr:rowOff>169926</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flipV="1">
          <a:off x="15481300" y="17102328"/>
          <a:ext cx="8382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112268</xdr:rowOff>
    </xdr:from>
    <xdr:to>
      <xdr:col>76</xdr:col>
      <xdr:colOff>165100</xdr:colOff>
      <xdr:row>103</xdr:row>
      <xdr:rowOff>42418</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45415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169926</xdr:rowOff>
    </xdr:from>
    <xdr:to>
      <xdr:col>81</xdr:col>
      <xdr:colOff>50800</xdr:colOff>
      <xdr:row>102</xdr:row>
      <xdr:rowOff>163068</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flipV="1">
          <a:off x="14592300" y="174863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16256</xdr:rowOff>
    </xdr:from>
    <xdr:to>
      <xdr:col>72</xdr:col>
      <xdr:colOff>38100</xdr:colOff>
      <xdr:row>102</xdr:row>
      <xdr:rowOff>117856</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3652500" y="175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67056</xdr:rowOff>
    </xdr:from>
    <xdr:to>
      <xdr:col>76</xdr:col>
      <xdr:colOff>114300</xdr:colOff>
      <xdr:row>102</xdr:row>
      <xdr:rowOff>163068</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3703300" y="175549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91694</xdr:rowOff>
    </xdr:from>
    <xdr:to>
      <xdr:col>67</xdr:col>
      <xdr:colOff>101600</xdr:colOff>
      <xdr:row>102</xdr:row>
      <xdr:rowOff>21844</xdr:rowOff>
    </xdr:to>
    <xdr:sp macro="" textlink="">
      <xdr:nvSpPr>
        <xdr:cNvPr id="789" name="楕円 788">
          <a:extLst>
            <a:ext uri="{FF2B5EF4-FFF2-40B4-BE49-F238E27FC236}">
              <a16:creationId xmlns:a16="http://schemas.microsoft.com/office/drawing/2014/main" id="{00000000-0008-0000-0E00-000015030000}"/>
            </a:ext>
          </a:extLst>
        </xdr:cNvPr>
        <xdr:cNvSpPr/>
      </xdr:nvSpPr>
      <xdr:spPr>
        <a:xfrm>
          <a:off x="12763500" y="174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142494</xdr:rowOff>
    </xdr:from>
    <xdr:to>
      <xdr:col>71</xdr:col>
      <xdr:colOff>177800</xdr:colOff>
      <xdr:row>102</xdr:row>
      <xdr:rowOff>67056</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2814300" y="174589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70121</xdr:rowOff>
    </xdr:from>
    <xdr:ext cx="405111" cy="259045"/>
    <xdr:sp macro="" textlink="">
      <xdr:nvSpPr>
        <xdr:cNvPr id="791" name="n_1aveValue【公民館】&#10;有形固定資産減価償却率">
          <a:extLst>
            <a:ext uri="{FF2B5EF4-FFF2-40B4-BE49-F238E27FC236}">
              <a16:creationId xmlns:a16="http://schemas.microsoft.com/office/drawing/2014/main" id="{00000000-0008-0000-0E00-000017030000}"/>
            </a:ext>
          </a:extLst>
        </xdr:cNvPr>
        <xdr:cNvSpPr txBox="1"/>
      </xdr:nvSpPr>
      <xdr:spPr>
        <a:xfrm>
          <a:off x="15266044" y="1807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120414</xdr:rowOff>
    </xdr:from>
    <xdr:ext cx="405111" cy="259045"/>
    <xdr:sp macro="" textlink="">
      <xdr:nvSpPr>
        <xdr:cNvPr id="792" name="n_2aveValue【公民館】&#10;有形固定資産減価償却率">
          <a:extLst>
            <a:ext uri="{FF2B5EF4-FFF2-40B4-BE49-F238E27FC236}">
              <a16:creationId xmlns:a16="http://schemas.microsoft.com/office/drawing/2014/main" id="{00000000-0008-0000-0E00-000018030000}"/>
            </a:ext>
          </a:extLst>
        </xdr:cNvPr>
        <xdr:cNvSpPr txBox="1"/>
      </xdr:nvSpPr>
      <xdr:spPr>
        <a:xfrm>
          <a:off x="14389744" y="181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86123</xdr:rowOff>
    </xdr:from>
    <xdr:ext cx="405111" cy="259045"/>
    <xdr:sp macro="" textlink="">
      <xdr:nvSpPr>
        <xdr:cNvPr id="793" name="n_3aveValue【公民館】&#10;有形固定資産減価償却率">
          <a:extLst>
            <a:ext uri="{FF2B5EF4-FFF2-40B4-BE49-F238E27FC236}">
              <a16:creationId xmlns:a16="http://schemas.microsoft.com/office/drawing/2014/main" id="{00000000-0008-0000-0E00-000019030000}"/>
            </a:ext>
          </a:extLst>
        </xdr:cNvPr>
        <xdr:cNvSpPr txBox="1"/>
      </xdr:nvSpPr>
      <xdr:spPr>
        <a:xfrm>
          <a:off x="13500744" y="1791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147845</xdr:rowOff>
    </xdr:from>
    <xdr:ext cx="405111" cy="259045"/>
    <xdr:sp macro="" textlink="">
      <xdr:nvSpPr>
        <xdr:cNvPr id="794" name="n_4aveValue【公民館】&#10;有形固定資産減価償却率">
          <a:extLst>
            <a:ext uri="{FF2B5EF4-FFF2-40B4-BE49-F238E27FC236}">
              <a16:creationId xmlns:a16="http://schemas.microsoft.com/office/drawing/2014/main" id="{00000000-0008-0000-0E00-00001A030000}"/>
            </a:ext>
          </a:extLst>
        </xdr:cNvPr>
        <xdr:cNvSpPr txBox="1"/>
      </xdr:nvSpPr>
      <xdr:spPr>
        <a:xfrm>
          <a:off x="126117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65803</xdr:rowOff>
    </xdr:from>
    <xdr:ext cx="405111" cy="259045"/>
    <xdr:sp macro="" textlink="">
      <xdr:nvSpPr>
        <xdr:cNvPr id="795" name="n_1mainValue【公民館】&#10;有形固定資産減価償却率">
          <a:extLst>
            <a:ext uri="{FF2B5EF4-FFF2-40B4-BE49-F238E27FC236}">
              <a16:creationId xmlns:a16="http://schemas.microsoft.com/office/drawing/2014/main" id="{00000000-0008-0000-0E00-00001B030000}"/>
            </a:ext>
          </a:extLst>
        </xdr:cNvPr>
        <xdr:cNvSpPr txBox="1"/>
      </xdr:nvSpPr>
      <xdr:spPr>
        <a:xfrm>
          <a:off x="15266044" y="1721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58945</xdr:rowOff>
    </xdr:from>
    <xdr:ext cx="405111" cy="259045"/>
    <xdr:sp macro="" textlink="">
      <xdr:nvSpPr>
        <xdr:cNvPr id="796" name="n_2mainValue【公民館】&#10;有形固定資産減価償却率">
          <a:extLst>
            <a:ext uri="{FF2B5EF4-FFF2-40B4-BE49-F238E27FC236}">
              <a16:creationId xmlns:a16="http://schemas.microsoft.com/office/drawing/2014/main" id="{00000000-0008-0000-0E00-00001C030000}"/>
            </a:ext>
          </a:extLst>
        </xdr:cNvPr>
        <xdr:cNvSpPr txBox="1"/>
      </xdr:nvSpPr>
      <xdr:spPr>
        <a:xfrm>
          <a:off x="14389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134383</xdr:rowOff>
    </xdr:from>
    <xdr:ext cx="405111" cy="259045"/>
    <xdr:sp macro="" textlink="">
      <xdr:nvSpPr>
        <xdr:cNvPr id="797" name="n_3mainValue【公民館】&#10;有形固定資産減価償却率">
          <a:extLst>
            <a:ext uri="{FF2B5EF4-FFF2-40B4-BE49-F238E27FC236}">
              <a16:creationId xmlns:a16="http://schemas.microsoft.com/office/drawing/2014/main" id="{00000000-0008-0000-0E00-00001D030000}"/>
            </a:ext>
          </a:extLst>
        </xdr:cNvPr>
        <xdr:cNvSpPr txBox="1"/>
      </xdr:nvSpPr>
      <xdr:spPr>
        <a:xfrm>
          <a:off x="13500744" y="1727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38371</xdr:rowOff>
    </xdr:from>
    <xdr:ext cx="405111" cy="259045"/>
    <xdr:sp macro="" textlink="">
      <xdr:nvSpPr>
        <xdr:cNvPr id="798" name="n_4mainValue【公民館】&#10;有形固定資産減価償却率">
          <a:extLst>
            <a:ext uri="{FF2B5EF4-FFF2-40B4-BE49-F238E27FC236}">
              <a16:creationId xmlns:a16="http://schemas.microsoft.com/office/drawing/2014/main" id="{00000000-0008-0000-0E00-00001E030000}"/>
            </a:ext>
          </a:extLst>
        </xdr:cNvPr>
        <xdr:cNvSpPr txBox="1"/>
      </xdr:nvSpPr>
      <xdr:spPr>
        <a:xfrm>
          <a:off x="12611744" y="1718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00000000-0008-0000-0E00-00003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00000000-0008-0000-0E00-00003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108</xdr:row>
      <xdr:rowOff>92529</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flipV="1">
          <a:off x="22160864" y="17204871"/>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96356</xdr:rowOff>
    </xdr:from>
    <xdr:ext cx="469744" cy="259045"/>
    <xdr:sp macro="" textlink="">
      <xdr:nvSpPr>
        <xdr:cNvPr id="825" name="【公民館】&#10;一人当たり面積最小値テキスト">
          <a:extLst>
            <a:ext uri="{FF2B5EF4-FFF2-40B4-BE49-F238E27FC236}">
              <a16:creationId xmlns:a16="http://schemas.microsoft.com/office/drawing/2014/main" id="{00000000-0008-0000-0E00-000039030000}"/>
            </a:ext>
          </a:extLst>
        </xdr:cNvPr>
        <xdr:cNvSpPr txBox="1"/>
      </xdr:nvSpPr>
      <xdr:spPr>
        <a:xfrm>
          <a:off x="22199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92529</xdr:rowOff>
    </xdr:from>
    <xdr:to>
      <xdr:col>116</xdr:col>
      <xdr:colOff>152400</xdr:colOff>
      <xdr:row>108</xdr:row>
      <xdr:rowOff>92529</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22072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827" name="【公民館】&#10;一人当たり面積最大値テキスト">
          <a:extLst>
            <a:ext uri="{FF2B5EF4-FFF2-40B4-BE49-F238E27FC236}">
              <a16:creationId xmlns:a16="http://schemas.microsoft.com/office/drawing/2014/main" id="{00000000-0008-0000-0E00-00003B030000}"/>
            </a:ext>
          </a:extLst>
        </xdr:cNvPr>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77306</xdr:rowOff>
    </xdr:from>
    <xdr:ext cx="469744" cy="259045"/>
    <xdr:sp macro="" textlink="">
      <xdr:nvSpPr>
        <xdr:cNvPr id="829" name="【公民館】&#10;一人当たり面積平均値テキスト">
          <a:extLst>
            <a:ext uri="{FF2B5EF4-FFF2-40B4-BE49-F238E27FC236}">
              <a16:creationId xmlns:a16="http://schemas.microsoft.com/office/drawing/2014/main" id="{00000000-0008-0000-0E00-00003D030000}"/>
            </a:ext>
          </a:extLst>
        </xdr:cNvPr>
        <xdr:cNvSpPr txBox="1"/>
      </xdr:nvSpPr>
      <xdr:spPr>
        <a:xfrm>
          <a:off x="22199600" y="17736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98879</xdr:rowOff>
    </xdr:from>
    <xdr:to>
      <xdr:col>116</xdr:col>
      <xdr:colOff>114300</xdr:colOff>
      <xdr:row>104</xdr:row>
      <xdr:rowOff>29029</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221107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131536</xdr:rowOff>
    </xdr:from>
    <xdr:to>
      <xdr:col>112</xdr:col>
      <xdr:colOff>38100</xdr:colOff>
      <xdr:row>104</xdr:row>
      <xdr:rowOff>61686</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21272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115207</xdr:rowOff>
    </xdr:from>
    <xdr:to>
      <xdr:col>107</xdr:col>
      <xdr:colOff>101600</xdr:colOff>
      <xdr:row>104</xdr:row>
      <xdr:rowOff>45357</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20383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74386</xdr:rowOff>
    </xdr:from>
    <xdr:to>
      <xdr:col>102</xdr:col>
      <xdr:colOff>165100</xdr:colOff>
      <xdr:row>105</xdr:row>
      <xdr:rowOff>4536</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19494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115207</xdr:rowOff>
    </xdr:from>
    <xdr:to>
      <xdr:col>98</xdr:col>
      <xdr:colOff>38100</xdr:colOff>
      <xdr:row>104</xdr:row>
      <xdr:rowOff>45357</xdr:rowOff>
    </xdr:to>
    <xdr:sp macro="" textlink="">
      <xdr:nvSpPr>
        <xdr:cNvPr id="834" name="フローチャート: 判断 833">
          <a:extLst>
            <a:ext uri="{FF2B5EF4-FFF2-40B4-BE49-F238E27FC236}">
              <a16:creationId xmlns:a16="http://schemas.microsoft.com/office/drawing/2014/main" id="{00000000-0008-0000-0E00-000042030000}"/>
            </a:ext>
          </a:extLst>
        </xdr:cNvPr>
        <xdr:cNvSpPr/>
      </xdr:nvSpPr>
      <xdr:spPr>
        <a:xfrm>
          <a:off x="18605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E00-00004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90714</xdr:rowOff>
    </xdr:from>
    <xdr:to>
      <xdr:col>116</xdr:col>
      <xdr:colOff>114300</xdr:colOff>
      <xdr:row>101</xdr:row>
      <xdr:rowOff>20864</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221107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5641</xdr:rowOff>
    </xdr:from>
    <xdr:ext cx="469744" cy="259045"/>
    <xdr:sp macro="" textlink="">
      <xdr:nvSpPr>
        <xdr:cNvPr id="841" name="【公民館】&#10;一人当たり面積該当値テキスト">
          <a:extLst>
            <a:ext uri="{FF2B5EF4-FFF2-40B4-BE49-F238E27FC236}">
              <a16:creationId xmlns:a16="http://schemas.microsoft.com/office/drawing/2014/main" id="{00000000-0008-0000-0E00-000049030000}"/>
            </a:ext>
          </a:extLst>
        </xdr:cNvPr>
        <xdr:cNvSpPr txBox="1"/>
      </xdr:nvSpPr>
      <xdr:spPr>
        <a:xfrm>
          <a:off x="22199600" y="1715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907</xdr:rowOff>
    </xdr:from>
    <xdr:to>
      <xdr:col>112</xdr:col>
      <xdr:colOff>38100</xdr:colOff>
      <xdr:row>101</xdr:row>
      <xdr:rowOff>102507</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21272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141514</xdr:rowOff>
    </xdr:from>
    <xdr:to>
      <xdr:col>116</xdr:col>
      <xdr:colOff>63500</xdr:colOff>
      <xdr:row>101</xdr:row>
      <xdr:rowOff>51707</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flipV="1">
          <a:off x="21323300" y="1728651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156029</xdr:rowOff>
    </xdr:from>
    <xdr:to>
      <xdr:col>107</xdr:col>
      <xdr:colOff>101600</xdr:colOff>
      <xdr:row>101</xdr:row>
      <xdr:rowOff>86179</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20383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35379</xdr:rowOff>
    </xdr:from>
    <xdr:to>
      <xdr:col>111</xdr:col>
      <xdr:colOff>177800</xdr:colOff>
      <xdr:row>101</xdr:row>
      <xdr:rowOff>51707</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20434300" y="173518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907</xdr:rowOff>
    </xdr:from>
    <xdr:to>
      <xdr:col>102</xdr:col>
      <xdr:colOff>165100</xdr:colOff>
      <xdr:row>101</xdr:row>
      <xdr:rowOff>102507</xdr:rowOff>
    </xdr:to>
    <xdr:sp macro="" textlink="">
      <xdr:nvSpPr>
        <xdr:cNvPr id="846" name="楕円 845">
          <a:extLst>
            <a:ext uri="{FF2B5EF4-FFF2-40B4-BE49-F238E27FC236}">
              <a16:creationId xmlns:a16="http://schemas.microsoft.com/office/drawing/2014/main" id="{00000000-0008-0000-0E00-00004E030000}"/>
            </a:ext>
          </a:extLst>
        </xdr:cNvPr>
        <xdr:cNvSpPr/>
      </xdr:nvSpPr>
      <xdr:spPr>
        <a:xfrm>
          <a:off x="19494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35379</xdr:rowOff>
    </xdr:from>
    <xdr:to>
      <xdr:col>107</xdr:col>
      <xdr:colOff>50800</xdr:colOff>
      <xdr:row>101</xdr:row>
      <xdr:rowOff>51707</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flipV="1">
          <a:off x="19545300" y="173518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17236</xdr:rowOff>
    </xdr:from>
    <xdr:to>
      <xdr:col>98</xdr:col>
      <xdr:colOff>38100</xdr:colOff>
      <xdr:row>101</xdr:row>
      <xdr:rowOff>118836</xdr:rowOff>
    </xdr:to>
    <xdr:sp macro="" textlink="">
      <xdr:nvSpPr>
        <xdr:cNvPr id="848" name="楕円 847">
          <a:extLst>
            <a:ext uri="{FF2B5EF4-FFF2-40B4-BE49-F238E27FC236}">
              <a16:creationId xmlns:a16="http://schemas.microsoft.com/office/drawing/2014/main" id="{00000000-0008-0000-0E00-000050030000}"/>
            </a:ext>
          </a:extLst>
        </xdr:cNvPr>
        <xdr:cNvSpPr/>
      </xdr:nvSpPr>
      <xdr:spPr>
        <a:xfrm>
          <a:off x="18605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51707</xdr:rowOff>
    </xdr:from>
    <xdr:to>
      <xdr:col>102</xdr:col>
      <xdr:colOff>114300</xdr:colOff>
      <xdr:row>101</xdr:row>
      <xdr:rowOff>68036</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flipV="1">
          <a:off x="18656300" y="173681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52813</xdr:rowOff>
    </xdr:from>
    <xdr:ext cx="469744" cy="259045"/>
    <xdr:sp macro="" textlink="">
      <xdr:nvSpPr>
        <xdr:cNvPr id="850" name="n_1aveValue【公民館】&#10;一人当たり面積">
          <a:extLst>
            <a:ext uri="{FF2B5EF4-FFF2-40B4-BE49-F238E27FC236}">
              <a16:creationId xmlns:a16="http://schemas.microsoft.com/office/drawing/2014/main" id="{00000000-0008-0000-0E00-000052030000}"/>
            </a:ext>
          </a:extLst>
        </xdr:cNvPr>
        <xdr:cNvSpPr txBox="1"/>
      </xdr:nvSpPr>
      <xdr:spPr>
        <a:xfrm>
          <a:off x="21075727" y="1788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36484</xdr:rowOff>
    </xdr:from>
    <xdr:ext cx="469744" cy="259045"/>
    <xdr:sp macro="" textlink="">
      <xdr:nvSpPr>
        <xdr:cNvPr id="851" name="n_2aveValue【公民館】&#10;一人当たり面積">
          <a:extLst>
            <a:ext uri="{FF2B5EF4-FFF2-40B4-BE49-F238E27FC236}">
              <a16:creationId xmlns:a16="http://schemas.microsoft.com/office/drawing/2014/main" id="{00000000-0008-0000-0E00-000053030000}"/>
            </a:ext>
          </a:extLst>
        </xdr:cNvPr>
        <xdr:cNvSpPr txBox="1"/>
      </xdr:nvSpPr>
      <xdr:spPr>
        <a:xfrm>
          <a:off x="20199427" y="1786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167113</xdr:rowOff>
    </xdr:from>
    <xdr:ext cx="469744" cy="259045"/>
    <xdr:sp macro="" textlink="">
      <xdr:nvSpPr>
        <xdr:cNvPr id="852" name="n_3aveValue【公民館】&#10;一人当たり面積">
          <a:extLst>
            <a:ext uri="{FF2B5EF4-FFF2-40B4-BE49-F238E27FC236}">
              <a16:creationId xmlns:a16="http://schemas.microsoft.com/office/drawing/2014/main" id="{00000000-0008-0000-0E00-000054030000}"/>
            </a:ext>
          </a:extLst>
        </xdr:cNvPr>
        <xdr:cNvSpPr txBox="1"/>
      </xdr:nvSpPr>
      <xdr:spPr>
        <a:xfrm>
          <a:off x="19310427" y="1799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36484</xdr:rowOff>
    </xdr:from>
    <xdr:ext cx="469744" cy="259045"/>
    <xdr:sp macro="" textlink="">
      <xdr:nvSpPr>
        <xdr:cNvPr id="853" name="n_4aveValue【公民館】&#10;一人当たり面積">
          <a:extLst>
            <a:ext uri="{FF2B5EF4-FFF2-40B4-BE49-F238E27FC236}">
              <a16:creationId xmlns:a16="http://schemas.microsoft.com/office/drawing/2014/main" id="{00000000-0008-0000-0E00-000055030000}"/>
            </a:ext>
          </a:extLst>
        </xdr:cNvPr>
        <xdr:cNvSpPr txBox="1"/>
      </xdr:nvSpPr>
      <xdr:spPr>
        <a:xfrm>
          <a:off x="18421427" y="1786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119034</xdr:rowOff>
    </xdr:from>
    <xdr:ext cx="469744" cy="259045"/>
    <xdr:sp macro="" textlink="">
      <xdr:nvSpPr>
        <xdr:cNvPr id="854" name="n_1mainValue【公民館】&#10;一人当たり面積">
          <a:extLst>
            <a:ext uri="{FF2B5EF4-FFF2-40B4-BE49-F238E27FC236}">
              <a16:creationId xmlns:a16="http://schemas.microsoft.com/office/drawing/2014/main" id="{00000000-0008-0000-0E00-000056030000}"/>
            </a:ext>
          </a:extLst>
        </xdr:cNvPr>
        <xdr:cNvSpPr txBox="1"/>
      </xdr:nvSpPr>
      <xdr:spPr>
        <a:xfrm>
          <a:off x="21075727" y="170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102706</xdr:rowOff>
    </xdr:from>
    <xdr:ext cx="469744" cy="259045"/>
    <xdr:sp macro="" textlink="">
      <xdr:nvSpPr>
        <xdr:cNvPr id="855" name="n_2mainValue【公民館】&#10;一人当たり面積">
          <a:extLst>
            <a:ext uri="{FF2B5EF4-FFF2-40B4-BE49-F238E27FC236}">
              <a16:creationId xmlns:a16="http://schemas.microsoft.com/office/drawing/2014/main" id="{00000000-0008-0000-0E00-000057030000}"/>
            </a:ext>
          </a:extLst>
        </xdr:cNvPr>
        <xdr:cNvSpPr txBox="1"/>
      </xdr:nvSpPr>
      <xdr:spPr>
        <a:xfrm>
          <a:off x="20199427" y="170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119034</xdr:rowOff>
    </xdr:from>
    <xdr:ext cx="469744" cy="259045"/>
    <xdr:sp macro="" textlink="">
      <xdr:nvSpPr>
        <xdr:cNvPr id="856" name="n_3mainValue【公民館】&#10;一人当たり面積">
          <a:extLst>
            <a:ext uri="{FF2B5EF4-FFF2-40B4-BE49-F238E27FC236}">
              <a16:creationId xmlns:a16="http://schemas.microsoft.com/office/drawing/2014/main" id="{00000000-0008-0000-0E00-000058030000}"/>
            </a:ext>
          </a:extLst>
        </xdr:cNvPr>
        <xdr:cNvSpPr txBox="1"/>
      </xdr:nvSpPr>
      <xdr:spPr>
        <a:xfrm>
          <a:off x="19310427" y="170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135363</xdr:rowOff>
    </xdr:from>
    <xdr:ext cx="469744" cy="259045"/>
    <xdr:sp macro="" textlink="">
      <xdr:nvSpPr>
        <xdr:cNvPr id="857" name="n_4mainValue【公民館】&#10;一人当たり面積">
          <a:extLst>
            <a:ext uri="{FF2B5EF4-FFF2-40B4-BE49-F238E27FC236}">
              <a16:creationId xmlns:a16="http://schemas.microsoft.com/office/drawing/2014/main" id="{00000000-0008-0000-0E00-000059030000}"/>
            </a:ext>
          </a:extLst>
        </xdr:cNvPr>
        <xdr:cNvSpPr txBox="1"/>
      </xdr:nvSpPr>
      <xdr:spPr>
        <a:xfrm>
          <a:off x="18421427" y="1710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0000000-0008-0000-0E00-00005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0000000-0008-0000-0E00-00005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0000000-0008-0000-0E00-00005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当市の有形固定資産減価償却率について、類似団体と比較して特に高くなっている施設は、認定こども園・幼稚園・保育所及び児童館であり、低くなっている施設は、学校施設及び公民館である。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高い率を示している保育所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については、老朽化が進んでおり、安心・安全な保育環境を確保するために、個別施設計画を策定したところである。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また、学校施設及び公民館については、耐震化に伴う学校施設の改修や、老朽化している地区公民館の建て替えを計画的に進めており、有形固定資産減価償却率が低くなっている。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今後、公共施設総合管理計画に基づく総量の適正化や施設の計画的な更新や保全に努める。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164,506
162,906
653.36
103,141,033
100,707,991
1,432,193
41,181,302
71,334,444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48442</xdr:rowOff>
    </xdr:from>
    <xdr:to>
      <xdr:col>24</xdr:col>
      <xdr:colOff>62865</xdr:colOff>
      <xdr:row>38</xdr:row>
      <xdr:rowOff>64770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77742"/>
          <a:ext cx="0" cy="702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64770</xdr:rowOff>
    </xdr:from>
    <xdr:to>
      <xdr:col>24</xdr:col>
      <xdr:colOff>152400</xdr:colOff>
      <xdr:row>38</xdr:row>
      <xdr:rowOff>64770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657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166569</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48442</xdr:rowOff>
    </xdr:from>
    <xdr:to>
      <xdr:col>24</xdr:col>
      <xdr:colOff>152400</xdr:colOff>
      <xdr:row>34</xdr:row>
      <xdr:rowOff>48442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98533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7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120106</xdr:rowOff>
    </xdr:from>
    <xdr:to>
      <xdr:col>24</xdr:col>
      <xdr:colOff>114300</xdr:colOff>
      <xdr:row>37</xdr:row>
      <xdr:rowOff>50256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22134</xdr:rowOff>
    </xdr:from>
    <xdr:to>
      <xdr:col>20</xdr:col>
      <xdr:colOff>38100</xdr:colOff>
      <xdr:row>36</xdr:row>
      <xdr:rowOff>123734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114861</xdr:rowOff>
    </xdr:from>
    <xdr:ext cx="405111" cy="259045"/>
    <xdr:sp macro="" textlink="">
      <xdr:nvSpPr>
        <xdr:cNvPr id="66" name="n_1aveValue【図書館】&#10;有形固定資産減価償却率">
          <a:extLst>
            <a:ext uri="{FF2B5EF4-FFF2-40B4-BE49-F238E27FC236}">
              <a16:creationId xmlns:a16="http://schemas.microsoft.com/office/drawing/2014/main" id="{00000000-0008-0000-0F00-000042000000}"/>
            </a:ext>
          </a:extLst>
        </xdr:cNvPr>
        <xdr:cNvSpPr txBox="1"/>
      </xdr:nvSpPr>
      <xdr:spPr>
        <a:xfrm>
          <a:off x="3582044" y="628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154396</xdr:rowOff>
    </xdr:from>
    <xdr:to>
      <xdr:col>15</xdr:col>
      <xdr:colOff>101600</xdr:colOff>
      <xdr:row>37</xdr:row>
      <xdr:rowOff>84546</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101073</xdr:rowOff>
    </xdr:from>
    <xdr:ext cx="405111" cy="259045"/>
    <xdr:sp macro="" textlink="">
      <xdr:nvSpPr>
        <xdr:cNvPr id="68" name="n_2aveValue【図書館】&#10;有形固定資産減価償却率">
          <a:extLst>
            <a:ext uri="{FF2B5EF4-FFF2-40B4-BE49-F238E27FC236}">
              <a16:creationId xmlns:a16="http://schemas.microsoft.com/office/drawing/2014/main" id="{00000000-0008-0000-0F00-000044000000}"/>
            </a:ext>
          </a:extLst>
        </xdr:cNvPr>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125004</xdr:rowOff>
    </xdr:from>
    <xdr:to>
      <xdr:col>10</xdr:col>
      <xdr:colOff>165100</xdr:colOff>
      <xdr:row>37</xdr:row>
      <xdr:rowOff>55154</xdr:rowOff>
    </xdr:to>
    <xdr:sp macro="" textlink="">
      <xdr:nvSpPr>
        <xdr:cNvPr id="69" name="フローチャート: 判断 68">
          <a:extLst>
            <a:ext uri="{FF2B5EF4-FFF2-40B4-BE49-F238E27FC236}">
              <a16:creationId xmlns:a16="http://schemas.microsoft.com/office/drawing/2014/main" id="{00000000-0008-0000-0F00-000045000000}"/>
            </a:ext>
          </a:extLst>
        </xdr:cNvPr>
        <xdr:cNvSpPr/>
      </xdr:nvSpPr>
      <xdr:spPr>
        <a:xfrm>
          <a:off x="1968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71681</xdr:rowOff>
    </xdr:from>
    <xdr:ext cx="405111" cy="259045"/>
    <xdr:sp macro="" textlink="">
      <xdr:nvSpPr>
        <xdr:cNvPr id="70" name="n_3aveValue【図書館】&#10;有形固定資産減価償却率">
          <a:extLst>
            <a:ext uri="{FF2B5EF4-FFF2-40B4-BE49-F238E27FC236}">
              <a16:creationId xmlns:a16="http://schemas.microsoft.com/office/drawing/2014/main" id="{00000000-0008-0000-0F00-000046000000}"/>
            </a:ext>
          </a:extLst>
        </xdr:cNvPr>
        <xdr:cNvSpPr txBox="1"/>
      </xdr:nvSpPr>
      <xdr:spPr>
        <a:xfrm>
          <a:off x="1816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72753</xdr:rowOff>
    </xdr:from>
    <xdr:to>
      <xdr:col>6</xdr:col>
      <xdr:colOff>38100</xdr:colOff>
      <xdr:row>38</xdr:row>
      <xdr:rowOff>2903</xdr:rowOff>
    </xdr:to>
    <xdr:sp macro="" textlink="">
      <xdr:nvSpPr>
        <xdr:cNvPr id="71" name="フローチャート: 判断 70">
          <a:extLst>
            <a:ext uri="{FF2B5EF4-FFF2-40B4-BE49-F238E27FC236}">
              <a16:creationId xmlns:a16="http://schemas.microsoft.com/office/drawing/2014/main" id="{00000000-0008-0000-0F00-000047000000}"/>
            </a:ext>
          </a:extLst>
        </xdr:cNvPr>
        <xdr:cNvSpPr/>
      </xdr:nvSpPr>
      <xdr:spPr>
        <a:xfrm>
          <a:off x="1079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36</xdr:row>
      <xdr:rowOff>19430</xdr:rowOff>
    </xdr:from>
    <xdr:ext cx="405111" cy="259045"/>
    <xdr:sp macro="" textlink="">
      <xdr:nvSpPr>
        <xdr:cNvPr id="72" name="n_4aveValue【図書館】&#10;有形固定資産減価償却率">
          <a:extLst>
            <a:ext uri="{FF2B5EF4-FFF2-40B4-BE49-F238E27FC236}">
              <a16:creationId xmlns:a16="http://schemas.microsoft.com/office/drawing/2014/main" id="{00000000-0008-0000-0F00-000048000000}"/>
            </a:ext>
          </a:extLst>
        </xdr:cNvPr>
        <xdr:cNvSpPr txBox="1"/>
      </xdr:nvSpPr>
      <xdr:spPr>
        <a:xfrm>
          <a:off x="927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F00-00004A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0000000-0008-0000-0F00-00004B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00000000-0008-0000-0F00-00004C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00000000-0008-0000-0F00-00004D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169092</xdr:rowOff>
    </xdr:from>
    <xdr:to>
      <xdr:col>24</xdr:col>
      <xdr:colOff>114300</xdr:colOff>
      <xdr:row>34</xdr:row>
      <xdr:rowOff>99242</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4584700" y="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122119</xdr:rowOff>
    </xdr:from>
    <xdr:ext cx="405111" cy="259045"/>
    <xdr:sp macro="" textlink="">
      <xdr:nvSpPr>
        <xdr:cNvPr id="79" name="【図書館】&#10;有形固定資産減価償却率該当値テキスト">
          <a:extLst>
            <a:ext uri="{FF2B5EF4-FFF2-40B4-BE49-F238E27FC236}">
              <a16:creationId xmlns:a16="http://schemas.microsoft.com/office/drawing/2014/main" id="{00000000-0008-0000-0F00-00004F000000}"/>
            </a:ext>
          </a:extLst>
        </xdr:cNvPr>
        <xdr:cNvSpPr txBox="1"/>
      </xdr:nvSpPr>
      <xdr:spPr>
        <a:xfrm>
          <a:off x="4673600" y="5779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133169</xdr:rowOff>
    </xdr:from>
    <xdr:to>
      <xdr:col>20</xdr:col>
      <xdr:colOff>38100</xdr:colOff>
      <xdr:row>34</xdr:row>
      <xdr:rowOff>63319</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3746500" y="579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12519</xdr:rowOff>
    </xdr:from>
    <xdr:to>
      <xdr:col>24</xdr:col>
      <xdr:colOff>63500</xdr:colOff>
      <xdr:row>34</xdr:row>
      <xdr:rowOff>48442</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3797300" y="584181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79284</xdr:rowOff>
    </xdr:from>
    <xdr:to>
      <xdr:col>15</xdr:col>
      <xdr:colOff>101600</xdr:colOff>
      <xdr:row>42</xdr:row>
      <xdr:rowOff>9434</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2857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12519</xdr:rowOff>
    </xdr:from>
    <xdr:to>
      <xdr:col>19</xdr:col>
      <xdr:colOff>177800</xdr:colOff>
      <xdr:row>41</xdr:row>
      <xdr:rowOff>130084</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flipV="1">
          <a:off x="2908300" y="5841819"/>
          <a:ext cx="889000" cy="13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46627</xdr:rowOff>
    </xdr:from>
    <xdr:to>
      <xdr:col>10</xdr:col>
      <xdr:colOff>165100</xdr:colOff>
      <xdr:row>41</xdr:row>
      <xdr:rowOff>148227</xdr:rowOff>
    </xdr:to>
    <xdr:sp macro="" textlink="">
      <xdr:nvSpPr>
        <xdr:cNvPr id="84" name="楕円 83">
          <a:extLst>
            <a:ext uri="{FF2B5EF4-FFF2-40B4-BE49-F238E27FC236}">
              <a16:creationId xmlns:a16="http://schemas.microsoft.com/office/drawing/2014/main" id="{00000000-0008-0000-0F00-000054000000}"/>
            </a:ext>
          </a:extLst>
        </xdr:cNvPr>
        <xdr:cNvSpPr/>
      </xdr:nvSpPr>
      <xdr:spPr>
        <a:xfrm>
          <a:off x="1968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97427</xdr:rowOff>
    </xdr:from>
    <xdr:to>
      <xdr:col>15</xdr:col>
      <xdr:colOff>50800</xdr:colOff>
      <xdr:row>41</xdr:row>
      <xdr:rowOff>130084</xdr:rowOff>
    </xdr:to>
    <xdr:cxnSp macro="">
      <xdr:nvCxnSpPr>
        <xdr:cNvPr id="85" name="直線コネクタ 84">
          <a:extLst>
            <a:ext uri="{FF2B5EF4-FFF2-40B4-BE49-F238E27FC236}">
              <a16:creationId xmlns:a16="http://schemas.microsoft.com/office/drawing/2014/main" id="{00000000-0008-0000-0F00-000055000000}"/>
            </a:ext>
          </a:extLst>
        </xdr:cNvPr>
        <xdr:cNvCxnSpPr/>
      </xdr:nvCxnSpPr>
      <xdr:spPr>
        <a:xfrm>
          <a:off x="2019300" y="71268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13970</xdr:rowOff>
    </xdr:from>
    <xdr:to>
      <xdr:col>6</xdr:col>
      <xdr:colOff>38100</xdr:colOff>
      <xdr:row>41</xdr:row>
      <xdr:rowOff>115570</xdr:rowOff>
    </xdr:to>
    <xdr:sp macro="" textlink="">
      <xdr:nvSpPr>
        <xdr:cNvPr id="86" name="楕円 85">
          <a:extLst>
            <a:ext uri="{FF2B5EF4-FFF2-40B4-BE49-F238E27FC236}">
              <a16:creationId xmlns:a16="http://schemas.microsoft.com/office/drawing/2014/main" id="{00000000-0008-0000-0F00-000056000000}"/>
            </a:ext>
          </a:extLst>
        </xdr:cNvPr>
        <xdr:cNvSpPr/>
      </xdr:nvSpPr>
      <xdr:spPr>
        <a:xfrm>
          <a:off x="1079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64770</xdr:rowOff>
    </xdr:from>
    <xdr:to>
      <xdr:col>10</xdr:col>
      <xdr:colOff>114300</xdr:colOff>
      <xdr:row>41</xdr:row>
      <xdr:rowOff>97427</xdr:rowOff>
    </xdr:to>
    <xdr:cxnSp macro="">
      <xdr:nvCxnSpPr>
        <xdr:cNvPr id="87" name="直線コネクタ 86">
          <a:extLst>
            <a:ext uri="{FF2B5EF4-FFF2-40B4-BE49-F238E27FC236}">
              <a16:creationId xmlns:a16="http://schemas.microsoft.com/office/drawing/2014/main" id="{00000000-0008-0000-0F00-000057000000}"/>
            </a:ext>
          </a:extLst>
        </xdr:cNvPr>
        <xdr:cNvCxnSpPr/>
      </xdr:nvCxnSpPr>
      <xdr:spPr>
        <a:xfrm>
          <a:off x="1130300" y="70942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79846</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556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561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139354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716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106697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00000000-0008-0000-0F00-00007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100693</xdr:rowOff>
    </xdr:from>
    <xdr:to>
      <xdr:col>54</xdr:col>
      <xdr:colOff>189865</xdr:colOff>
      <xdr:row>41</xdr:row>
      <xdr:rowOff>2722</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flipV="1">
          <a:off x="10476865" y="57585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6549</xdr:rowOff>
    </xdr:from>
    <xdr:ext cx="469744" cy="259045"/>
    <xdr:sp macro="" textlink="">
      <xdr:nvSpPr>
        <xdr:cNvPr id="119" name="【図書館】&#10;一人当たり面積最小値テキスト">
          <a:extLst>
            <a:ext uri="{FF2B5EF4-FFF2-40B4-BE49-F238E27FC236}">
              <a16:creationId xmlns:a16="http://schemas.microsoft.com/office/drawing/2014/main" id="{00000000-0008-0000-0F00-000077000000}"/>
            </a:ext>
          </a:extLst>
        </xdr:cNvPr>
        <xdr:cNvSpPr txBox="1"/>
      </xdr:nvSpPr>
      <xdr:spPr>
        <a:xfrm>
          <a:off x="10515600" y="70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2722</xdr:rowOff>
    </xdr:from>
    <xdr:to>
      <xdr:col>55</xdr:col>
      <xdr:colOff>88900</xdr:colOff>
      <xdr:row>41</xdr:row>
      <xdr:rowOff>2722</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10388600" y="7032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47370</xdr:rowOff>
    </xdr:from>
    <xdr:ext cx="469744" cy="259045"/>
    <xdr:sp macro="" textlink="">
      <xdr:nvSpPr>
        <xdr:cNvPr id="121" name="【図書館】&#10;一人当たり面積最大値テキスト">
          <a:extLst>
            <a:ext uri="{FF2B5EF4-FFF2-40B4-BE49-F238E27FC236}">
              <a16:creationId xmlns:a16="http://schemas.microsoft.com/office/drawing/2014/main" id="{00000000-0008-0000-0F00-000079000000}"/>
            </a:ext>
          </a:extLst>
        </xdr:cNvPr>
        <xdr:cNvSpPr txBox="1"/>
      </xdr:nvSpPr>
      <xdr:spPr>
        <a:xfrm>
          <a:off x="10515600" y="55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100693</xdr:rowOff>
    </xdr:from>
    <xdr:to>
      <xdr:col>55</xdr:col>
      <xdr:colOff>88900</xdr:colOff>
      <xdr:row>33</xdr:row>
      <xdr:rowOff>100693</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10388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93634</xdr:rowOff>
    </xdr:from>
    <xdr:ext cx="469744" cy="259045"/>
    <xdr:sp macro="" textlink="">
      <xdr:nvSpPr>
        <xdr:cNvPr id="123" name="【図書館】&#10;一人当たり面積平均値テキスト">
          <a:extLst>
            <a:ext uri="{FF2B5EF4-FFF2-40B4-BE49-F238E27FC236}">
              <a16:creationId xmlns:a16="http://schemas.microsoft.com/office/drawing/2014/main" id="{00000000-0008-0000-0F00-00007B000000}"/>
            </a:ext>
          </a:extLst>
        </xdr:cNvPr>
        <xdr:cNvSpPr txBox="1"/>
      </xdr:nvSpPr>
      <xdr:spPr>
        <a:xfrm>
          <a:off x="10515600" y="6437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115207</xdr:rowOff>
    </xdr:from>
    <xdr:to>
      <xdr:col>55</xdr:col>
      <xdr:colOff>50800</xdr:colOff>
      <xdr:row>38</xdr:row>
      <xdr:rowOff>45357</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10426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3827</xdr:rowOff>
    </xdr:from>
    <xdr:ext cx="469744" cy="259045"/>
    <xdr:sp macro="" textlink="">
      <xdr:nvSpPr>
        <xdr:cNvPr id="126" name="n_1aveValue【図書館】&#10;一人当たり面積">
          <a:extLst>
            <a:ext uri="{FF2B5EF4-FFF2-40B4-BE49-F238E27FC236}">
              <a16:creationId xmlns:a16="http://schemas.microsoft.com/office/drawing/2014/main" id="{00000000-0008-0000-0F00-00007E000000}"/>
            </a:ext>
          </a:extLst>
        </xdr:cNvPr>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139700</xdr:rowOff>
    </xdr:from>
    <xdr:to>
      <xdr:col>46</xdr:col>
      <xdr:colOff>38100</xdr:colOff>
      <xdr:row>39</xdr:row>
      <xdr:rowOff>69850</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86377</xdr:rowOff>
    </xdr:from>
    <xdr:ext cx="469744" cy="259045"/>
    <xdr:sp macro="" textlink="">
      <xdr:nvSpPr>
        <xdr:cNvPr id="128" name="n_2aveValue【図書館】&#10;一人当たり面積">
          <a:extLst>
            <a:ext uri="{FF2B5EF4-FFF2-40B4-BE49-F238E27FC236}">
              <a16:creationId xmlns:a16="http://schemas.microsoft.com/office/drawing/2014/main" id="{00000000-0008-0000-0F00-000080000000}"/>
            </a:ext>
          </a:extLst>
        </xdr:cNvPr>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139700</xdr:rowOff>
    </xdr:from>
    <xdr:to>
      <xdr:col>41</xdr:col>
      <xdr:colOff>101600</xdr:colOff>
      <xdr:row>39</xdr:row>
      <xdr:rowOff>69850</xdr:rowOff>
    </xdr:to>
    <xdr:sp macro="" textlink="">
      <xdr:nvSpPr>
        <xdr:cNvPr id="129" name="フローチャート: 判断 128">
          <a:extLst>
            <a:ext uri="{FF2B5EF4-FFF2-40B4-BE49-F238E27FC236}">
              <a16:creationId xmlns:a16="http://schemas.microsoft.com/office/drawing/2014/main" id="{00000000-0008-0000-0F00-000081000000}"/>
            </a:ext>
          </a:extLst>
        </xdr:cNvPr>
        <xdr:cNvSpPr/>
      </xdr:nvSpPr>
      <xdr:spPr>
        <a:xfrm>
          <a:off x="781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86377</xdr:rowOff>
    </xdr:from>
    <xdr:ext cx="469744" cy="259045"/>
    <xdr:sp macro="" textlink="">
      <xdr:nvSpPr>
        <xdr:cNvPr id="130" name="n_3aveValue【図書館】&#10;一人当たり面積">
          <a:extLst>
            <a:ext uri="{FF2B5EF4-FFF2-40B4-BE49-F238E27FC236}">
              <a16:creationId xmlns:a16="http://schemas.microsoft.com/office/drawing/2014/main" id="{00000000-0008-0000-0F00-000082000000}"/>
            </a:ext>
          </a:extLst>
        </xdr:cNvPr>
        <xdr:cNvSpPr txBox="1"/>
      </xdr:nvSpPr>
      <xdr:spPr>
        <a:xfrm>
          <a:off x="7626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33565</xdr:rowOff>
    </xdr:from>
    <xdr:to>
      <xdr:col>36</xdr:col>
      <xdr:colOff>165100</xdr:colOff>
      <xdr:row>39</xdr:row>
      <xdr:rowOff>135165</xdr:rowOff>
    </xdr:to>
    <xdr:sp macro="" textlink="">
      <xdr:nvSpPr>
        <xdr:cNvPr id="131" name="フローチャート: 判断 130">
          <a:extLst>
            <a:ext uri="{FF2B5EF4-FFF2-40B4-BE49-F238E27FC236}">
              <a16:creationId xmlns:a16="http://schemas.microsoft.com/office/drawing/2014/main" id="{00000000-0008-0000-0F00-000083000000}"/>
            </a:ext>
          </a:extLst>
        </xdr:cNvPr>
        <xdr:cNvSpPr/>
      </xdr:nvSpPr>
      <xdr:spPr>
        <a:xfrm>
          <a:off x="6921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151692</xdr:rowOff>
    </xdr:from>
    <xdr:ext cx="469744" cy="259045"/>
    <xdr:sp macro="" textlink="">
      <xdr:nvSpPr>
        <xdr:cNvPr id="132" name="n_4aveValue【図書館】&#10;一人当たり面積">
          <a:extLst>
            <a:ext uri="{FF2B5EF4-FFF2-40B4-BE49-F238E27FC236}">
              <a16:creationId xmlns:a16="http://schemas.microsoft.com/office/drawing/2014/main" id="{00000000-0008-0000-0F00-000084000000}"/>
            </a:ext>
          </a:extLst>
        </xdr:cNvPr>
        <xdr:cNvSpPr txBox="1"/>
      </xdr:nvSpPr>
      <xdr:spPr>
        <a:xfrm>
          <a:off x="67374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49893</xdr:rowOff>
    </xdr:from>
    <xdr:to>
      <xdr:col>55</xdr:col>
      <xdr:colOff>50800</xdr:colOff>
      <xdr:row>33</xdr:row>
      <xdr:rowOff>151493</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104267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2920</xdr:rowOff>
    </xdr:from>
    <xdr:ext cx="469744" cy="259045"/>
    <xdr:sp macro="" textlink="">
      <xdr:nvSpPr>
        <xdr:cNvPr id="139" name="【図書館】&#10;一人当たり面積該当値テキスト">
          <a:extLst>
            <a:ext uri="{FF2B5EF4-FFF2-40B4-BE49-F238E27FC236}">
              <a16:creationId xmlns:a16="http://schemas.microsoft.com/office/drawing/2014/main" id="{00000000-0008-0000-0F00-00008B000000}"/>
            </a:ext>
          </a:extLst>
        </xdr:cNvPr>
        <xdr:cNvSpPr txBox="1"/>
      </xdr:nvSpPr>
      <xdr:spPr>
        <a:xfrm>
          <a:off x="10515600" y="566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49893</xdr:rowOff>
    </xdr:from>
    <xdr:to>
      <xdr:col>50</xdr:col>
      <xdr:colOff>165100</xdr:colOff>
      <xdr:row>33</xdr:row>
      <xdr:rowOff>151493</xdr:rowOff>
    </xdr:to>
    <xdr:sp macro="" textlink="">
      <xdr:nvSpPr>
        <xdr:cNvPr id="140" name="楕円 139">
          <a:extLst>
            <a:ext uri="{FF2B5EF4-FFF2-40B4-BE49-F238E27FC236}">
              <a16:creationId xmlns:a16="http://schemas.microsoft.com/office/drawing/2014/main" id="{00000000-0008-0000-0F00-00008C000000}"/>
            </a:ext>
          </a:extLst>
        </xdr:cNvPr>
        <xdr:cNvSpPr/>
      </xdr:nvSpPr>
      <xdr:spPr>
        <a:xfrm>
          <a:off x="9588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100693</xdr:rowOff>
    </xdr:from>
    <xdr:to>
      <xdr:col>55</xdr:col>
      <xdr:colOff>0</xdr:colOff>
      <xdr:row>33</xdr:row>
      <xdr:rowOff>100693</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9639300" y="5758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156028</xdr:rowOff>
    </xdr:from>
    <xdr:to>
      <xdr:col>46</xdr:col>
      <xdr:colOff>38100</xdr:colOff>
      <xdr:row>41</xdr:row>
      <xdr:rowOff>86178</xdr:rowOff>
    </xdr:to>
    <xdr:sp macro="" textlink="">
      <xdr:nvSpPr>
        <xdr:cNvPr id="142" name="楕円 141">
          <a:extLst>
            <a:ext uri="{FF2B5EF4-FFF2-40B4-BE49-F238E27FC236}">
              <a16:creationId xmlns:a16="http://schemas.microsoft.com/office/drawing/2014/main" id="{00000000-0008-0000-0F00-00008E000000}"/>
            </a:ext>
          </a:extLst>
        </xdr:cNvPr>
        <xdr:cNvSpPr/>
      </xdr:nvSpPr>
      <xdr:spPr>
        <a:xfrm>
          <a:off x="8699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100693</xdr:rowOff>
    </xdr:from>
    <xdr:to>
      <xdr:col>50</xdr:col>
      <xdr:colOff>114300</xdr:colOff>
      <xdr:row>41</xdr:row>
      <xdr:rowOff>35378</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flipV="1">
          <a:off x="8750300" y="5758543"/>
          <a:ext cx="889000" cy="130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156028</xdr:rowOff>
    </xdr:from>
    <xdr:to>
      <xdr:col>41</xdr:col>
      <xdr:colOff>101600</xdr:colOff>
      <xdr:row>41</xdr:row>
      <xdr:rowOff>86178</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7810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35378</xdr:rowOff>
    </xdr:from>
    <xdr:to>
      <xdr:col>45</xdr:col>
      <xdr:colOff>177800</xdr:colOff>
      <xdr:row>41</xdr:row>
      <xdr:rowOff>35378</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861300" y="706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156028</xdr:rowOff>
    </xdr:from>
    <xdr:to>
      <xdr:col>36</xdr:col>
      <xdr:colOff>165100</xdr:colOff>
      <xdr:row>41</xdr:row>
      <xdr:rowOff>86178</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6921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35378</xdr:rowOff>
    </xdr:from>
    <xdr:to>
      <xdr:col>41</xdr:col>
      <xdr:colOff>50800</xdr:colOff>
      <xdr:row>41</xdr:row>
      <xdr:rowOff>35378</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6972300" y="706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31</xdr:row>
      <xdr:rowOff>168020</xdr:rowOff>
    </xdr:from>
    <xdr:ext cx="469744" cy="259045"/>
    <xdr:sp macro="" textlink="">
      <xdr:nvSpPr>
        <xdr:cNvPr id="148" name="n_1mainValue【図書館】&#10;一人当たり面積">
          <a:extLst>
            <a:ext uri="{FF2B5EF4-FFF2-40B4-BE49-F238E27FC236}">
              <a16:creationId xmlns:a16="http://schemas.microsoft.com/office/drawing/2014/main" id="{00000000-0008-0000-0F00-000094000000}"/>
            </a:ext>
          </a:extLst>
        </xdr:cNvPr>
        <xdr:cNvSpPr txBox="1"/>
      </xdr:nvSpPr>
      <xdr:spPr>
        <a:xfrm>
          <a:off x="9391727" y="548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77305</xdr:rowOff>
    </xdr:from>
    <xdr:ext cx="469744" cy="259045"/>
    <xdr:sp macro="" textlink="">
      <xdr:nvSpPr>
        <xdr:cNvPr id="149" name="n_2mainValue【図書館】&#10;一人当たり面積">
          <a:extLst>
            <a:ext uri="{FF2B5EF4-FFF2-40B4-BE49-F238E27FC236}">
              <a16:creationId xmlns:a16="http://schemas.microsoft.com/office/drawing/2014/main" id="{00000000-0008-0000-0F00-000095000000}"/>
            </a:ext>
          </a:extLst>
        </xdr:cNvPr>
        <xdr:cNvSpPr txBox="1"/>
      </xdr:nvSpPr>
      <xdr:spPr>
        <a:xfrm>
          <a:off x="85154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77305</xdr:rowOff>
    </xdr:from>
    <xdr:ext cx="469744" cy="259045"/>
    <xdr:sp macro="" textlink="">
      <xdr:nvSpPr>
        <xdr:cNvPr id="150" name="n_3mainValue【図書館】&#10;一人当たり面積">
          <a:extLst>
            <a:ext uri="{FF2B5EF4-FFF2-40B4-BE49-F238E27FC236}">
              <a16:creationId xmlns:a16="http://schemas.microsoft.com/office/drawing/2014/main" id="{00000000-0008-0000-0F00-000096000000}"/>
            </a:ext>
          </a:extLst>
        </xdr:cNvPr>
        <xdr:cNvSpPr txBox="1"/>
      </xdr:nvSpPr>
      <xdr:spPr>
        <a:xfrm>
          <a:off x="76264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77305</xdr:rowOff>
    </xdr:from>
    <xdr:ext cx="469744" cy="259045"/>
    <xdr:sp macro="" textlink="">
      <xdr:nvSpPr>
        <xdr:cNvPr id="151" name="n_4mainValue【図書館】&#10;一人当たり面積">
          <a:extLst>
            <a:ext uri="{FF2B5EF4-FFF2-40B4-BE49-F238E27FC236}">
              <a16:creationId xmlns:a16="http://schemas.microsoft.com/office/drawing/2014/main" id="{00000000-0008-0000-0F00-000097000000}"/>
            </a:ext>
          </a:extLst>
        </xdr:cNvPr>
        <xdr:cNvSpPr txBox="1"/>
      </xdr:nvSpPr>
      <xdr:spPr>
        <a:xfrm>
          <a:off x="67374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100584</xdr:rowOff>
    </xdr:from>
    <xdr:to>
      <xdr:col>24</xdr:col>
      <xdr:colOff>62865</xdr:colOff>
      <xdr:row>62</xdr:row>
      <xdr:rowOff>105156</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53033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108983</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073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105156</xdr:rowOff>
    </xdr:from>
    <xdr:to>
      <xdr:col>24</xdr:col>
      <xdr:colOff>152400</xdr:colOff>
      <xdr:row>62</xdr:row>
      <xdr:rowOff>105156</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47261</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100584</xdr:rowOff>
    </xdr:from>
    <xdr:to>
      <xdr:col>24</xdr:col>
      <xdr:colOff>152400</xdr:colOff>
      <xdr:row>55</xdr:row>
      <xdr:rowOff>100584</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45229</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98178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22352</xdr:rowOff>
    </xdr:from>
    <xdr:to>
      <xdr:col>24</xdr:col>
      <xdr:colOff>114300</xdr:colOff>
      <xdr:row>58</xdr:row>
      <xdr:rowOff>123952</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996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63500</xdr:rowOff>
    </xdr:from>
    <xdr:to>
      <xdr:col>20</xdr:col>
      <xdr:colOff>38100</xdr:colOff>
      <xdr:row>58</xdr:row>
      <xdr:rowOff>165100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10177</xdr:rowOff>
    </xdr:from>
    <xdr:ext cx="405111" cy="259045"/>
    <xdr:sp macro="" textlink="">
      <xdr:nvSpPr>
        <xdr:cNvPr id="182" name="n_1aveValue【体育館・プール】&#10;有形固定資産減価償却率">
          <a:extLst>
            <a:ext uri="{FF2B5EF4-FFF2-40B4-BE49-F238E27FC236}">
              <a16:creationId xmlns:a16="http://schemas.microsoft.com/office/drawing/2014/main" id="{00000000-0008-0000-0F00-0000B6000000}"/>
            </a:ext>
          </a:extLst>
        </xdr:cNvPr>
        <xdr:cNvSpPr txBox="1"/>
      </xdr:nvSpPr>
      <xdr:spPr>
        <a:xfrm>
          <a:off x="3582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113792</xdr:rowOff>
    </xdr:from>
    <xdr:to>
      <xdr:col>15</xdr:col>
      <xdr:colOff>101600</xdr:colOff>
      <xdr:row>59</xdr:row>
      <xdr:rowOff>43942</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2857500" y="100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60469</xdr:rowOff>
    </xdr:from>
    <xdr:ext cx="405111" cy="259045"/>
    <xdr:sp macro="" textlink="">
      <xdr:nvSpPr>
        <xdr:cNvPr id="184" name="n_2ave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2705744"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88646</xdr:rowOff>
    </xdr:from>
    <xdr:to>
      <xdr:col>10</xdr:col>
      <xdr:colOff>165100</xdr:colOff>
      <xdr:row>59</xdr:row>
      <xdr:rowOff>18796</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35323</xdr:rowOff>
    </xdr:from>
    <xdr:ext cx="405111" cy="259045"/>
    <xdr:sp macro="" textlink="">
      <xdr:nvSpPr>
        <xdr:cNvPr id="186" name="n_3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1816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61</xdr:row>
      <xdr:rowOff>79502</xdr:rowOff>
    </xdr:from>
    <xdr:to>
      <xdr:col>6</xdr:col>
      <xdr:colOff>38100</xdr:colOff>
      <xdr:row>62</xdr:row>
      <xdr:rowOff>9652</xdr:rowOff>
    </xdr:to>
    <xdr:sp macro="" textlink="">
      <xdr:nvSpPr>
        <xdr:cNvPr id="187" name="フローチャート: 判断 186">
          <a:extLst>
            <a:ext uri="{FF2B5EF4-FFF2-40B4-BE49-F238E27FC236}">
              <a16:creationId xmlns:a16="http://schemas.microsoft.com/office/drawing/2014/main" id="{00000000-0008-0000-0F00-0000BB000000}"/>
            </a:ext>
          </a:extLst>
        </xdr:cNvPr>
        <xdr:cNvSpPr/>
      </xdr:nvSpPr>
      <xdr:spPr>
        <a:xfrm>
          <a:off x="1079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60</xdr:row>
      <xdr:rowOff>26179</xdr:rowOff>
    </xdr:from>
    <xdr:ext cx="405111" cy="259045"/>
    <xdr:sp macro="" textlink="">
      <xdr:nvSpPr>
        <xdr:cNvPr id="188" name="n_4ave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927744" y="1031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45847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80789</xdr:rowOff>
    </xdr:from>
    <xdr:ext cx="405111" cy="259045"/>
    <xdr:sp macro="" textlink="">
      <xdr:nvSpPr>
        <xdr:cNvPr id="195" name="【体育館・プール】&#10;有形固定資産減価償却率該当値テキスト">
          <a:extLst>
            <a:ext uri="{FF2B5EF4-FFF2-40B4-BE49-F238E27FC236}">
              <a16:creationId xmlns:a16="http://schemas.microsoft.com/office/drawing/2014/main" id="{00000000-0008-0000-0F00-0000C3000000}"/>
            </a:ext>
          </a:extLst>
        </xdr:cNvPr>
        <xdr:cNvSpPr txBox="1"/>
      </xdr:nvSpPr>
      <xdr:spPr>
        <a:xfrm>
          <a:off x="4673600"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116078</xdr:rowOff>
    </xdr:from>
    <xdr:to>
      <xdr:col>20</xdr:col>
      <xdr:colOff>38100</xdr:colOff>
      <xdr:row>59</xdr:row>
      <xdr:rowOff>46228</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3746500" y="10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166878</xdr:rowOff>
    </xdr:from>
    <xdr:to>
      <xdr:col>24</xdr:col>
      <xdr:colOff>63500</xdr:colOff>
      <xdr:row>59</xdr:row>
      <xdr:rowOff>153162</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3797300" y="10110978"/>
          <a:ext cx="8382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74930</xdr:rowOff>
    </xdr:from>
    <xdr:to>
      <xdr:col>15</xdr:col>
      <xdr:colOff>101600</xdr:colOff>
      <xdr:row>63</xdr:row>
      <xdr:rowOff>5080</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2857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166878</xdr:rowOff>
    </xdr:from>
    <xdr:to>
      <xdr:col>19</xdr:col>
      <xdr:colOff>177800</xdr:colOff>
      <xdr:row>62</xdr:row>
      <xdr:rowOff>125730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flipV="1">
          <a:off x="2908300" y="10110978"/>
          <a:ext cx="889000" cy="64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45212</xdr:rowOff>
    </xdr:from>
    <xdr:to>
      <xdr:col>10</xdr:col>
      <xdr:colOff>165100</xdr:colOff>
      <xdr:row>62</xdr:row>
      <xdr:rowOff>146812</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1968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96012</xdr:rowOff>
    </xdr:from>
    <xdr:to>
      <xdr:col>15</xdr:col>
      <xdr:colOff>50800</xdr:colOff>
      <xdr:row>62</xdr:row>
      <xdr:rowOff>125730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2019300" y="1072591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118364</xdr:rowOff>
    </xdr:from>
    <xdr:to>
      <xdr:col>6</xdr:col>
      <xdr:colOff>38100</xdr:colOff>
      <xdr:row>63</xdr:row>
      <xdr:rowOff>48514</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1079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96012</xdr:rowOff>
    </xdr:from>
    <xdr:to>
      <xdr:col>10</xdr:col>
      <xdr:colOff>114300</xdr:colOff>
      <xdr:row>62</xdr:row>
      <xdr:rowOff>169164</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flipV="1">
          <a:off x="1130300" y="107259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37355</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15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167657</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137939</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76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39641</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F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127000</xdr:rowOff>
    </xdr:from>
    <xdr:to>
      <xdr:col>54</xdr:col>
      <xdr:colOff>189865</xdr:colOff>
      <xdr:row>64</xdr:row>
      <xdr:rowOff>165100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10476865" y="9728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168927</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F00-0000E9000000}"/>
            </a:ext>
          </a:extLst>
        </xdr:cNvPr>
        <xdr:cNvSpPr txBox="1"/>
      </xdr:nvSpPr>
      <xdr:spPr>
        <a:xfrm>
          <a:off x="10515600" y="1114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165100</xdr:rowOff>
    </xdr:from>
    <xdr:to>
      <xdr:col>55</xdr:col>
      <xdr:colOff>88900</xdr:colOff>
      <xdr:row>64</xdr:row>
      <xdr:rowOff>165100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1113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73677</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F00-0000EB000000}"/>
            </a:ext>
          </a:extLst>
        </xdr:cNvPr>
        <xdr:cNvSpPr txBox="1"/>
      </xdr:nvSpPr>
      <xdr:spPr>
        <a:xfrm>
          <a:off x="10515600" y="95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127000</xdr:rowOff>
    </xdr:from>
    <xdr:to>
      <xdr:col>55</xdr:col>
      <xdr:colOff>88900</xdr:colOff>
      <xdr:row>56</xdr:row>
      <xdr:rowOff>127000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972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54627</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F00-0000ED000000}"/>
            </a:ext>
          </a:extLst>
        </xdr:cNvPr>
        <xdr:cNvSpPr txBox="1"/>
      </xdr:nvSpPr>
      <xdr:spPr>
        <a:xfrm>
          <a:off x="10515600" y="10684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76200</xdr:rowOff>
    </xdr:from>
    <xdr:to>
      <xdr:col>55</xdr:col>
      <xdr:colOff>50800</xdr:colOff>
      <xdr:row>63</xdr:row>
      <xdr:rowOff>6350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104267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6350</xdr:rowOff>
    </xdr:from>
    <xdr:to>
      <xdr:col>50</xdr:col>
      <xdr:colOff>165100</xdr:colOff>
      <xdr:row>63</xdr:row>
      <xdr:rowOff>107950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9588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99077</xdr:rowOff>
    </xdr:from>
    <xdr:ext cx="469744" cy="259045"/>
    <xdr:sp macro="" textlink="">
      <xdr:nvSpPr>
        <xdr:cNvPr id="240" name="n_1aveValue【体育館・プール】&#10;一人当たり面積">
          <a:extLst>
            <a:ext uri="{FF2B5EF4-FFF2-40B4-BE49-F238E27FC236}">
              <a16:creationId xmlns:a16="http://schemas.microsoft.com/office/drawing/2014/main" id="{00000000-0008-0000-0F00-0000F0000000}"/>
            </a:ext>
          </a:extLst>
        </xdr:cNvPr>
        <xdr:cNvSpPr txBox="1"/>
      </xdr:nvSpPr>
      <xdr:spPr>
        <a:xfrm>
          <a:off x="9391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82550</xdr:rowOff>
    </xdr:from>
    <xdr:to>
      <xdr:col>46</xdr:col>
      <xdr:colOff>38100</xdr:colOff>
      <xdr:row>64</xdr:row>
      <xdr:rowOff>12700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86995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3827</xdr:rowOff>
    </xdr:from>
    <xdr:ext cx="469744" cy="259045"/>
    <xdr:sp macro="" textlink="">
      <xdr:nvSpPr>
        <xdr:cNvPr id="242" name="n_2aveValue【体育館・プール】&#10;一人当たり面積">
          <a:extLst>
            <a:ext uri="{FF2B5EF4-FFF2-40B4-BE49-F238E27FC236}">
              <a16:creationId xmlns:a16="http://schemas.microsoft.com/office/drawing/2014/main" id="{00000000-0008-0000-0F00-0000F2000000}"/>
            </a:ext>
          </a:extLst>
        </xdr:cNvPr>
        <xdr:cNvSpPr txBox="1"/>
      </xdr:nvSpPr>
      <xdr:spPr>
        <a:xfrm>
          <a:off x="8515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44450</xdr:rowOff>
    </xdr:from>
    <xdr:to>
      <xdr:col>41</xdr:col>
      <xdr:colOff>101600</xdr:colOff>
      <xdr:row>63</xdr:row>
      <xdr:rowOff>146050</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7810500" y="1084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63</xdr:row>
      <xdr:rowOff>137177</xdr:rowOff>
    </xdr:from>
    <xdr:ext cx="469744" cy="259045"/>
    <xdr:sp macro="" textlink="">
      <xdr:nvSpPr>
        <xdr:cNvPr id="244" name="n_3aveValue【体育館・プール】&#10;一人当たり面積">
          <a:extLst>
            <a:ext uri="{FF2B5EF4-FFF2-40B4-BE49-F238E27FC236}">
              <a16:creationId xmlns:a16="http://schemas.microsoft.com/office/drawing/2014/main" id="{00000000-0008-0000-0F00-0000F4000000}"/>
            </a:ext>
          </a:extLst>
        </xdr:cNvPr>
        <xdr:cNvSpPr txBox="1"/>
      </xdr:nvSpPr>
      <xdr:spPr>
        <a:xfrm>
          <a:off x="7626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64</xdr:row>
      <xdr:rowOff>12700</xdr:rowOff>
    </xdr:from>
    <xdr:to>
      <xdr:col>36</xdr:col>
      <xdr:colOff>165100</xdr:colOff>
      <xdr:row>64</xdr:row>
      <xdr:rowOff>114300</xdr:rowOff>
    </xdr:to>
    <xdr:sp macro="" textlink="">
      <xdr:nvSpPr>
        <xdr:cNvPr id="245" name="フローチャート: 判断 244">
          <a:extLst>
            <a:ext uri="{FF2B5EF4-FFF2-40B4-BE49-F238E27FC236}">
              <a16:creationId xmlns:a16="http://schemas.microsoft.com/office/drawing/2014/main" id="{00000000-0008-0000-0F00-0000F5000000}"/>
            </a:ext>
          </a:extLst>
        </xdr:cNvPr>
        <xdr:cNvSpPr/>
      </xdr:nvSpPr>
      <xdr:spPr>
        <a:xfrm>
          <a:off x="69215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64</xdr:row>
      <xdr:rowOff>105427</xdr:rowOff>
    </xdr:from>
    <xdr:ext cx="469744" cy="259045"/>
    <xdr:sp macro="" textlink="">
      <xdr:nvSpPr>
        <xdr:cNvPr id="246" name="n_4aveValue【体育館・プール】&#10;一人当たり面積">
          <a:extLst>
            <a:ext uri="{FF2B5EF4-FFF2-40B4-BE49-F238E27FC236}">
              <a16:creationId xmlns:a16="http://schemas.microsoft.com/office/drawing/2014/main" id="{00000000-0008-0000-0F00-0000F6000000}"/>
            </a:ext>
          </a:extLst>
        </xdr:cNvPr>
        <xdr:cNvSpPr txBox="1"/>
      </xdr:nvSpPr>
      <xdr:spPr>
        <a:xfrm>
          <a:off x="6737427" y="1107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76200</xdr:rowOff>
    </xdr:from>
    <xdr:to>
      <xdr:col>55</xdr:col>
      <xdr:colOff>50800</xdr:colOff>
      <xdr:row>57</xdr:row>
      <xdr:rowOff>6350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104267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29227</xdr:rowOff>
    </xdr:from>
    <xdr:ext cx="469744" cy="259045"/>
    <xdr:sp macro="" textlink="">
      <xdr:nvSpPr>
        <xdr:cNvPr id="253" name="【体育館・プール】&#10;一人当たり面積該当値テキスト">
          <a:extLst>
            <a:ext uri="{FF2B5EF4-FFF2-40B4-BE49-F238E27FC236}">
              <a16:creationId xmlns:a16="http://schemas.microsoft.com/office/drawing/2014/main" id="{00000000-0008-0000-0F00-0000FD000000}"/>
            </a:ext>
          </a:extLst>
        </xdr:cNvPr>
        <xdr:cNvSpPr txBox="1"/>
      </xdr:nvSpPr>
      <xdr:spPr>
        <a:xfrm>
          <a:off x="10515600"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139700</xdr:rowOff>
    </xdr:from>
    <xdr:to>
      <xdr:col>50</xdr:col>
      <xdr:colOff>165100</xdr:colOff>
      <xdr:row>59</xdr:row>
      <xdr:rowOff>69850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9588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127000</xdr:rowOff>
    </xdr:from>
    <xdr:to>
      <xdr:col>55</xdr:col>
      <xdr:colOff>0</xdr:colOff>
      <xdr:row>59</xdr:row>
      <xdr:rowOff>19050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9639300" y="9728200"/>
          <a:ext cx="8382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57150</xdr:rowOff>
    </xdr:from>
    <xdr:to>
      <xdr:col>46</xdr:col>
      <xdr:colOff>38100</xdr:colOff>
      <xdr:row>61</xdr:row>
      <xdr:rowOff>158750</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86995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19050</xdr:rowOff>
    </xdr:from>
    <xdr:to>
      <xdr:col>50</xdr:col>
      <xdr:colOff>114300</xdr:colOff>
      <xdr:row>61</xdr:row>
      <xdr:rowOff>107950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8750300" y="10134600"/>
          <a:ext cx="889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69850</xdr:rowOff>
    </xdr:from>
    <xdr:to>
      <xdr:col>41</xdr:col>
      <xdr:colOff>101600</xdr:colOff>
      <xdr:row>62</xdr:row>
      <xdr:rowOff>0</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7810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107950</xdr:rowOff>
    </xdr:from>
    <xdr:to>
      <xdr:col>45</xdr:col>
      <xdr:colOff>177800</xdr:colOff>
      <xdr:row>61</xdr:row>
      <xdr:rowOff>120650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flipV="1">
          <a:off x="7861300" y="1056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82550</xdr:rowOff>
    </xdr:from>
    <xdr:to>
      <xdr:col>36</xdr:col>
      <xdr:colOff>165100</xdr:colOff>
      <xdr:row>62</xdr:row>
      <xdr:rowOff>12700</xdr:rowOff>
    </xdr:to>
    <xdr:sp macro="" textlink="">
      <xdr:nvSpPr>
        <xdr:cNvPr id="260" name="楕円 259">
          <a:extLst>
            <a:ext uri="{FF2B5EF4-FFF2-40B4-BE49-F238E27FC236}">
              <a16:creationId xmlns:a16="http://schemas.microsoft.com/office/drawing/2014/main" id="{00000000-0008-0000-0F00-000004010000}"/>
            </a:ext>
          </a:extLst>
        </xdr:cNvPr>
        <xdr:cNvSpPr/>
      </xdr:nvSpPr>
      <xdr:spPr>
        <a:xfrm>
          <a:off x="6921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120650</xdr:rowOff>
    </xdr:from>
    <xdr:to>
      <xdr:col>41</xdr:col>
      <xdr:colOff>50800</xdr:colOff>
      <xdr:row>61</xdr:row>
      <xdr:rowOff>133350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flipV="1">
          <a:off x="6972300" y="1057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86377</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F00-000006010000}"/>
            </a:ext>
          </a:extLst>
        </xdr:cNvPr>
        <xdr:cNvSpPr txBox="1"/>
      </xdr:nvSpPr>
      <xdr:spPr>
        <a:xfrm>
          <a:off x="93917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3827</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F00-000007010000}"/>
            </a:ext>
          </a:extLst>
        </xdr:cNvPr>
        <xdr:cNvSpPr txBox="1"/>
      </xdr:nvSpPr>
      <xdr:spPr>
        <a:xfrm>
          <a:off x="8515427" y="1029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16527</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F00-000008010000}"/>
            </a:ext>
          </a:extLst>
        </xdr:cNvPr>
        <xdr:cNvSpPr txBox="1"/>
      </xdr:nvSpPr>
      <xdr:spPr>
        <a:xfrm>
          <a:off x="7626427" y="103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29227</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F00-000009010000}"/>
            </a:ext>
          </a:extLst>
        </xdr:cNvPr>
        <xdr:cNvSpPr txBox="1"/>
      </xdr:nvSpPr>
      <xdr:spPr>
        <a:xfrm>
          <a:off x="6737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F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163830</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4634865" y="135369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00000000-0008-0000-0F00-000023010000}"/>
            </a:ext>
          </a:extLst>
        </xdr:cNvPr>
        <xdr:cNvSpPr txBox="1"/>
      </xdr:nvSpPr>
      <xdr:spPr>
        <a:xfrm>
          <a:off x="46736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110507</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F00-000025010000}"/>
            </a:ext>
          </a:extLst>
        </xdr:cNvPr>
        <xdr:cNvSpPr txBox="1"/>
      </xdr:nvSpPr>
      <xdr:spPr>
        <a:xfrm>
          <a:off x="4673600"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163830</xdr:rowOff>
    </xdr:from>
    <xdr:to>
      <xdr:col>24</xdr:col>
      <xdr:colOff>152400</xdr:colOff>
      <xdr:row>78</xdr:row>
      <xdr:rowOff>163830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546600" y="1353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48277</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F00-000027010000}"/>
            </a:ext>
          </a:extLst>
        </xdr:cNvPr>
        <xdr:cNvSpPr txBox="1"/>
      </xdr:nvSpPr>
      <xdr:spPr>
        <a:xfrm>
          <a:off x="4673600" y="1393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4584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116839</xdr:rowOff>
    </xdr:from>
    <xdr:to>
      <xdr:col>20</xdr:col>
      <xdr:colOff>38100</xdr:colOff>
      <xdr:row>82</xdr:row>
      <xdr:rowOff>46989</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3746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63516</xdr:rowOff>
    </xdr:from>
    <xdr:ext cx="405111" cy="259045"/>
    <xdr:sp macro="" textlink="">
      <xdr:nvSpPr>
        <xdr:cNvPr id="298" name="n_1aveValue【福祉施設】&#10;有形固定資産減価償却率">
          <a:extLst>
            <a:ext uri="{FF2B5EF4-FFF2-40B4-BE49-F238E27FC236}">
              <a16:creationId xmlns:a16="http://schemas.microsoft.com/office/drawing/2014/main" id="{00000000-0008-0000-0F00-00002A010000}"/>
            </a:ext>
          </a:extLst>
        </xdr:cNvPr>
        <xdr:cNvSpPr txBox="1"/>
      </xdr:nvSpPr>
      <xdr:spPr>
        <a:xfrm>
          <a:off x="35820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33020</xdr:rowOff>
    </xdr:from>
    <xdr:to>
      <xdr:col>15</xdr:col>
      <xdr:colOff>101600</xdr:colOff>
      <xdr:row>81</xdr:row>
      <xdr:rowOff>134620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2857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151147</xdr:rowOff>
    </xdr:from>
    <xdr:ext cx="405111" cy="259045"/>
    <xdr:sp macro="" textlink="">
      <xdr:nvSpPr>
        <xdr:cNvPr id="300" name="n_2aveValue【福祉施設】&#10;有形固定資産減価償却率">
          <a:extLst>
            <a:ext uri="{FF2B5EF4-FFF2-40B4-BE49-F238E27FC236}">
              <a16:creationId xmlns:a16="http://schemas.microsoft.com/office/drawing/2014/main" id="{00000000-0008-0000-0F00-00002C010000}"/>
            </a:ext>
          </a:extLst>
        </xdr:cNvPr>
        <xdr:cNvSpPr txBox="1"/>
      </xdr:nvSpPr>
      <xdr:spPr>
        <a:xfrm>
          <a:off x="2705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166370</xdr:rowOff>
    </xdr:from>
    <xdr:to>
      <xdr:col>10</xdr:col>
      <xdr:colOff>165100</xdr:colOff>
      <xdr:row>81</xdr:row>
      <xdr:rowOff>96520</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113047</xdr:rowOff>
    </xdr:from>
    <xdr:ext cx="405111" cy="259045"/>
    <xdr:sp macro="" textlink="">
      <xdr:nvSpPr>
        <xdr:cNvPr id="302" name="n_3aveValue【福祉施設】&#10;有形固定資産減価償却率">
          <a:extLst>
            <a:ext uri="{FF2B5EF4-FFF2-40B4-BE49-F238E27FC236}">
              <a16:creationId xmlns:a16="http://schemas.microsoft.com/office/drawing/2014/main" id="{00000000-0008-0000-0F00-00002E010000}"/>
            </a:ext>
          </a:extLst>
        </xdr:cNvPr>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25400</xdr:rowOff>
    </xdr:from>
    <xdr:to>
      <xdr:col>6</xdr:col>
      <xdr:colOff>38100</xdr:colOff>
      <xdr:row>81</xdr:row>
      <xdr:rowOff>127000</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1079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79</xdr:row>
      <xdr:rowOff>143527</xdr:rowOff>
    </xdr:from>
    <xdr:ext cx="405111" cy="259045"/>
    <xdr:sp macro="" textlink="">
      <xdr:nvSpPr>
        <xdr:cNvPr id="304" name="n_4aveValue【福祉施設】&#10;有形固定資産減価償却率">
          <a:extLst>
            <a:ext uri="{FF2B5EF4-FFF2-40B4-BE49-F238E27FC236}">
              <a16:creationId xmlns:a16="http://schemas.microsoft.com/office/drawing/2014/main" id="{00000000-0008-0000-0F00-000030010000}"/>
            </a:ext>
          </a:extLst>
        </xdr:cNvPr>
        <xdr:cNvSpPr txBox="1"/>
      </xdr:nvSpPr>
      <xdr:spPr>
        <a:xfrm>
          <a:off x="927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135889</xdr:rowOff>
    </xdr:from>
    <xdr:to>
      <xdr:col>24</xdr:col>
      <xdr:colOff>114300</xdr:colOff>
      <xdr:row>84</xdr:row>
      <xdr:rowOff>66039</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4584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114316</xdr:rowOff>
    </xdr:from>
    <xdr:ext cx="405111" cy="259045"/>
    <xdr:sp macro="" textlink="">
      <xdr:nvSpPr>
        <xdr:cNvPr id="311" name="【福祉施設】&#10;有形固定資産減価償却率該当値テキスト">
          <a:extLst>
            <a:ext uri="{FF2B5EF4-FFF2-40B4-BE49-F238E27FC236}">
              <a16:creationId xmlns:a16="http://schemas.microsoft.com/office/drawing/2014/main" id="{00000000-0008-0000-0F00-000037010000}"/>
            </a:ext>
          </a:extLst>
        </xdr:cNvPr>
        <xdr:cNvSpPr txBox="1"/>
      </xdr:nvSpPr>
      <xdr:spPr>
        <a:xfrm>
          <a:off x="46736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63500</xdr:rowOff>
    </xdr:from>
    <xdr:to>
      <xdr:col>20</xdr:col>
      <xdr:colOff>38100</xdr:colOff>
      <xdr:row>83</xdr:row>
      <xdr:rowOff>165100</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3746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114300</xdr:rowOff>
    </xdr:from>
    <xdr:to>
      <xdr:col>24</xdr:col>
      <xdr:colOff>63500</xdr:colOff>
      <xdr:row>84</xdr:row>
      <xdr:rowOff>15239</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3797300" y="1434465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166370</xdr:rowOff>
    </xdr:from>
    <xdr:to>
      <xdr:col>15</xdr:col>
      <xdr:colOff>101600</xdr:colOff>
      <xdr:row>83</xdr:row>
      <xdr:rowOff>96520</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2857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45720</xdr:rowOff>
    </xdr:from>
    <xdr:to>
      <xdr:col>19</xdr:col>
      <xdr:colOff>177800</xdr:colOff>
      <xdr:row>83</xdr:row>
      <xdr:rowOff>114300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2908300" y="142760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93980</xdr:rowOff>
    </xdr:from>
    <xdr:to>
      <xdr:col>10</xdr:col>
      <xdr:colOff>165100</xdr:colOff>
      <xdr:row>83</xdr:row>
      <xdr:rowOff>24130</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1968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144780</xdr:rowOff>
    </xdr:from>
    <xdr:to>
      <xdr:col>15</xdr:col>
      <xdr:colOff>50800</xdr:colOff>
      <xdr:row>83</xdr:row>
      <xdr:rowOff>45720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2019300" y="142036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17780</xdr:rowOff>
    </xdr:from>
    <xdr:to>
      <xdr:col>6</xdr:col>
      <xdr:colOff>38100</xdr:colOff>
      <xdr:row>82</xdr:row>
      <xdr:rowOff>119380</xdr:rowOff>
    </xdr:to>
    <xdr:sp macro="" textlink="">
      <xdr:nvSpPr>
        <xdr:cNvPr id="318" name="楕円 317">
          <a:extLst>
            <a:ext uri="{FF2B5EF4-FFF2-40B4-BE49-F238E27FC236}">
              <a16:creationId xmlns:a16="http://schemas.microsoft.com/office/drawing/2014/main" id="{00000000-0008-0000-0F00-00003E010000}"/>
            </a:ext>
          </a:extLst>
        </xdr:cNvPr>
        <xdr:cNvSpPr/>
      </xdr:nvSpPr>
      <xdr:spPr>
        <a:xfrm>
          <a:off x="1079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68580</xdr:rowOff>
    </xdr:from>
    <xdr:to>
      <xdr:col>10</xdr:col>
      <xdr:colOff>114300</xdr:colOff>
      <xdr:row>82</xdr:row>
      <xdr:rowOff>144780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130300" y="14127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156227</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F00-000040010000}"/>
            </a:ext>
          </a:extLst>
        </xdr:cNvPr>
        <xdr:cNvSpPr txBox="1"/>
      </xdr:nvSpPr>
      <xdr:spPr>
        <a:xfrm>
          <a:off x="35820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F00-000041010000}"/>
            </a:ext>
          </a:extLst>
        </xdr:cNvPr>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F00-000042010000}"/>
            </a:ext>
          </a:extLst>
        </xdr:cNvPr>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110507</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F00-000043010000}"/>
            </a:ext>
          </a:extLst>
        </xdr:cNvPr>
        <xdr:cNvSpPr txBox="1"/>
      </xdr:nvSpPr>
      <xdr:spPr>
        <a:xfrm>
          <a:off x="927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0000000-0008-0000-0F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38100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flipV="1">
          <a:off x="10476865" y="1347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7" name="【福祉施設】&#10;一人当たり面積最小値テキスト">
          <a:extLst>
            <a:ext uri="{FF2B5EF4-FFF2-40B4-BE49-F238E27FC236}">
              <a16:creationId xmlns:a16="http://schemas.microsoft.com/office/drawing/2014/main" id="{00000000-0008-0000-0F00-00005B010000}"/>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349" name="【福祉施設】&#10;一人当たり面積最大値テキスト">
          <a:extLst>
            <a:ext uri="{FF2B5EF4-FFF2-40B4-BE49-F238E27FC236}">
              <a16:creationId xmlns:a16="http://schemas.microsoft.com/office/drawing/2014/main" id="{00000000-0008-0000-0F00-00005D010000}"/>
            </a:ext>
          </a:extLst>
        </xdr:cNvPr>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57166</xdr:rowOff>
    </xdr:from>
    <xdr:ext cx="469744" cy="259045"/>
    <xdr:sp macro="" textlink="">
      <xdr:nvSpPr>
        <xdr:cNvPr id="351" name="【福祉施設】&#10;一人当たり面積平均値テキスト">
          <a:extLst>
            <a:ext uri="{FF2B5EF4-FFF2-40B4-BE49-F238E27FC236}">
              <a16:creationId xmlns:a16="http://schemas.microsoft.com/office/drawing/2014/main" id="{00000000-0008-0000-0F00-00005F010000}"/>
            </a:ext>
          </a:extLst>
        </xdr:cNvPr>
        <xdr:cNvSpPr txBox="1"/>
      </xdr:nvSpPr>
      <xdr:spPr>
        <a:xfrm>
          <a:off x="10515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78739</xdr:rowOff>
    </xdr:from>
    <xdr:to>
      <xdr:col>55</xdr:col>
      <xdr:colOff>50800</xdr:colOff>
      <xdr:row>83</xdr:row>
      <xdr:rowOff>8889</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10426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148607</xdr:rowOff>
    </xdr:from>
    <xdr:ext cx="469744" cy="259045"/>
    <xdr:sp macro="" textlink="">
      <xdr:nvSpPr>
        <xdr:cNvPr id="354" name="n_1aveValue【福祉施設】&#10;一人当たり面積">
          <a:extLst>
            <a:ext uri="{FF2B5EF4-FFF2-40B4-BE49-F238E27FC236}">
              <a16:creationId xmlns:a16="http://schemas.microsoft.com/office/drawing/2014/main" id="{00000000-0008-0000-0F00-000062010000}"/>
            </a:ext>
          </a:extLst>
        </xdr:cNvPr>
        <xdr:cNvSpPr txBox="1"/>
      </xdr:nvSpPr>
      <xdr:spPr>
        <a:xfrm>
          <a:off x="9391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55880</xdr:rowOff>
    </xdr:from>
    <xdr:to>
      <xdr:col>46</xdr:col>
      <xdr:colOff>38100</xdr:colOff>
      <xdr:row>84</xdr:row>
      <xdr:rowOff>157480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148607</xdr:rowOff>
    </xdr:from>
    <xdr:ext cx="469744" cy="259045"/>
    <xdr:sp macro="" textlink="">
      <xdr:nvSpPr>
        <xdr:cNvPr id="356" name="n_2aveValue【福祉施設】&#10;一人当たり面積">
          <a:extLst>
            <a:ext uri="{FF2B5EF4-FFF2-40B4-BE49-F238E27FC236}">
              <a16:creationId xmlns:a16="http://schemas.microsoft.com/office/drawing/2014/main" id="{00000000-0008-0000-0F00-000064010000}"/>
            </a:ext>
          </a:extLst>
        </xdr:cNvPr>
        <xdr:cNvSpPr txBox="1"/>
      </xdr:nvSpPr>
      <xdr:spPr>
        <a:xfrm>
          <a:off x="8515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10161</xdr:rowOff>
    </xdr:from>
    <xdr:to>
      <xdr:col>41</xdr:col>
      <xdr:colOff>101600</xdr:colOff>
      <xdr:row>84</xdr:row>
      <xdr:rowOff>111761</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781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102888</xdr:rowOff>
    </xdr:from>
    <xdr:ext cx="469744" cy="259045"/>
    <xdr:sp macro="" textlink="">
      <xdr:nvSpPr>
        <xdr:cNvPr id="358" name="n_3aveValue【福祉施設】&#10;一人当たり面積">
          <a:extLst>
            <a:ext uri="{FF2B5EF4-FFF2-40B4-BE49-F238E27FC236}">
              <a16:creationId xmlns:a16="http://schemas.microsoft.com/office/drawing/2014/main" id="{00000000-0008-0000-0F00-000066010000}"/>
            </a:ext>
          </a:extLst>
        </xdr:cNvPr>
        <xdr:cNvSpPr txBox="1"/>
      </xdr:nvSpPr>
      <xdr:spPr>
        <a:xfrm>
          <a:off x="7626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86</xdr:row>
      <xdr:rowOff>10161</xdr:rowOff>
    </xdr:from>
    <xdr:to>
      <xdr:col>36</xdr:col>
      <xdr:colOff>165100</xdr:colOff>
      <xdr:row>86</xdr:row>
      <xdr:rowOff>111761</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6921500" y="147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86</xdr:row>
      <xdr:rowOff>102888</xdr:rowOff>
    </xdr:from>
    <xdr:ext cx="469744" cy="259045"/>
    <xdr:sp macro="" textlink="">
      <xdr:nvSpPr>
        <xdr:cNvPr id="360" name="n_4aveValue【福祉施設】&#10;一人当たり面積">
          <a:extLst>
            <a:ext uri="{FF2B5EF4-FFF2-40B4-BE49-F238E27FC236}">
              <a16:creationId xmlns:a16="http://schemas.microsoft.com/office/drawing/2014/main" id="{00000000-0008-0000-0F00-000068010000}"/>
            </a:ext>
          </a:extLst>
        </xdr:cNvPr>
        <xdr:cNvSpPr txBox="1"/>
      </xdr:nvSpPr>
      <xdr:spPr>
        <a:xfrm>
          <a:off x="6737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55880</xdr:rowOff>
    </xdr:from>
    <xdr:to>
      <xdr:col>55</xdr:col>
      <xdr:colOff>50800</xdr:colOff>
      <xdr:row>78</xdr:row>
      <xdr:rowOff>157480</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104267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8907</xdr:rowOff>
    </xdr:from>
    <xdr:ext cx="469744" cy="259045"/>
    <xdr:sp macro="" textlink="">
      <xdr:nvSpPr>
        <xdr:cNvPr id="367" name="【福祉施設】&#10;一人当たり面積該当値テキスト">
          <a:extLst>
            <a:ext uri="{FF2B5EF4-FFF2-40B4-BE49-F238E27FC236}">
              <a16:creationId xmlns:a16="http://schemas.microsoft.com/office/drawing/2014/main" id="{00000000-0008-0000-0F00-00006F010000}"/>
            </a:ext>
          </a:extLst>
        </xdr:cNvPr>
        <xdr:cNvSpPr txBox="1"/>
      </xdr:nvSpPr>
      <xdr:spPr>
        <a:xfrm>
          <a:off x="10515600" y="133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55880</xdr:rowOff>
    </xdr:from>
    <xdr:to>
      <xdr:col>50</xdr:col>
      <xdr:colOff>165100</xdr:colOff>
      <xdr:row>78</xdr:row>
      <xdr:rowOff>157480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9588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106680</xdr:rowOff>
    </xdr:from>
    <xdr:to>
      <xdr:col>55</xdr:col>
      <xdr:colOff>0</xdr:colOff>
      <xdr:row>78</xdr:row>
      <xdr:rowOff>106680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9639300" y="1347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78739</xdr:rowOff>
    </xdr:from>
    <xdr:to>
      <xdr:col>46</xdr:col>
      <xdr:colOff>38100</xdr:colOff>
      <xdr:row>79</xdr:row>
      <xdr:rowOff>8889</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8699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106680</xdr:rowOff>
    </xdr:from>
    <xdr:to>
      <xdr:col>50</xdr:col>
      <xdr:colOff>114300</xdr:colOff>
      <xdr:row>78</xdr:row>
      <xdr:rowOff>129539</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8750300" y="13479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101600</xdr:rowOff>
    </xdr:from>
    <xdr:to>
      <xdr:col>41</xdr:col>
      <xdr:colOff>101600</xdr:colOff>
      <xdr:row>79</xdr:row>
      <xdr:rowOff>31750</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7810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129539</xdr:rowOff>
    </xdr:from>
    <xdr:to>
      <xdr:col>45</xdr:col>
      <xdr:colOff>177800</xdr:colOff>
      <xdr:row>78</xdr:row>
      <xdr:rowOff>152400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flipV="1">
          <a:off x="7861300" y="13502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101600</xdr:rowOff>
    </xdr:from>
    <xdr:to>
      <xdr:col>36</xdr:col>
      <xdr:colOff>165100</xdr:colOff>
      <xdr:row>79</xdr:row>
      <xdr:rowOff>31750</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6921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152400</xdr:rowOff>
    </xdr:from>
    <xdr:to>
      <xdr:col>41</xdr:col>
      <xdr:colOff>50800</xdr:colOff>
      <xdr:row>78</xdr:row>
      <xdr:rowOff>152400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6972300" y="1352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2557</xdr:rowOff>
    </xdr:from>
    <xdr:ext cx="469744" cy="259045"/>
    <xdr:sp macro="" textlink="">
      <xdr:nvSpPr>
        <xdr:cNvPr id="376" name="n_1mainValue【福祉施設】&#10;一人当たり面積">
          <a:extLst>
            <a:ext uri="{FF2B5EF4-FFF2-40B4-BE49-F238E27FC236}">
              <a16:creationId xmlns:a16="http://schemas.microsoft.com/office/drawing/2014/main" id="{00000000-0008-0000-0F00-000078010000}"/>
            </a:ext>
          </a:extLst>
        </xdr:cNvPr>
        <xdr:cNvSpPr txBox="1"/>
      </xdr:nvSpPr>
      <xdr:spPr>
        <a:xfrm>
          <a:off x="9391727" y="1320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25416</xdr:rowOff>
    </xdr:from>
    <xdr:ext cx="469744" cy="259045"/>
    <xdr:sp macro="" textlink="">
      <xdr:nvSpPr>
        <xdr:cNvPr id="377" name="n_2mainValue【福祉施設】&#10;一人当たり面積">
          <a:extLst>
            <a:ext uri="{FF2B5EF4-FFF2-40B4-BE49-F238E27FC236}">
              <a16:creationId xmlns:a16="http://schemas.microsoft.com/office/drawing/2014/main" id="{00000000-0008-0000-0F00-000079010000}"/>
            </a:ext>
          </a:extLst>
        </xdr:cNvPr>
        <xdr:cNvSpPr txBox="1"/>
      </xdr:nvSpPr>
      <xdr:spPr>
        <a:xfrm>
          <a:off x="8515427" y="132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48277</xdr:rowOff>
    </xdr:from>
    <xdr:ext cx="469744" cy="259045"/>
    <xdr:sp macro="" textlink="">
      <xdr:nvSpPr>
        <xdr:cNvPr id="378" name="n_3mainValue【福祉施設】&#10;一人当たり面積">
          <a:extLst>
            <a:ext uri="{FF2B5EF4-FFF2-40B4-BE49-F238E27FC236}">
              <a16:creationId xmlns:a16="http://schemas.microsoft.com/office/drawing/2014/main" id="{00000000-0008-0000-0F00-00007A010000}"/>
            </a:ext>
          </a:extLst>
        </xdr:cNvPr>
        <xdr:cNvSpPr txBox="1"/>
      </xdr:nvSpPr>
      <xdr:spPr>
        <a:xfrm>
          <a:off x="7626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48277</xdr:rowOff>
    </xdr:from>
    <xdr:ext cx="469744" cy="259045"/>
    <xdr:sp macro="" textlink="">
      <xdr:nvSpPr>
        <xdr:cNvPr id="379" name="n_4mainValue【福祉施設】&#10;一人当たり面積">
          <a:extLst>
            <a:ext uri="{FF2B5EF4-FFF2-40B4-BE49-F238E27FC236}">
              <a16:creationId xmlns:a16="http://schemas.microsoft.com/office/drawing/2014/main" id="{00000000-0008-0000-0F00-00007B010000}"/>
            </a:ext>
          </a:extLst>
        </xdr:cNvPr>
        <xdr:cNvSpPr txBox="1"/>
      </xdr:nvSpPr>
      <xdr:spPr>
        <a:xfrm>
          <a:off x="6737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99061</xdr:rowOff>
    </xdr:from>
    <xdr:to>
      <xdr:col>24</xdr:col>
      <xdr:colOff>62865</xdr:colOff>
      <xdr:row>108</xdr:row>
      <xdr:rowOff>103632</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634865" y="17586961"/>
          <a:ext cx="0" cy="1033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45738</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4673600" y="173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99061</xdr:rowOff>
    </xdr:from>
    <xdr:to>
      <xdr:col>24</xdr:col>
      <xdr:colOff>152400</xdr:colOff>
      <xdr:row>102</xdr:row>
      <xdr:rowOff>99061</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758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163847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4673600" y="1833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13970</xdr:rowOff>
    </xdr:from>
    <xdr:to>
      <xdr:col>24</xdr:col>
      <xdr:colOff>114300</xdr:colOff>
      <xdr:row>107</xdr:row>
      <xdr:rowOff>115570</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5847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103124</xdr:rowOff>
    </xdr:from>
    <xdr:to>
      <xdr:col>20</xdr:col>
      <xdr:colOff>38100</xdr:colOff>
      <xdr:row>107</xdr:row>
      <xdr:rowOff>33274</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746500" y="1827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107</xdr:row>
      <xdr:rowOff>24401</xdr:rowOff>
    </xdr:from>
    <xdr:ext cx="405111" cy="259045"/>
    <xdr:sp macro="" textlink="">
      <xdr:nvSpPr>
        <xdr:cNvPr id="410" name="n_1aveValue【市民会館】&#10;有形固定資産減価償却率">
          <a:extLst>
            <a:ext uri="{FF2B5EF4-FFF2-40B4-BE49-F238E27FC236}">
              <a16:creationId xmlns:a16="http://schemas.microsoft.com/office/drawing/2014/main" id="{00000000-0008-0000-0F00-00009A010000}"/>
            </a:ext>
          </a:extLst>
        </xdr:cNvPr>
        <xdr:cNvSpPr txBox="1"/>
      </xdr:nvSpPr>
      <xdr:spPr>
        <a:xfrm>
          <a:off x="3582044" y="1836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16256</xdr:rowOff>
    </xdr:from>
    <xdr:to>
      <xdr:col>15</xdr:col>
      <xdr:colOff>101600</xdr:colOff>
      <xdr:row>106</xdr:row>
      <xdr:rowOff>117856</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2857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108983</xdr:rowOff>
    </xdr:from>
    <xdr:ext cx="405111" cy="259045"/>
    <xdr:sp macro="" textlink="">
      <xdr:nvSpPr>
        <xdr:cNvPr id="412" name="n_2aveValue【市民会館】&#10;有形固定資産減価償却率">
          <a:extLst>
            <a:ext uri="{FF2B5EF4-FFF2-40B4-BE49-F238E27FC236}">
              <a16:creationId xmlns:a16="http://schemas.microsoft.com/office/drawing/2014/main" id="{00000000-0008-0000-0F00-00009C010000}"/>
            </a:ext>
          </a:extLst>
        </xdr:cNvPr>
        <xdr:cNvSpPr txBox="1"/>
      </xdr:nvSpPr>
      <xdr:spPr>
        <a:xfrm>
          <a:off x="2705744" y="1828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100837</xdr:rowOff>
    </xdr:from>
    <xdr:to>
      <xdr:col>10</xdr:col>
      <xdr:colOff>165100</xdr:colOff>
      <xdr:row>106</xdr:row>
      <xdr:rowOff>30987</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968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106</xdr:row>
      <xdr:rowOff>22114</xdr:rowOff>
    </xdr:from>
    <xdr:ext cx="405111" cy="259045"/>
    <xdr:sp macro="" textlink="">
      <xdr:nvSpPr>
        <xdr:cNvPr id="414" name="n_3aveValue【市民会館】&#10;有形固定資産減価償却率">
          <a:extLst>
            <a:ext uri="{FF2B5EF4-FFF2-40B4-BE49-F238E27FC236}">
              <a16:creationId xmlns:a16="http://schemas.microsoft.com/office/drawing/2014/main" id="{00000000-0008-0000-0F00-00009E010000}"/>
            </a:ext>
          </a:extLst>
        </xdr:cNvPr>
        <xdr:cNvSpPr txBox="1"/>
      </xdr:nvSpPr>
      <xdr:spPr>
        <a:xfrm>
          <a:off x="1816744" y="1819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105</xdr:row>
      <xdr:rowOff>146558</xdr:rowOff>
    </xdr:from>
    <xdr:to>
      <xdr:col>6</xdr:col>
      <xdr:colOff>38100</xdr:colOff>
      <xdr:row>106</xdr:row>
      <xdr:rowOff>76708</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079500" y="1814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106</xdr:row>
      <xdr:rowOff>67835</xdr:rowOff>
    </xdr:from>
    <xdr:ext cx="405111" cy="259045"/>
    <xdr:sp macro="" textlink="">
      <xdr:nvSpPr>
        <xdr:cNvPr id="416" name="n_4aveValue【市民会館】&#10;有形固定資産減価償却率">
          <a:extLst>
            <a:ext uri="{FF2B5EF4-FFF2-40B4-BE49-F238E27FC236}">
              <a16:creationId xmlns:a16="http://schemas.microsoft.com/office/drawing/2014/main" id="{00000000-0008-0000-0F00-0000A0010000}"/>
            </a:ext>
          </a:extLst>
        </xdr:cNvPr>
        <xdr:cNvSpPr txBox="1"/>
      </xdr:nvSpPr>
      <xdr:spPr>
        <a:xfrm>
          <a:off x="927744" y="1824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48261</xdr:rowOff>
    </xdr:from>
    <xdr:to>
      <xdr:col>24</xdr:col>
      <xdr:colOff>114300</xdr:colOff>
      <xdr:row>102</xdr:row>
      <xdr:rowOff>149861</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4584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1288</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00000000-0008-0000-0F00-0000A7010000}"/>
            </a:ext>
          </a:extLst>
        </xdr:cNvPr>
        <xdr:cNvSpPr txBox="1"/>
      </xdr:nvSpPr>
      <xdr:spPr>
        <a:xfrm>
          <a:off x="4673600"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128270</xdr:rowOff>
    </xdr:from>
    <xdr:to>
      <xdr:col>20</xdr:col>
      <xdr:colOff>38100</xdr:colOff>
      <xdr:row>102</xdr:row>
      <xdr:rowOff>58420</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3746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7620</xdr:rowOff>
    </xdr:from>
    <xdr:to>
      <xdr:col>24</xdr:col>
      <xdr:colOff>63500</xdr:colOff>
      <xdr:row>102</xdr:row>
      <xdr:rowOff>99061</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3797300" y="174955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36830</xdr:rowOff>
    </xdr:from>
    <xdr:to>
      <xdr:col>15</xdr:col>
      <xdr:colOff>101600</xdr:colOff>
      <xdr:row>101</xdr:row>
      <xdr:rowOff>138430</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2857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87630</xdr:rowOff>
    </xdr:from>
    <xdr:to>
      <xdr:col>19</xdr:col>
      <xdr:colOff>177800</xdr:colOff>
      <xdr:row>102</xdr:row>
      <xdr:rowOff>7620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908300" y="17404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116839</xdr:rowOff>
    </xdr:from>
    <xdr:to>
      <xdr:col>10</xdr:col>
      <xdr:colOff>165100</xdr:colOff>
      <xdr:row>101</xdr:row>
      <xdr:rowOff>46989</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968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167639</xdr:rowOff>
    </xdr:from>
    <xdr:to>
      <xdr:col>15</xdr:col>
      <xdr:colOff>50800</xdr:colOff>
      <xdr:row>101</xdr:row>
      <xdr:rowOff>87630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2019300" y="173126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25400</xdr:rowOff>
    </xdr:from>
    <xdr:to>
      <xdr:col>6</xdr:col>
      <xdr:colOff>38100</xdr:colOff>
      <xdr:row>100</xdr:row>
      <xdr:rowOff>127000</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079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76200</xdr:rowOff>
    </xdr:from>
    <xdr:to>
      <xdr:col>10</xdr:col>
      <xdr:colOff>114300</xdr:colOff>
      <xdr:row>100</xdr:row>
      <xdr:rowOff>167639</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130300" y="172212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74947</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F00-0000B0010000}"/>
            </a:ext>
          </a:extLst>
        </xdr:cNvPr>
        <xdr:cNvSpPr txBox="1"/>
      </xdr:nvSpPr>
      <xdr:spPr>
        <a:xfrm>
          <a:off x="35820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154957</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F00-0000B1010000}"/>
            </a:ext>
          </a:extLst>
        </xdr:cNvPr>
        <xdr:cNvSpPr txBox="1"/>
      </xdr:nvSpPr>
      <xdr:spPr>
        <a:xfrm>
          <a:off x="27057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63516</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F00-0000B2010000}"/>
            </a:ext>
          </a:extLst>
        </xdr:cNvPr>
        <xdr:cNvSpPr txBox="1"/>
      </xdr:nvSpPr>
      <xdr:spPr>
        <a:xfrm>
          <a:off x="18167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143527</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F00-0000B3010000}"/>
            </a:ext>
          </a:extLst>
        </xdr:cNvPr>
        <xdr:cNvSpPr txBox="1"/>
      </xdr:nvSpPr>
      <xdr:spPr>
        <a:xfrm>
          <a:off x="9277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76200</xdr:rowOff>
    </xdr:from>
    <xdr:to>
      <xdr:col>59</xdr:col>
      <xdr:colOff>50800</xdr:colOff>
      <xdr:row>109</xdr:row>
      <xdr:rowOff>76200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105427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133350</xdr:rowOff>
    </xdr:from>
    <xdr:to>
      <xdr:col>59</xdr:col>
      <xdr:colOff>50800</xdr:colOff>
      <xdr:row>107</xdr:row>
      <xdr:rowOff>133350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19050</xdr:rowOff>
    </xdr:from>
    <xdr:to>
      <xdr:col>59</xdr:col>
      <xdr:colOff>50800</xdr:colOff>
      <xdr:row>106</xdr:row>
      <xdr:rowOff>19050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48277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133350</xdr:rowOff>
    </xdr:from>
    <xdr:to>
      <xdr:col>59</xdr:col>
      <xdr:colOff>50800</xdr:colOff>
      <xdr:row>102</xdr:row>
      <xdr:rowOff>133350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162577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76200</xdr:rowOff>
    </xdr:from>
    <xdr:to>
      <xdr:col>59</xdr:col>
      <xdr:colOff>50800</xdr:colOff>
      <xdr:row>99</xdr:row>
      <xdr:rowOff>76200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105427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a:extLst>
            <a:ext uri="{FF2B5EF4-FFF2-40B4-BE49-F238E27FC236}">
              <a16:creationId xmlns:a16="http://schemas.microsoft.com/office/drawing/2014/main" id="{00000000-0008-0000-0F00-0000C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4763</xdr:rowOff>
    </xdr:from>
    <xdr:to>
      <xdr:col>54</xdr:col>
      <xdr:colOff>189865</xdr:colOff>
      <xdr:row>108</xdr:row>
      <xdr:rowOff>47625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flipV="1">
          <a:off x="10476865" y="17149763"/>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51452</xdr:rowOff>
    </xdr:from>
    <xdr:ext cx="469744" cy="259045"/>
    <xdr:sp macro="" textlink="">
      <xdr:nvSpPr>
        <xdr:cNvPr id="465" name="【市民会館】&#10;一人当たり面積最小値テキスト">
          <a:extLst>
            <a:ext uri="{FF2B5EF4-FFF2-40B4-BE49-F238E27FC236}">
              <a16:creationId xmlns:a16="http://schemas.microsoft.com/office/drawing/2014/main" id="{00000000-0008-0000-0F00-0000D1010000}"/>
            </a:ext>
          </a:extLst>
        </xdr:cNvPr>
        <xdr:cNvSpPr txBox="1"/>
      </xdr:nvSpPr>
      <xdr:spPr>
        <a:xfrm>
          <a:off x="10515600" y="1856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47625</xdr:rowOff>
    </xdr:from>
    <xdr:to>
      <xdr:col>55</xdr:col>
      <xdr:colOff>88900</xdr:colOff>
      <xdr:row>108</xdr:row>
      <xdr:rowOff>47625</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388600" y="185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122890</xdr:rowOff>
    </xdr:from>
    <xdr:ext cx="469744" cy="259045"/>
    <xdr:sp macro="" textlink="">
      <xdr:nvSpPr>
        <xdr:cNvPr id="467" name="【市民会館】&#10;一人当たり面積最大値テキスト">
          <a:extLst>
            <a:ext uri="{FF2B5EF4-FFF2-40B4-BE49-F238E27FC236}">
              <a16:creationId xmlns:a16="http://schemas.microsoft.com/office/drawing/2014/main" id="{00000000-0008-0000-0F00-0000D3010000}"/>
            </a:ext>
          </a:extLst>
        </xdr:cNvPr>
        <xdr:cNvSpPr txBox="1"/>
      </xdr:nvSpPr>
      <xdr:spPr>
        <a:xfrm>
          <a:off x="10515600" y="1692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4763</xdr:rowOff>
    </xdr:from>
    <xdr:to>
      <xdr:col>55</xdr:col>
      <xdr:colOff>88900</xdr:colOff>
      <xdr:row>100</xdr:row>
      <xdr:rowOff>4763</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0388600" y="1714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5415</xdr:rowOff>
    </xdr:from>
    <xdr:ext cx="469744" cy="259045"/>
    <xdr:sp macro="" textlink="">
      <xdr:nvSpPr>
        <xdr:cNvPr id="469" name="【市民会館】&#10;一人当たり面積平均値テキスト">
          <a:extLst>
            <a:ext uri="{FF2B5EF4-FFF2-40B4-BE49-F238E27FC236}">
              <a16:creationId xmlns:a16="http://schemas.microsoft.com/office/drawing/2014/main" id="{00000000-0008-0000-0F00-0000D5010000}"/>
            </a:ext>
          </a:extLst>
        </xdr:cNvPr>
        <xdr:cNvSpPr txBox="1"/>
      </xdr:nvSpPr>
      <xdr:spPr>
        <a:xfrm>
          <a:off x="10515600" y="17836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153988</xdr:rowOff>
    </xdr:from>
    <xdr:to>
      <xdr:col>55</xdr:col>
      <xdr:colOff>50800</xdr:colOff>
      <xdr:row>105</xdr:row>
      <xdr:rowOff>84138</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10426700" y="179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25400</xdr:rowOff>
    </xdr:from>
    <xdr:to>
      <xdr:col>50</xdr:col>
      <xdr:colOff>165100</xdr:colOff>
      <xdr:row>105</xdr:row>
      <xdr:rowOff>127000</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958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143527</xdr:rowOff>
    </xdr:from>
    <xdr:ext cx="469744" cy="259045"/>
    <xdr:sp macro="" textlink="">
      <xdr:nvSpPr>
        <xdr:cNvPr id="472" name="n_1aveValue【市民会館】&#10;一人当たり面積">
          <a:extLst>
            <a:ext uri="{FF2B5EF4-FFF2-40B4-BE49-F238E27FC236}">
              <a16:creationId xmlns:a16="http://schemas.microsoft.com/office/drawing/2014/main" id="{00000000-0008-0000-0F00-0000D8010000}"/>
            </a:ext>
          </a:extLst>
        </xdr:cNvPr>
        <xdr:cNvSpPr txBox="1"/>
      </xdr:nvSpPr>
      <xdr:spPr>
        <a:xfrm>
          <a:off x="9391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25400</xdr:rowOff>
    </xdr:from>
    <xdr:to>
      <xdr:col>46</xdr:col>
      <xdr:colOff>38100</xdr:colOff>
      <xdr:row>105</xdr:row>
      <xdr:rowOff>127000</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8699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143527</xdr:rowOff>
    </xdr:from>
    <xdr:ext cx="469744" cy="259045"/>
    <xdr:sp macro="" textlink="">
      <xdr:nvSpPr>
        <xdr:cNvPr id="474" name="n_2aveValue【市民会館】&#10;一人当たり面積">
          <a:extLst>
            <a:ext uri="{FF2B5EF4-FFF2-40B4-BE49-F238E27FC236}">
              <a16:creationId xmlns:a16="http://schemas.microsoft.com/office/drawing/2014/main" id="{00000000-0008-0000-0F00-0000DA010000}"/>
            </a:ext>
          </a:extLst>
        </xdr:cNvPr>
        <xdr:cNvSpPr txBox="1"/>
      </xdr:nvSpPr>
      <xdr:spPr>
        <a:xfrm>
          <a:off x="8515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11113</xdr:rowOff>
    </xdr:from>
    <xdr:to>
      <xdr:col>41</xdr:col>
      <xdr:colOff>101600</xdr:colOff>
      <xdr:row>105</xdr:row>
      <xdr:rowOff>112713</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7810500" y="1801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129240</xdr:rowOff>
    </xdr:from>
    <xdr:ext cx="469744" cy="259045"/>
    <xdr:sp macro="" textlink="">
      <xdr:nvSpPr>
        <xdr:cNvPr id="476" name="n_3aveValue【市民会館】&#10;一人当たり面積">
          <a:extLst>
            <a:ext uri="{FF2B5EF4-FFF2-40B4-BE49-F238E27FC236}">
              <a16:creationId xmlns:a16="http://schemas.microsoft.com/office/drawing/2014/main" id="{00000000-0008-0000-0F00-0000DC010000}"/>
            </a:ext>
          </a:extLst>
        </xdr:cNvPr>
        <xdr:cNvSpPr txBox="1"/>
      </xdr:nvSpPr>
      <xdr:spPr>
        <a:xfrm>
          <a:off x="7626427" y="1778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168275</xdr:rowOff>
    </xdr:from>
    <xdr:to>
      <xdr:col>36</xdr:col>
      <xdr:colOff>165100</xdr:colOff>
      <xdr:row>108</xdr:row>
      <xdr:rowOff>98425</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6921500" y="185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108</xdr:row>
      <xdr:rowOff>89552</xdr:rowOff>
    </xdr:from>
    <xdr:ext cx="469744" cy="259045"/>
    <xdr:sp macro="" textlink="">
      <xdr:nvSpPr>
        <xdr:cNvPr id="478" name="n_4aveValue【市民会館】&#10;一人当たり面積">
          <a:extLst>
            <a:ext uri="{FF2B5EF4-FFF2-40B4-BE49-F238E27FC236}">
              <a16:creationId xmlns:a16="http://schemas.microsoft.com/office/drawing/2014/main" id="{00000000-0008-0000-0F00-0000DE010000}"/>
            </a:ext>
          </a:extLst>
        </xdr:cNvPr>
        <xdr:cNvSpPr txBox="1"/>
      </xdr:nvSpPr>
      <xdr:spPr>
        <a:xfrm>
          <a:off x="6737427"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125413</xdr:rowOff>
    </xdr:from>
    <xdr:to>
      <xdr:col>55</xdr:col>
      <xdr:colOff>50800</xdr:colOff>
      <xdr:row>106</xdr:row>
      <xdr:rowOff>55563</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10426700" y="181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103840</xdr:rowOff>
    </xdr:from>
    <xdr:ext cx="469744" cy="259045"/>
    <xdr:sp macro="" textlink="">
      <xdr:nvSpPr>
        <xdr:cNvPr id="485" name="【市民会館】&#10;一人当たり面積該当値テキスト">
          <a:extLst>
            <a:ext uri="{FF2B5EF4-FFF2-40B4-BE49-F238E27FC236}">
              <a16:creationId xmlns:a16="http://schemas.microsoft.com/office/drawing/2014/main" id="{00000000-0008-0000-0F00-0000E5010000}"/>
            </a:ext>
          </a:extLst>
        </xdr:cNvPr>
        <xdr:cNvSpPr txBox="1"/>
      </xdr:nvSpPr>
      <xdr:spPr>
        <a:xfrm>
          <a:off x="10515600" y="1810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125413</xdr:rowOff>
    </xdr:from>
    <xdr:to>
      <xdr:col>50</xdr:col>
      <xdr:colOff>165100</xdr:colOff>
      <xdr:row>106</xdr:row>
      <xdr:rowOff>55563</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9588500" y="181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4763</xdr:rowOff>
    </xdr:from>
    <xdr:to>
      <xdr:col>55</xdr:col>
      <xdr:colOff>0</xdr:colOff>
      <xdr:row>106</xdr:row>
      <xdr:rowOff>4763</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9639300" y="181784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139700</xdr:rowOff>
    </xdr:from>
    <xdr:to>
      <xdr:col>46</xdr:col>
      <xdr:colOff>38100</xdr:colOff>
      <xdr:row>106</xdr:row>
      <xdr:rowOff>69850</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8699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4763</xdr:rowOff>
    </xdr:from>
    <xdr:to>
      <xdr:col>50</xdr:col>
      <xdr:colOff>114300</xdr:colOff>
      <xdr:row>106</xdr:row>
      <xdr:rowOff>19050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flipV="1">
          <a:off x="8750300" y="181784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139700</xdr:rowOff>
    </xdr:from>
    <xdr:to>
      <xdr:col>41</xdr:col>
      <xdr:colOff>101600</xdr:colOff>
      <xdr:row>106</xdr:row>
      <xdr:rowOff>69850</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7810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19050</xdr:rowOff>
    </xdr:from>
    <xdr:to>
      <xdr:col>45</xdr:col>
      <xdr:colOff>177800</xdr:colOff>
      <xdr:row>106</xdr:row>
      <xdr:rowOff>19050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7861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153988</xdr:rowOff>
    </xdr:from>
    <xdr:to>
      <xdr:col>36</xdr:col>
      <xdr:colOff>165100</xdr:colOff>
      <xdr:row>106</xdr:row>
      <xdr:rowOff>84138</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6921500" y="1815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19050</xdr:rowOff>
    </xdr:from>
    <xdr:to>
      <xdr:col>41</xdr:col>
      <xdr:colOff>50800</xdr:colOff>
      <xdr:row>106</xdr:row>
      <xdr:rowOff>33338</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6972300" y="181927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46690</xdr:rowOff>
    </xdr:from>
    <xdr:ext cx="469744" cy="259045"/>
    <xdr:sp macro="" textlink="">
      <xdr:nvSpPr>
        <xdr:cNvPr id="494" name="n_1mainValue【市民会館】&#10;一人当たり面積">
          <a:extLst>
            <a:ext uri="{FF2B5EF4-FFF2-40B4-BE49-F238E27FC236}">
              <a16:creationId xmlns:a16="http://schemas.microsoft.com/office/drawing/2014/main" id="{00000000-0008-0000-0F00-0000EE010000}"/>
            </a:ext>
          </a:extLst>
        </xdr:cNvPr>
        <xdr:cNvSpPr txBox="1"/>
      </xdr:nvSpPr>
      <xdr:spPr>
        <a:xfrm>
          <a:off x="9391727" y="1822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60977</xdr:rowOff>
    </xdr:from>
    <xdr:ext cx="469744" cy="259045"/>
    <xdr:sp macro="" textlink="">
      <xdr:nvSpPr>
        <xdr:cNvPr id="495" name="n_2mainValue【市民会館】&#10;一人当たり面積">
          <a:extLst>
            <a:ext uri="{FF2B5EF4-FFF2-40B4-BE49-F238E27FC236}">
              <a16:creationId xmlns:a16="http://schemas.microsoft.com/office/drawing/2014/main" id="{00000000-0008-0000-0F00-0000EF010000}"/>
            </a:ext>
          </a:extLst>
        </xdr:cNvPr>
        <xdr:cNvSpPr txBox="1"/>
      </xdr:nvSpPr>
      <xdr:spPr>
        <a:xfrm>
          <a:off x="8515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60977</xdr:rowOff>
    </xdr:from>
    <xdr:ext cx="469744" cy="259045"/>
    <xdr:sp macro="" textlink="">
      <xdr:nvSpPr>
        <xdr:cNvPr id="496" name="n_3mainValue【市民会館】&#10;一人当たり面積">
          <a:extLst>
            <a:ext uri="{FF2B5EF4-FFF2-40B4-BE49-F238E27FC236}">
              <a16:creationId xmlns:a16="http://schemas.microsoft.com/office/drawing/2014/main" id="{00000000-0008-0000-0F00-0000F0010000}"/>
            </a:ext>
          </a:extLst>
        </xdr:cNvPr>
        <xdr:cNvSpPr txBox="1"/>
      </xdr:nvSpPr>
      <xdr:spPr>
        <a:xfrm>
          <a:off x="7626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100665</xdr:rowOff>
    </xdr:from>
    <xdr:ext cx="469744" cy="259045"/>
    <xdr:sp macro="" textlink="">
      <xdr:nvSpPr>
        <xdr:cNvPr id="497" name="n_4mainValue【市民会館】&#10;一人当たり面積">
          <a:extLst>
            <a:ext uri="{FF2B5EF4-FFF2-40B4-BE49-F238E27FC236}">
              <a16:creationId xmlns:a16="http://schemas.microsoft.com/office/drawing/2014/main" id="{00000000-0008-0000-0F00-0000F1010000}"/>
            </a:ext>
          </a:extLst>
        </xdr:cNvPr>
        <xdr:cNvSpPr txBox="1"/>
      </xdr:nvSpPr>
      <xdr:spPr>
        <a:xfrm>
          <a:off x="6737427" y="1793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a:extLst>
            <a:ext uri="{FF2B5EF4-FFF2-40B4-BE49-F238E27FC236}">
              <a16:creationId xmlns:a16="http://schemas.microsoft.com/office/drawing/2014/main" id="{00000000-0008-0000-0F00-000009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156210</xdr:rowOff>
    </xdr:from>
    <xdr:to>
      <xdr:col>85</xdr:col>
      <xdr:colOff>126364</xdr:colOff>
      <xdr:row>41</xdr:row>
      <xdr:rowOff>95250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flipV="1">
          <a:off x="16318864" y="6156960"/>
          <a:ext cx="0" cy="96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23" name="【一般廃棄物処理施設】&#10;有形固定資産減価償却率最小値テキスト">
          <a:extLst>
            <a:ext uri="{FF2B5EF4-FFF2-40B4-BE49-F238E27FC236}">
              <a16:creationId xmlns:a16="http://schemas.microsoft.com/office/drawing/2014/main" id="{00000000-0008-0000-0F00-00000B020000}"/>
            </a:ext>
          </a:extLst>
        </xdr:cNvPr>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102887</xdr:rowOff>
    </xdr:from>
    <xdr:ext cx="405111" cy="259045"/>
    <xdr:sp macro="" textlink="">
      <xdr:nvSpPr>
        <xdr:cNvPr id="525" name="【一般廃棄物処理施設】&#10;有形固定資産減価償却率最大値テキスト">
          <a:extLst>
            <a:ext uri="{FF2B5EF4-FFF2-40B4-BE49-F238E27FC236}">
              <a16:creationId xmlns:a16="http://schemas.microsoft.com/office/drawing/2014/main" id="{00000000-0008-0000-0F00-00000D020000}"/>
            </a:ext>
          </a:extLst>
        </xdr:cNvPr>
        <xdr:cNvSpPr txBox="1"/>
      </xdr:nvSpPr>
      <xdr:spPr>
        <a:xfrm>
          <a:off x="16357600" y="5932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156210</xdr:rowOff>
    </xdr:from>
    <xdr:to>
      <xdr:col>86</xdr:col>
      <xdr:colOff>25400</xdr:colOff>
      <xdr:row>35</xdr:row>
      <xdr:rowOff>156210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6230600" y="615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527" name="【一般廃棄物処理施設】&#10;有形固定資産減価償却率平均値テキスト">
          <a:extLst>
            <a:ext uri="{FF2B5EF4-FFF2-40B4-BE49-F238E27FC236}">
              <a16:creationId xmlns:a16="http://schemas.microsoft.com/office/drawing/2014/main" id="{00000000-0008-0000-0F00-00000F020000}"/>
            </a:ext>
          </a:extLst>
        </xdr:cNvPr>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116840</xdr:rowOff>
    </xdr:from>
    <xdr:to>
      <xdr:col>81</xdr:col>
      <xdr:colOff>101600</xdr:colOff>
      <xdr:row>41</xdr:row>
      <xdr:rowOff>46990</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5430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41</xdr:row>
      <xdr:rowOff>38117</xdr:rowOff>
    </xdr:from>
    <xdr:ext cx="405111" cy="259045"/>
    <xdr:sp macro="" textlink="">
      <xdr:nvSpPr>
        <xdr:cNvPr id="530" name="n_1aveValue【一般廃棄物処理施設】&#10;有形固定資産減価償却率">
          <a:extLst>
            <a:ext uri="{FF2B5EF4-FFF2-40B4-BE49-F238E27FC236}">
              <a16:creationId xmlns:a16="http://schemas.microsoft.com/office/drawing/2014/main" id="{00000000-0008-0000-0F00-000012020000}"/>
            </a:ext>
          </a:extLst>
        </xdr:cNvPr>
        <xdr:cNvSpPr txBox="1"/>
      </xdr:nvSpPr>
      <xdr:spPr>
        <a:xfrm>
          <a:off x="152660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151130</xdr:rowOff>
    </xdr:from>
    <xdr:to>
      <xdr:col>76</xdr:col>
      <xdr:colOff>165100</xdr:colOff>
      <xdr:row>40</xdr:row>
      <xdr:rowOff>81280</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454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40</xdr:row>
      <xdr:rowOff>72407</xdr:rowOff>
    </xdr:from>
    <xdr:ext cx="405111" cy="259045"/>
    <xdr:sp macro="" textlink="">
      <xdr:nvSpPr>
        <xdr:cNvPr id="532" name="n_2aveValue【一般廃棄物処理施設】&#10;有形固定資産減価償却率">
          <a:extLst>
            <a:ext uri="{FF2B5EF4-FFF2-40B4-BE49-F238E27FC236}">
              <a16:creationId xmlns:a16="http://schemas.microsoft.com/office/drawing/2014/main" id="{00000000-0008-0000-0F00-000014020000}"/>
            </a:ext>
          </a:extLst>
        </xdr:cNvPr>
        <xdr:cNvSpPr txBox="1"/>
      </xdr:nvSpPr>
      <xdr:spPr>
        <a:xfrm>
          <a:off x="14389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139700</xdr:rowOff>
    </xdr:from>
    <xdr:to>
      <xdr:col>72</xdr:col>
      <xdr:colOff>38100</xdr:colOff>
      <xdr:row>40</xdr:row>
      <xdr:rowOff>69850</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365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40</xdr:row>
      <xdr:rowOff>60977</xdr:rowOff>
    </xdr:from>
    <xdr:ext cx="405111" cy="259045"/>
    <xdr:sp macro="" textlink="">
      <xdr:nvSpPr>
        <xdr:cNvPr id="534" name="n_3aveValue【一般廃棄物処理施設】&#10;有形固定資産減価償却率">
          <a:extLst>
            <a:ext uri="{FF2B5EF4-FFF2-40B4-BE49-F238E27FC236}">
              <a16:creationId xmlns:a16="http://schemas.microsoft.com/office/drawing/2014/main" id="{00000000-0008-0000-0F00-000016020000}"/>
            </a:ext>
          </a:extLst>
        </xdr:cNvPr>
        <xdr:cNvSpPr txBox="1"/>
      </xdr:nvSpPr>
      <xdr:spPr>
        <a:xfrm>
          <a:off x="13500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109220</xdr:rowOff>
    </xdr:from>
    <xdr:to>
      <xdr:col>67</xdr:col>
      <xdr:colOff>101600</xdr:colOff>
      <xdr:row>37</xdr:row>
      <xdr:rowOff>39370</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2763500"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37</xdr:row>
      <xdr:rowOff>30497</xdr:rowOff>
    </xdr:from>
    <xdr:ext cx="405111" cy="259045"/>
    <xdr:sp macro="" textlink="">
      <xdr:nvSpPr>
        <xdr:cNvPr id="536" name="n_4aveValue【一般廃棄物処理施設】&#10;有形固定資産減価償却率">
          <a:extLst>
            <a:ext uri="{FF2B5EF4-FFF2-40B4-BE49-F238E27FC236}">
              <a16:creationId xmlns:a16="http://schemas.microsoft.com/office/drawing/2014/main" id="{00000000-0008-0000-0F00-000018020000}"/>
            </a:ext>
          </a:extLst>
        </xdr:cNvPr>
        <xdr:cNvSpPr txBox="1"/>
      </xdr:nvSpPr>
      <xdr:spPr>
        <a:xfrm>
          <a:off x="126117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6268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58437</xdr:rowOff>
    </xdr:from>
    <xdr:ext cx="405111" cy="259045"/>
    <xdr:sp macro="" textlink="">
      <xdr:nvSpPr>
        <xdr:cNvPr id="543" name="【一般廃棄物処理施設】&#10;有形固定資産減価償却率該当値テキスト">
          <a:extLst>
            <a:ext uri="{FF2B5EF4-FFF2-40B4-BE49-F238E27FC236}">
              <a16:creationId xmlns:a16="http://schemas.microsoft.com/office/drawing/2014/main" id="{00000000-0008-0000-0F00-00001F020000}"/>
            </a:ext>
          </a:extLst>
        </xdr:cNvPr>
        <xdr:cNvSpPr txBox="1"/>
      </xdr:nvSpPr>
      <xdr:spPr>
        <a:xfrm>
          <a:off x="16357600"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xdr:rowOff>
    </xdr:from>
    <xdr:to>
      <xdr:col>81</xdr:col>
      <xdr:colOff>101600</xdr:colOff>
      <xdr:row>35</xdr:row>
      <xdr:rowOff>104140</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543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53340</xdr:rowOff>
    </xdr:from>
    <xdr:to>
      <xdr:col>85</xdr:col>
      <xdr:colOff>127000</xdr:colOff>
      <xdr:row>35</xdr:row>
      <xdr:rowOff>156210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5481300" y="605409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67310</xdr:rowOff>
    </xdr:from>
    <xdr:to>
      <xdr:col>76</xdr:col>
      <xdr:colOff>165100</xdr:colOff>
      <xdr:row>34</xdr:row>
      <xdr:rowOff>168910</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454150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118110</xdr:rowOff>
    </xdr:from>
    <xdr:to>
      <xdr:col>81</xdr:col>
      <xdr:colOff>50800</xdr:colOff>
      <xdr:row>35</xdr:row>
      <xdr:rowOff>53340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4592300" y="594741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139700</xdr:rowOff>
    </xdr:from>
    <xdr:to>
      <xdr:col>72</xdr:col>
      <xdr:colOff>38100</xdr:colOff>
      <xdr:row>34</xdr:row>
      <xdr:rowOff>69850</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13652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19050</xdr:rowOff>
    </xdr:from>
    <xdr:to>
      <xdr:col>76</xdr:col>
      <xdr:colOff>114300</xdr:colOff>
      <xdr:row>34</xdr:row>
      <xdr:rowOff>118110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3703300" y="58483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33020</xdr:rowOff>
    </xdr:from>
    <xdr:to>
      <xdr:col>67</xdr:col>
      <xdr:colOff>101600</xdr:colOff>
      <xdr:row>33</xdr:row>
      <xdr:rowOff>134620</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27635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83820</xdr:rowOff>
    </xdr:from>
    <xdr:to>
      <xdr:col>71</xdr:col>
      <xdr:colOff>177800</xdr:colOff>
      <xdr:row>34</xdr:row>
      <xdr:rowOff>19050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2814300" y="57416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120667</xdr:rowOff>
    </xdr:from>
    <xdr:ext cx="405111" cy="259045"/>
    <xdr:sp macro="" textlink="">
      <xdr:nvSpPr>
        <xdr:cNvPr id="552" name="n_1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526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13987</xdr:rowOff>
    </xdr:from>
    <xdr:ext cx="405111" cy="259045"/>
    <xdr:sp macro="" textlink="">
      <xdr:nvSpPr>
        <xdr:cNvPr id="553" name="n_2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4389744"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86377</xdr:rowOff>
    </xdr:from>
    <xdr:ext cx="405111" cy="259045"/>
    <xdr:sp macro="" textlink="">
      <xdr:nvSpPr>
        <xdr:cNvPr id="554" name="n_3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35007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151147</xdr:rowOff>
    </xdr:from>
    <xdr:ext cx="405111" cy="259045"/>
    <xdr:sp macro="" textlink="">
      <xdr:nvSpPr>
        <xdr:cNvPr id="555" name="n_4mainValue【一般廃棄物処理施設】&#10;有形固定資産減価償却率">
          <a:extLst>
            <a:ext uri="{FF2B5EF4-FFF2-40B4-BE49-F238E27FC236}">
              <a16:creationId xmlns:a16="http://schemas.microsoft.com/office/drawing/2014/main" id="{00000000-0008-0000-0F00-00002B020000}"/>
            </a:ext>
          </a:extLst>
        </xdr:cNvPr>
        <xdr:cNvSpPr txBox="1"/>
      </xdr:nvSpPr>
      <xdr:spPr>
        <a:xfrm>
          <a:off x="12611744" y="54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756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9" name="【一般廃棄物処理施設】&#10;一人当たり有形固定資産（償却資産）額グラフ枠">
          <a:extLst>
            <a:ext uri="{FF2B5EF4-FFF2-40B4-BE49-F238E27FC236}">
              <a16:creationId xmlns:a16="http://schemas.microsoft.com/office/drawing/2014/main" id="{00000000-0008-0000-0F00-00004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94412</xdr:rowOff>
    </xdr:from>
    <xdr:to>
      <xdr:col>116</xdr:col>
      <xdr:colOff>62864</xdr:colOff>
      <xdr:row>41</xdr:row>
      <xdr:rowOff>128588</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flipV="1">
          <a:off x="22160864" y="6780962"/>
          <a:ext cx="0" cy="37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132415</xdr:rowOff>
    </xdr:from>
    <xdr:ext cx="534377" cy="259045"/>
    <xdr:sp macro="" textlink="">
      <xdr:nvSpPr>
        <xdr:cNvPr id="581" name="【一般廃棄物処理施設】&#10;一人当たり有形固定資産（償却資産）額最小値テキスト">
          <a:extLst>
            <a:ext uri="{FF2B5EF4-FFF2-40B4-BE49-F238E27FC236}">
              <a16:creationId xmlns:a16="http://schemas.microsoft.com/office/drawing/2014/main" id="{00000000-0008-0000-0F00-000045020000}"/>
            </a:ext>
          </a:extLst>
        </xdr:cNvPr>
        <xdr:cNvSpPr txBox="1"/>
      </xdr:nvSpPr>
      <xdr:spPr>
        <a:xfrm>
          <a:off x="22199600" y="716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128588</xdr:rowOff>
    </xdr:from>
    <xdr:to>
      <xdr:col>116</xdr:col>
      <xdr:colOff>152400</xdr:colOff>
      <xdr:row>41</xdr:row>
      <xdr:rowOff>128588</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22072600" y="715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41089</xdr:rowOff>
    </xdr:from>
    <xdr:ext cx="534377" cy="259045"/>
    <xdr:sp macro="" textlink="">
      <xdr:nvSpPr>
        <xdr:cNvPr id="583" name="【一般廃棄物処理施設】&#10;一人当たり有形固定資産（償却資産）額最大値テキスト">
          <a:extLst>
            <a:ext uri="{FF2B5EF4-FFF2-40B4-BE49-F238E27FC236}">
              <a16:creationId xmlns:a16="http://schemas.microsoft.com/office/drawing/2014/main" id="{00000000-0008-0000-0F00-000047020000}"/>
            </a:ext>
          </a:extLst>
        </xdr:cNvPr>
        <xdr:cNvSpPr txBox="1"/>
      </xdr:nvSpPr>
      <xdr:spPr>
        <a:xfrm>
          <a:off x="22199600" y="655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94412</xdr:rowOff>
    </xdr:from>
    <xdr:to>
      <xdr:col>116</xdr:col>
      <xdr:colOff>152400</xdr:colOff>
      <xdr:row>39</xdr:row>
      <xdr:rowOff>94412</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22072600" y="678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147159</xdr:rowOff>
    </xdr:from>
    <xdr:ext cx="534377" cy="259045"/>
    <xdr:sp macro="" textlink="">
      <xdr:nvSpPr>
        <xdr:cNvPr id="585" name="【一般廃棄物処理施設】&#10;一人当たり有形固定資産（償却資産）額平均値テキスト">
          <a:extLst>
            <a:ext uri="{FF2B5EF4-FFF2-40B4-BE49-F238E27FC236}">
              <a16:creationId xmlns:a16="http://schemas.microsoft.com/office/drawing/2014/main" id="{00000000-0008-0000-0F00-000049020000}"/>
            </a:ext>
          </a:extLst>
        </xdr:cNvPr>
        <xdr:cNvSpPr txBox="1"/>
      </xdr:nvSpPr>
      <xdr:spPr>
        <a:xfrm>
          <a:off x="22199600" y="683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168732</xdr:rowOff>
    </xdr:from>
    <xdr:to>
      <xdr:col>116</xdr:col>
      <xdr:colOff>114300</xdr:colOff>
      <xdr:row>40</xdr:row>
      <xdr:rowOff>98882</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22110700" y="68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145834</xdr:rowOff>
    </xdr:from>
    <xdr:to>
      <xdr:col>112</xdr:col>
      <xdr:colOff>38100</xdr:colOff>
      <xdr:row>37</xdr:row>
      <xdr:rowOff>75984</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21272500" y="631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35</xdr:row>
      <xdr:rowOff>92511</xdr:rowOff>
    </xdr:from>
    <xdr:ext cx="534377" cy="259045"/>
    <xdr:sp macro="" textlink="">
      <xdr:nvSpPr>
        <xdr:cNvPr id="588" name="n_1aveValue【一般廃棄物処理施設】&#10;一人当たり有形固定資産（償却資産）額">
          <a:extLst>
            <a:ext uri="{FF2B5EF4-FFF2-40B4-BE49-F238E27FC236}">
              <a16:creationId xmlns:a16="http://schemas.microsoft.com/office/drawing/2014/main" id="{00000000-0008-0000-0F00-00004C020000}"/>
            </a:ext>
          </a:extLst>
        </xdr:cNvPr>
        <xdr:cNvSpPr txBox="1"/>
      </xdr:nvSpPr>
      <xdr:spPr>
        <a:xfrm>
          <a:off x="21043411" y="609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169609</xdr:rowOff>
    </xdr:from>
    <xdr:to>
      <xdr:col>107</xdr:col>
      <xdr:colOff>101600</xdr:colOff>
      <xdr:row>37</xdr:row>
      <xdr:rowOff>99759</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20383500" y="634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116286</xdr:rowOff>
    </xdr:from>
    <xdr:ext cx="534377" cy="259045"/>
    <xdr:sp macro="" textlink="">
      <xdr:nvSpPr>
        <xdr:cNvPr id="590" name="n_2aveValue【一般廃棄物処理施設】&#10;一人当たり有形固定資産（償却資産）額">
          <a:extLst>
            <a:ext uri="{FF2B5EF4-FFF2-40B4-BE49-F238E27FC236}">
              <a16:creationId xmlns:a16="http://schemas.microsoft.com/office/drawing/2014/main" id="{00000000-0008-0000-0F00-00004E020000}"/>
            </a:ext>
          </a:extLst>
        </xdr:cNvPr>
        <xdr:cNvSpPr txBox="1"/>
      </xdr:nvSpPr>
      <xdr:spPr>
        <a:xfrm>
          <a:off x="20167111" y="611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89103</xdr:rowOff>
    </xdr:from>
    <xdr:to>
      <xdr:col>102</xdr:col>
      <xdr:colOff>165100</xdr:colOff>
      <xdr:row>38</xdr:row>
      <xdr:rowOff>19253</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19494500" y="643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35780</xdr:rowOff>
    </xdr:from>
    <xdr:ext cx="534377" cy="259045"/>
    <xdr:sp macro="" textlink="">
      <xdr:nvSpPr>
        <xdr:cNvPr id="592" name="n_3ave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19278111" y="620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109068</xdr:rowOff>
    </xdr:from>
    <xdr:to>
      <xdr:col>98</xdr:col>
      <xdr:colOff>38100</xdr:colOff>
      <xdr:row>33</xdr:row>
      <xdr:rowOff>39218</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18605500" y="559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55745</xdr:rowOff>
    </xdr:from>
    <xdr:ext cx="534377" cy="259045"/>
    <xdr:sp macro="" textlink="">
      <xdr:nvSpPr>
        <xdr:cNvPr id="594" name="n_4ave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18389111" y="537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66472</xdr:rowOff>
    </xdr:from>
    <xdr:to>
      <xdr:col>116</xdr:col>
      <xdr:colOff>114300</xdr:colOff>
      <xdr:row>39</xdr:row>
      <xdr:rowOff>168072</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22110700" y="67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168089</xdr:rowOff>
    </xdr:from>
    <xdr:ext cx="534377" cy="259045"/>
    <xdr:sp macro="" textlink="">
      <xdr:nvSpPr>
        <xdr:cNvPr id="601" name="【一般廃棄物処理施設】&#10;一人当たり有形固定資産（償却資産）額該当値テキスト">
          <a:extLst>
            <a:ext uri="{FF2B5EF4-FFF2-40B4-BE49-F238E27FC236}">
              <a16:creationId xmlns:a16="http://schemas.microsoft.com/office/drawing/2014/main" id="{00000000-0008-0000-0F00-000059020000}"/>
            </a:ext>
          </a:extLst>
        </xdr:cNvPr>
        <xdr:cNvSpPr txBox="1"/>
      </xdr:nvSpPr>
      <xdr:spPr>
        <a:xfrm>
          <a:off x="22199600" y="66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68072</xdr:rowOff>
    </xdr:from>
    <xdr:to>
      <xdr:col>112</xdr:col>
      <xdr:colOff>38100</xdr:colOff>
      <xdr:row>39</xdr:row>
      <xdr:rowOff>169672</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21272500" y="67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117272</xdr:rowOff>
    </xdr:from>
    <xdr:to>
      <xdr:col>116</xdr:col>
      <xdr:colOff>63500</xdr:colOff>
      <xdr:row>39</xdr:row>
      <xdr:rowOff>118872</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21323300" y="6803822"/>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72834</xdr:rowOff>
    </xdr:from>
    <xdr:to>
      <xdr:col>107</xdr:col>
      <xdr:colOff>101600</xdr:colOff>
      <xdr:row>40</xdr:row>
      <xdr:rowOff>2984</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20383500" y="675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118872</xdr:rowOff>
    </xdr:from>
    <xdr:to>
      <xdr:col>111</xdr:col>
      <xdr:colOff>177800</xdr:colOff>
      <xdr:row>39</xdr:row>
      <xdr:rowOff>123634</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20434300" y="6805422"/>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82321</xdr:rowOff>
    </xdr:from>
    <xdr:to>
      <xdr:col>102</xdr:col>
      <xdr:colOff>165100</xdr:colOff>
      <xdr:row>40</xdr:row>
      <xdr:rowOff>12471</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19494500" y="67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123634</xdr:rowOff>
    </xdr:from>
    <xdr:to>
      <xdr:col>107</xdr:col>
      <xdr:colOff>50800</xdr:colOff>
      <xdr:row>39</xdr:row>
      <xdr:rowOff>133121</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flipV="1">
          <a:off x="19545300" y="6810184"/>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87541</xdr:rowOff>
    </xdr:from>
    <xdr:to>
      <xdr:col>98</xdr:col>
      <xdr:colOff>38100</xdr:colOff>
      <xdr:row>40</xdr:row>
      <xdr:rowOff>17691</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18605500" y="677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133121</xdr:rowOff>
    </xdr:from>
    <xdr:to>
      <xdr:col>102</xdr:col>
      <xdr:colOff>114300</xdr:colOff>
      <xdr:row>39</xdr:row>
      <xdr:rowOff>138341</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18656300" y="6819671"/>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160799</xdr:rowOff>
    </xdr:from>
    <xdr:ext cx="534377" cy="259045"/>
    <xdr:sp macro="" textlink="">
      <xdr:nvSpPr>
        <xdr:cNvPr id="610" name="n_1mainValue【一般廃棄物処理施設】&#10;一人当たり有形固定資産（償却資産）額">
          <a:extLst>
            <a:ext uri="{FF2B5EF4-FFF2-40B4-BE49-F238E27FC236}">
              <a16:creationId xmlns:a16="http://schemas.microsoft.com/office/drawing/2014/main" id="{00000000-0008-0000-0F00-000062020000}"/>
            </a:ext>
          </a:extLst>
        </xdr:cNvPr>
        <xdr:cNvSpPr txBox="1"/>
      </xdr:nvSpPr>
      <xdr:spPr>
        <a:xfrm>
          <a:off x="21043411" y="68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165561</xdr:rowOff>
    </xdr:from>
    <xdr:ext cx="534377" cy="259045"/>
    <xdr:sp macro="" textlink="">
      <xdr:nvSpPr>
        <xdr:cNvPr id="611" name="n_2mainValue【一般廃棄物処理施設】&#10;一人当たり有形固定資産（償却資産）額">
          <a:extLst>
            <a:ext uri="{FF2B5EF4-FFF2-40B4-BE49-F238E27FC236}">
              <a16:creationId xmlns:a16="http://schemas.microsoft.com/office/drawing/2014/main" id="{00000000-0008-0000-0F00-000063020000}"/>
            </a:ext>
          </a:extLst>
        </xdr:cNvPr>
        <xdr:cNvSpPr txBox="1"/>
      </xdr:nvSpPr>
      <xdr:spPr>
        <a:xfrm>
          <a:off x="20167111" y="685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3598</xdr:rowOff>
    </xdr:from>
    <xdr:ext cx="534377" cy="259045"/>
    <xdr:sp macro="" textlink="">
      <xdr:nvSpPr>
        <xdr:cNvPr id="612" name="n_3mainValue【一般廃棄物処理施設】&#10;一人当たり有形固定資産（償却資産）額">
          <a:extLst>
            <a:ext uri="{FF2B5EF4-FFF2-40B4-BE49-F238E27FC236}">
              <a16:creationId xmlns:a16="http://schemas.microsoft.com/office/drawing/2014/main" id="{00000000-0008-0000-0F00-000064020000}"/>
            </a:ext>
          </a:extLst>
        </xdr:cNvPr>
        <xdr:cNvSpPr txBox="1"/>
      </xdr:nvSpPr>
      <xdr:spPr>
        <a:xfrm>
          <a:off x="19278111" y="686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8818</xdr:rowOff>
    </xdr:from>
    <xdr:ext cx="534377" cy="259045"/>
    <xdr:sp macro="" textlink="">
      <xdr:nvSpPr>
        <xdr:cNvPr id="613" name="n_4mainValue【一般廃棄物処理施設】&#10;一人当たり有形固定資産（償却資産）額">
          <a:extLst>
            <a:ext uri="{FF2B5EF4-FFF2-40B4-BE49-F238E27FC236}">
              <a16:creationId xmlns:a16="http://schemas.microsoft.com/office/drawing/2014/main" id="{00000000-0008-0000-0F00-000065020000}"/>
            </a:ext>
          </a:extLst>
        </xdr:cNvPr>
        <xdr:cNvSpPr txBox="1"/>
      </xdr:nvSpPr>
      <xdr:spPr>
        <a:xfrm>
          <a:off x="18389111" y="686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00000000-0008-0000-0F00-00007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43815</xdr:rowOff>
    </xdr:from>
    <xdr:to>
      <xdr:col>85</xdr:col>
      <xdr:colOff>126364</xdr:colOff>
      <xdr:row>64</xdr:row>
      <xdr:rowOff>123825</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flipV="1">
          <a:off x="16318864" y="9645015"/>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00000000-0008-0000-0F00-00007E020000}"/>
            </a:ext>
          </a:extLst>
        </xdr:cNvPr>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161942</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00000000-0008-0000-0F00-000080020000}"/>
            </a:ext>
          </a:extLst>
        </xdr:cNvPr>
        <xdr:cNvSpPr txBox="1"/>
      </xdr:nvSpPr>
      <xdr:spPr>
        <a:xfrm>
          <a:off x="16357600" y="9420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43815</xdr:rowOff>
    </xdr:from>
    <xdr:to>
      <xdr:col>86</xdr:col>
      <xdr:colOff>25400</xdr:colOff>
      <xdr:row>56</xdr:row>
      <xdr:rowOff>43815</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6230600" y="964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114952</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0000000-0008-0000-0F00-000082020000}"/>
            </a:ext>
          </a:extLst>
        </xdr:cNvPr>
        <xdr:cNvSpPr txBox="1"/>
      </xdr:nvSpPr>
      <xdr:spPr>
        <a:xfrm>
          <a:off x="16357600" y="104019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92075</xdr:rowOff>
    </xdr:from>
    <xdr:to>
      <xdr:col>85</xdr:col>
      <xdr:colOff>177800</xdr:colOff>
      <xdr:row>62</xdr:row>
      <xdr:rowOff>22225</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62687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46355</xdr:rowOff>
    </xdr:from>
    <xdr:to>
      <xdr:col>81</xdr:col>
      <xdr:colOff>101600</xdr:colOff>
      <xdr:row>61</xdr:row>
      <xdr:rowOff>147955</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54305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164482</xdr:rowOff>
    </xdr:from>
    <xdr:ext cx="405111" cy="259045"/>
    <xdr:sp macro="" textlink="">
      <xdr:nvSpPr>
        <xdr:cNvPr id="645" name="n_1aveValue【保健センター・保健所】&#10;有形固定資産減価償却率">
          <a:extLst>
            <a:ext uri="{FF2B5EF4-FFF2-40B4-BE49-F238E27FC236}">
              <a16:creationId xmlns:a16="http://schemas.microsoft.com/office/drawing/2014/main" id="{00000000-0008-0000-0F00-000085020000}"/>
            </a:ext>
          </a:extLst>
        </xdr:cNvPr>
        <xdr:cNvSpPr txBox="1"/>
      </xdr:nvSpPr>
      <xdr:spPr>
        <a:xfrm>
          <a:off x="15266044" y="1028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4445</xdr:rowOff>
    </xdr:from>
    <xdr:to>
      <xdr:col>76</xdr:col>
      <xdr:colOff>165100</xdr:colOff>
      <xdr:row>61</xdr:row>
      <xdr:rowOff>106045</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4541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122572</xdr:rowOff>
    </xdr:from>
    <xdr:ext cx="405111" cy="259045"/>
    <xdr:sp macro="" textlink="">
      <xdr:nvSpPr>
        <xdr:cNvPr id="647" name="n_2aveValue【保健センター・保健所】&#10;有形固定資産減価償却率">
          <a:extLst>
            <a:ext uri="{FF2B5EF4-FFF2-40B4-BE49-F238E27FC236}">
              <a16:creationId xmlns:a16="http://schemas.microsoft.com/office/drawing/2014/main" id="{00000000-0008-0000-0F00-000087020000}"/>
            </a:ext>
          </a:extLst>
        </xdr:cNvPr>
        <xdr:cNvSpPr txBox="1"/>
      </xdr:nvSpPr>
      <xdr:spPr>
        <a:xfrm>
          <a:off x="14389744" y="1023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141605</xdr:rowOff>
    </xdr:from>
    <xdr:to>
      <xdr:col>72</xdr:col>
      <xdr:colOff>38100</xdr:colOff>
      <xdr:row>61</xdr:row>
      <xdr:rowOff>71755</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136525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88282</xdr:rowOff>
    </xdr:from>
    <xdr:ext cx="405111" cy="259045"/>
    <xdr:sp macro="" textlink="">
      <xdr:nvSpPr>
        <xdr:cNvPr id="649" name="n_3aveValue【保健センター・保健所】&#10;有形固定資産減価償却率">
          <a:extLst>
            <a:ext uri="{FF2B5EF4-FFF2-40B4-BE49-F238E27FC236}">
              <a16:creationId xmlns:a16="http://schemas.microsoft.com/office/drawing/2014/main" id="{00000000-0008-0000-0F00-000089020000}"/>
            </a:ext>
          </a:extLst>
        </xdr:cNvPr>
        <xdr:cNvSpPr txBox="1"/>
      </xdr:nvSpPr>
      <xdr:spPr>
        <a:xfrm>
          <a:off x="13500744" y="1020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61</xdr:row>
      <xdr:rowOff>92075</xdr:rowOff>
    </xdr:from>
    <xdr:to>
      <xdr:col>67</xdr:col>
      <xdr:colOff>101600</xdr:colOff>
      <xdr:row>62</xdr:row>
      <xdr:rowOff>22225</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2763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60</xdr:row>
      <xdr:rowOff>38752</xdr:rowOff>
    </xdr:from>
    <xdr:ext cx="405111" cy="259045"/>
    <xdr:sp macro="" textlink="">
      <xdr:nvSpPr>
        <xdr:cNvPr id="651" name="n_4ave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2611744"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74930</xdr:rowOff>
    </xdr:from>
    <xdr:to>
      <xdr:col>85</xdr:col>
      <xdr:colOff>177800</xdr:colOff>
      <xdr:row>64</xdr:row>
      <xdr:rowOff>5080</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6268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53357</xdr:rowOff>
    </xdr:from>
    <xdr:ext cx="405111" cy="259045"/>
    <xdr:sp macro="" textlink="">
      <xdr:nvSpPr>
        <xdr:cNvPr id="658" name="【保健センター・保健所】&#10;有形固定資産減価償却率該当値テキスト">
          <a:extLst>
            <a:ext uri="{FF2B5EF4-FFF2-40B4-BE49-F238E27FC236}">
              <a16:creationId xmlns:a16="http://schemas.microsoft.com/office/drawing/2014/main" id="{00000000-0008-0000-0F00-000092020000}"/>
            </a:ext>
          </a:extLst>
        </xdr:cNvPr>
        <xdr:cNvSpPr txBox="1"/>
      </xdr:nvSpPr>
      <xdr:spPr>
        <a:xfrm>
          <a:off x="16357600"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59690</xdr:rowOff>
    </xdr:from>
    <xdr:to>
      <xdr:col>81</xdr:col>
      <xdr:colOff>101600</xdr:colOff>
      <xdr:row>63</xdr:row>
      <xdr:rowOff>161290</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5430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110490</xdr:rowOff>
    </xdr:from>
    <xdr:to>
      <xdr:col>85</xdr:col>
      <xdr:colOff>127000</xdr:colOff>
      <xdr:row>63</xdr:row>
      <xdr:rowOff>125730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5481300" y="10911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44450</xdr:rowOff>
    </xdr:from>
    <xdr:to>
      <xdr:col>76</xdr:col>
      <xdr:colOff>165100</xdr:colOff>
      <xdr:row>63</xdr:row>
      <xdr:rowOff>146050</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4541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95250</xdr:rowOff>
    </xdr:from>
    <xdr:to>
      <xdr:col>81</xdr:col>
      <xdr:colOff>50800</xdr:colOff>
      <xdr:row>63</xdr:row>
      <xdr:rowOff>110490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4592300" y="10896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29210</xdr:rowOff>
    </xdr:from>
    <xdr:to>
      <xdr:col>72</xdr:col>
      <xdr:colOff>38100</xdr:colOff>
      <xdr:row>63</xdr:row>
      <xdr:rowOff>130810</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365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80010</xdr:rowOff>
    </xdr:from>
    <xdr:to>
      <xdr:col>76</xdr:col>
      <xdr:colOff>114300</xdr:colOff>
      <xdr:row>63</xdr:row>
      <xdr:rowOff>95250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3703300" y="10881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13970</xdr:rowOff>
    </xdr:from>
    <xdr:to>
      <xdr:col>67</xdr:col>
      <xdr:colOff>101600</xdr:colOff>
      <xdr:row>63</xdr:row>
      <xdr:rowOff>115570</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2763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64770</xdr:rowOff>
    </xdr:from>
    <xdr:to>
      <xdr:col>71</xdr:col>
      <xdr:colOff>177800</xdr:colOff>
      <xdr:row>63</xdr:row>
      <xdr:rowOff>80010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2814300" y="10866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152417</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5266044"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137177</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43897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121937</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00000000-0008-0000-0F00-00009D020000}"/>
            </a:ext>
          </a:extLst>
        </xdr:cNvPr>
        <xdr:cNvSpPr txBox="1"/>
      </xdr:nvSpPr>
      <xdr:spPr>
        <a:xfrm>
          <a:off x="13500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106697</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00000000-0008-0000-0F00-00009E020000}"/>
            </a:ext>
          </a:extLst>
        </xdr:cNvPr>
        <xdr:cNvSpPr txBox="1"/>
      </xdr:nvSpPr>
      <xdr:spPr>
        <a:xfrm>
          <a:off x="12611744"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id="{00000000-0008-0000-0F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62</xdr:row>
      <xdr:rowOff>114300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flipV="1">
          <a:off x="22160864" y="95440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691" name="【保健センター・保健所】&#10;一人当たり面積最小値テキスト">
          <a:extLst>
            <a:ext uri="{FF2B5EF4-FFF2-40B4-BE49-F238E27FC236}">
              <a16:creationId xmlns:a16="http://schemas.microsoft.com/office/drawing/2014/main" id="{00000000-0008-0000-0F00-0000B3020000}"/>
            </a:ext>
          </a:extLst>
        </xdr:cNvPr>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93" name="【保健センター・保健所】&#10;一人当たり面積最大値テキスト">
          <a:extLst>
            <a:ext uri="{FF2B5EF4-FFF2-40B4-BE49-F238E27FC236}">
              <a16:creationId xmlns:a16="http://schemas.microsoft.com/office/drawing/2014/main" id="{00000000-0008-0000-0F00-0000B5020000}"/>
            </a:ext>
          </a:extLst>
        </xdr:cNvPr>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95" name="【保健センター・保健所】&#10;一人当たり面積平均値テキスト">
          <a:extLst>
            <a:ext uri="{FF2B5EF4-FFF2-40B4-BE49-F238E27FC236}">
              <a16:creationId xmlns:a16="http://schemas.microsoft.com/office/drawing/2014/main" id="{00000000-0008-0000-0F00-0000B7020000}"/>
            </a:ext>
          </a:extLst>
        </xdr:cNvPr>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6350</xdr:rowOff>
    </xdr:from>
    <xdr:to>
      <xdr:col>112</xdr:col>
      <xdr:colOff>38100</xdr:colOff>
      <xdr:row>59</xdr:row>
      <xdr:rowOff>107950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1272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57</xdr:row>
      <xdr:rowOff>124477</xdr:rowOff>
    </xdr:from>
    <xdr:ext cx="469744" cy="259045"/>
    <xdr:sp macro="" textlink="">
      <xdr:nvSpPr>
        <xdr:cNvPr id="698" name="n_1aveValue【保健センター・保健所】&#10;一人当たり面積">
          <a:extLst>
            <a:ext uri="{FF2B5EF4-FFF2-40B4-BE49-F238E27FC236}">
              <a16:creationId xmlns:a16="http://schemas.microsoft.com/office/drawing/2014/main" id="{00000000-0008-0000-0F00-0000BA020000}"/>
            </a:ext>
          </a:extLst>
        </xdr:cNvPr>
        <xdr:cNvSpPr txBox="1"/>
      </xdr:nvSpPr>
      <xdr:spPr>
        <a:xfrm>
          <a:off x="21075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6350</xdr:rowOff>
    </xdr:from>
    <xdr:to>
      <xdr:col>107</xdr:col>
      <xdr:colOff>101600</xdr:colOff>
      <xdr:row>59</xdr:row>
      <xdr:rowOff>107950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038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57</xdr:row>
      <xdr:rowOff>124477</xdr:rowOff>
    </xdr:from>
    <xdr:ext cx="469744" cy="259045"/>
    <xdr:sp macro="" textlink="">
      <xdr:nvSpPr>
        <xdr:cNvPr id="700" name="n_2aveValue【保健センター・保健所】&#10;一人当たり面積">
          <a:extLst>
            <a:ext uri="{FF2B5EF4-FFF2-40B4-BE49-F238E27FC236}">
              <a16:creationId xmlns:a16="http://schemas.microsoft.com/office/drawing/2014/main" id="{00000000-0008-0000-0F00-0000BC020000}"/>
            </a:ext>
          </a:extLst>
        </xdr:cNvPr>
        <xdr:cNvSpPr txBox="1"/>
      </xdr:nvSpPr>
      <xdr:spPr>
        <a:xfrm>
          <a:off x="20199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6350</xdr:rowOff>
    </xdr:from>
    <xdr:to>
      <xdr:col>102</xdr:col>
      <xdr:colOff>165100</xdr:colOff>
      <xdr:row>59</xdr:row>
      <xdr:rowOff>107950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9494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57</xdr:row>
      <xdr:rowOff>124477</xdr:rowOff>
    </xdr:from>
    <xdr:ext cx="469744" cy="259045"/>
    <xdr:sp macro="" textlink="">
      <xdr:nvSpPr>
        <xdr:cNvPr id="702" name="n_3aveValue【保健センター・保健所】&#10;一人当たり面積">
          <a:extLst>
            <a:ext uri="{FF2B5EF4-FFF2-40B4-BE49-F238E27FC236}">
              <a16:creationId xmlns:a16="http://schemas.microsoft.com/office/drawing/2014/main" id="{00000000-0008-0000-0F00-0000BE020000}"/>
            </a:ext>
          </a:extLst>
        </xdr:cNvPr>
        <xdr:cNvSpPr txBox="1"/>
      </xdr:nvSpPr>
      <xdr:spPr>
        <a:xfrm>
          <a:off x="19310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60</xdr:row>
      <xdr:rowOff>63500</xdr:rowOff>
    </xdr:from>
    <xdr:to>
      <xdr:col>98</xdr:col>
      <xdr:colOff>38100</xdr:colOff>
      <xdr:row>60</xdr:row>
      <xdr:rowOff>165100</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18605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59</xdr:row>
      <xdr:rowOff>10177</xdr:rowOff>
    </xdr:from>
    <xdr:ext cx="469744" cy="259045"/>
    <xdr:sp macro="" textlink="">
      <xdr:nvSpPr>
        <xdr:cNvPr id="704" name="n_4aveValue【保健センター・保健所】&#10;一人当たり面積">
          <a:extLst>
            <a:ext uri="{FF2B5EF4-FFF2-40B4-BE49-F238E27FC236}">
              <a16:creationId xmlns:a16="http://schemas.microsoft.com/office/drawing/2014/main" id="{00000000-0008-0000-0F00-0000C0020000}"/>
            </a:ext>
          </a:extLst>
        </xdr:cNvPr>
        <xdr:cNvSpPr txBox="1"/>
      </xdr:nvSpPr>
      <xdr:spPr>
        <a:xfrm>
          <a:off x="18421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149877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00000000-0008-0000-0F00-0000C7020000}"/>
            </a:ext>
          </a:extLst>
        </xdr:cNvPr>
        <xdr:cNvSpPr txBox="1"/>
      </xdr:nvSpPr>
      <xdr:spPr>
        <a:xfrm>
          <a:off x="221996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9494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63</xdr:row>
      <xdr:rowOff>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flipV="1">
          <a:off x="19545300" y="10744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120650</xdr:rowOff>
    </xdr:from>
    <xdr:to>
      <xdr:col>98</xdr:col>
      <xdr:colOff>38100</xdr:colOff>
      <xdr:row>63</xdr:row>
      <xdr:rowOff>50800</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18605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0</xdr:rowOff>
    </xdr:from>
    <xdr:to>
      <xdr:col>102</xdr:col>
      <xdr:colOff>114300</xdr:colOff>
      <xdr:row>63</xdr:row>
      <xdr:rowOff>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8656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20" name="n_1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21" name="n_2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41927</xdr:rowOff>
    </xdr:from>
    <xdr:ext cx="469744" cy="259045"/>
    <xdr:sp macro="" textlink="">
      <xdr:nvSpPr>
        <xdr:cNvPr id="722" name="n_3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19310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41927</xdr:rowOff>
    </xdr:from>
    <xdr:ext cx="469744" cy="259045"/>
    <xdr:sp macro="" textlink="">
      <xdr:nvSpPr>
        <xdr:cNvPr id="723" name="n_4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8421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0000000-0008-0000-0F00-0000E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544</xdr:rowOff>
    </xdr:from>
    <xdr:to>
      <xdr:col>85</xdr:col>
      <xdr:colOff>126364</xdr:colOff>
      <xdr:row>87</xdr:row>
      <xdr:rowOff>78921</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flipV="1">
          <a:off x="16318864" y="13545094"/>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82748</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00000000-0008-0000-0F00-0000EF020000}"/>
            </a:ext>
          </a:extLst>
        </xdr:cNvPr>
        <xdr:cNvSpPr txBox="1"/>
      </xdr:nvSpPr>
      <xdr:spPr>
        <a:xfrm>
          <a:off x="16357600" y="14998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78921</xdr:rowOff>
    </xdr:from>
    <xdr:to>
      <xdr:col>86</xdr:col>
      <xdr:colOff>25400</xdr:colOff>
      <xdr:row>87</xdr:row>
      <xdr:rowOff>78921</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6230600" y="1499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118671</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00000000-0008-0000-0F00-0000F1020000}"/>
            </a:ext>
          </a:extLst>
        </xdr:cNvPr>
        <xdr:cNvSpPr txBox="1"/>
      </xdr:nvSpPr>
      <xdr:spPr>
        <a:xfrm>
          <a:off x="16357600" y="1332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544</xdr:rowOff>
    </xdr:from>
    <xdr:to>
      <xdr:col>86</xdr:col>
      <xdr:colOff>25400</xdr:colOff>
      <xdr:row>79</xdr:row>
      <xdr:rowOff>544</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6230600" y="1354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76761</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0000000-0008-0000-0F00-0000F3020000}"/>
            </a:ext>
          </a:extLst>
        </xdr:cNvPr>
        <xdr:cNvSpPr txBox="1"/>
      </xdr:nvSpPr>
      <xdr:spPr>
        <a:xfrm>
          <a:off x="16357600" y="144785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98334</xdr:rowOff>
    </xdr:from>
    <xdr:to>
      <xdr:col>85</xdr:col>
      <xdr:colOff>177800</xdr:colOff>
      <xdr:row>85</xdr:row>
      <xdr:rowOff>28484</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62687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xdr:rowOff>
    </xdr:from>
    <xdr:to>
      <xdr:col>81</xdr:col>
      <xdr:colOff>101600</xdr:colOff>
      <xdr:row>83</xdr:row>
      <xdr:rowOff>110127</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54305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101254</xdr:rowOff>
    </xdr:from>
    <xdr:ext cx="405111" cy="259045"/>
    <xdr:sp macro="" textlink="">
      <xdr:nvSpPr>
        <xdr:cNvPr id="758" name="n_1aveValue【消防施設】&#10;有形固定資産減価償却率">
          <a:extLst>
            <a:ext uri="{FF2B5EF4-FFF2-40B4-BE49-F238E27FC236}">
              <a16:creationId xmlns:a16="http://schemas.microsoft.com/office/drawing/2014/main" id="{00000000-0008-0000-0F00-0000F6020000}"/>
            </a:ext>
          </a:extLst>
        </xdr:cNvPr>
        <xdr:cNvSpPr txBox="1"/>
      </xdr:nvSpPr>
      <xdr:spPr>
        <a:xfrm>
          <a:off x="152660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137523</xdr:rowOff>
    </xdr:from>
    <xdr:to>
      <xdr:col>76</xdr:col>
      <xdr:colOff>165100</xdr:colOff>
      <xdr:row>83</xdr:row>
      <xdr:rowOff>67673</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4541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58800</xdr:rowOff>
    </xdr:from>
    <xdr:ext cx="405111" cy="259045"/>
    <xdr:sp macro="" textlink="">
      <xdr:nvSpPr>
        <xdr:cNvPr id="760" name="n_2aveValue【消防施設】&#10;有形固定資産減価償却率">
          <a:extLst>
            <a:ext uri="{FF2B5EF4-FFF2-40B4-BE49-F238E27FC236}">
              <a16:creationId xmlns:a16="http://schemas.microsoft.com/office/drawing/2014/main" id="{00000000-0008-0000-0F00-0000F8020000}"/>
            </a:ext>
          </a:extLst>
        </xdr:cNvPr>
        <xdr:cNvSpPr txBox="1"/>
      </xdr:nvSpPr>
      <xdr:spPr>
        <a:xfrm>
          <a:off x="14389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160382</xdr:rowOff>
    </xdr:from>
    <xdr:to>
      <xdr:col>72</xdr:col>
      <xdr:colOff>38100</xdr:colOff>
      <xdr:row>83</xdr:row>
      <xdr:rowOff>90532</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3652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81659</xdr:rowOff>
    </xdr:from>
    <xdr:ext cx="405111" cy="259045"/>
    <xdr:sp macro="" textlink="">
      <xdr:nvSpPr>
        <xdr:cNvPr id="762" name="n_3aveValue【消防施設】&#10;有形固定資産減価償却率">
          <a:extLst>
            <a:ext uri="{FF2B5EF4-FFF2-40B4-BE49-F238E27FC236}">
              <a16:creationId xmlns:a16="http://schemas.microsoft.com/office/drawing/2014/main" id="{00000000-0008-0000-0F00-0000FA020000}"/>
            </a:ext>
          </a:extLst>
        </xdr:cNvPr>
        <xdr:cNvSpPr txBox="1"/>
      </xdr:nvSpPr>
      <xdr:spPr>
        <a:xfrm>
          <a:off x="13500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124461</xdr:rowOff>
    </xdr:from>
    <xdr:to>
      <xdr:col>67</xdr:col>
      <xdr:colOff>101600</xdr:colOff>
      <xdr:row>83</xdr:row>
      <xdr:rowOff>54611</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83</xdr:row>
      <xdr:rowOff>45738</xdr:rowOff>
    </xdr:from>
    <xdr:ext cx="405111" cy="259045"/>
    <xdr:sp macro="" textlink="">
      <xdr:nvSpPr>
        <xdr:cNvPr id="764" name="n_4aveValue【消防施設】&#10;有形固定資産減価償却率">
          <a:extLst>
            <a:ext uri="{FF2B5EF4-FFF2-40B4-BE49-F238E27FC236}">
              <a16:creationId xmlns:a16="http://schemas.microsoft.com/office/drawing/2014/main" id="{00000000-0008-0000-0F00-0000FC020000}"/>
            </a:ext>
          </a:extLst>
        </xdr:cNvPr>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121194</xdr:rowOff>
    </xdr:from>
    <xdr:to>
      <xdr:col>85</xdr:col>
      <xdr:colOff>177800</xdr:colOff>
      <xdr:row>79</xdr:row>
      <xdr:rowOff>51344</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62687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74221</xdr:rowOff>
    </xdr:from>
    <xdr:ext cx="405111" cy="259045"/>
    <xdr:sp macro="" textlink="">
      <xdr:nvSpPr>
        <xdr:cNvPr id="771" name="【消防施設】&#10;有形固定資産減価償却率該当値テキスト">
          <a:extLst>
            <a:ext uri="{FF2B5EF4-FFF2-40B4-BE49-F238E27FC236}">
              <a16:creationId xmlns:a16="http://schemas.microsoft.com/office/drawing/2014/main" id="{00000000-0008-0000-0F00-000003030000}"/>
            </a:ext>
          </a:extLst>
        </xdr:cNvPr>
        <xdr:cNvSpPr txBox="1"/>
      </xdr:nvSpPr>
      <xdr:spPr>
        <a:xfrm>
          <a:off x="16357600" y="13447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36286</xdr:rowOff>
    </xdr:from>
    <xdr:to>
      <xdr:col>81</xdr:col>
      <xdr:colOff>101600</xdr:colOff>
      <xdr:row>78</xdr:row>
      <xdr:rowOff>137886</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5430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87086</xdr:rowOff>
    </xdr:from>
    <xdr:to>
      <xdr:col>85</xdr:col>
      <xdr:colOff>127000</xdr:colOff>
      <xdr:row>79</xdr:row>
      <xdr:rowOff>544</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5481300" y="13460186"/>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13426</xdr:rowOff>
    </xdr:from>
    <xdr:to>
      <xdr:col>76</xdr:col>
      <xdr:colOff>165100</xdr:colOff>
      <xdr:row>78</xdr:row>
      <xdr:rowOff>115026</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4541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64226</xdr:rowOff>
    </xdr:from>
    <xdr:to>
      <xdr:col>81</xdr:col>
      <xdr:colOff>50800</xdr:colOff>
      <xdr:row>78</xdr:row>
      <xdr:rowOff>87086</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4592300" y="134373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121194</xdr:rowOff>
    </xdr:from>
    <xdr:to>
      <xdr:col>72</xdr:col>
      <xdr:colOff>38100</xdr:colOff>
      <xdr:row>81</xdr:row>
      <xdr:rowOff>51344</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3652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64226</xdr:rowOff>
    </xdr:from>
    <xdr:to>
      <xdr:col>76</xdr:col>
      <xdr:colOff>114300</xdr:colOff>
      <xdr:row>81</xdr:row>
      <xdr:rowOff>544</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flipV="1">
          <a:off x="13703300" y="13437326"/>
          <a:ext cx="889000" cy="45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29755</xdr:rowOff>
    </xdr:from>
    <xdr:to>
      <xdr:col>67</xdr:col>
      <xdr:colOff>101600</xdr:colOff>
      <xdr:row>80</xdr:row>
      <xdr:rowOff>131355</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127635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80555</xdr:rowOff>
    </xdr:from>
    <xdr:to>
      <xdr:col>71</xdr:col>
      <xdr:colOff>177800</xdr:colOff>
      <xdr:row>81</xdr:row>
      <xdr:rowOff>544</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2814300" y="1379655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154413</xdr:rowOff>
    </xdr:from>
    <xdr:ext cx="405111" cy="259045"/>
    <xdr:sp macro="" textlink="">
      <xdr:nvSpPr>
        <xdr:cNvPr id="780" name="n_1mainValue【消防施設】&#10;有形固定資産減価償却率">
          <a:extLst>
            <a:ext uri="{FF2B5EF4-FFF2-40B4-BE49-F238E27FC236}">
              <a16:creationId xmlns:a16="http://schemas.microsoft.com/office/drawing/2014/main" id="{00000000-0008-0000-0F00-00000C030000}"/>
            </a:ext>
          </a:extLst>
        </xdr:cNvPr>
        <xdr:cNvSpPr txBox="1"/>
      </xdr:nvSpPr>
      <xdr:spPr>
        <a:xfrm>
          <a:off x="15266044" y="1318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131553</xdr:rowOff>
    </xdr:from>
    <xdr:ext cx="405111" cy="259045"/>
    <xdr:sp macro="" textlink="">
      <xdr:nvSpPr>
        <xdr:cNvPr id="781" name="n_2mainValue【消防施設】&#10;有形固定資産減価償却率">
          <a:extLst>
            <a:ext uri="{FF2B5EF4-FFF2-40B4-BE49-F238E27FC236}">
              <a16:creationId xmlns:a16="http://schemas.microsoft.com/office/drawing/2014/main" id="{00000000-0008-0000-0F00-00000D030000}"/>
            </a:ext>
          </a:extLst>
        </xdr:cNvPr>
        <xdr:cNvSpPr txBox="1"/>
      </xdr:nvSpPr>
      <xdr:spPr>
        <a:xfrm>
          <a:off x="14389744" y="1316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67871</xdr:rowOff>
    </xdr:from>
    <xdr:ext cx="405111" cy="259045"/>
    <xdr:sp macro="" textlink="">
      <xdr:nvSpPr>
        <xdr:cNvPr id="782" name="n_3mainValue【消防施設】&#10;有形固定資産減価償却率">
          <a:extLst>
            <a:ext uri="{FF2B5EF4-FFF2-40B4-BE49-F238E27FC236}">
              <a16:creationId xmlns:a16="http://schemas.microsoft.com/office/drawing/2014/main" id="{00000000-0008-0000-0F00-00000E030000}"/>
            </a:ext>
          </a:extLst>
        </xdr:cNvPr>
        <xdr:cNvSpPr txBox="1"/>
      </xdr:nvSpPr>
      <xdr:spPr>
        <a:xfrm>
          <a:off x="135007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147882</xdr:rowOff>
    </xdr:from>
    <xdr:ext cx="405111" cy="259045"/>
    <xdr:sp macro="" textlink="">
      <xdr:nvSpPr>
        <xdr:cNvPr id="783" name="n_4mainValue【消防施設】&#10;有形固定資産減価償却率">
          <a:extLst>
            <a:ext uri="{FF2B5EF4-FFF2-40B4-BE49-F238E27FC236}">
              <a16:creationId xmlns:a16="http://schemas.microsoft.com/office/drawing/2014/main" id="{00000000-0008-0000-0F00-00000F030000}"/>
            </a:ext>
          </a:extLst>
        </xdr:cNvPr>
        <xdr:cNvSpPr txBox="1"/>
      </xdr:nvSpPr>
      <xdr:spPr>
        <a:xfrm>
          <a:off x="126117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a:extLst>
            <a:ext uri="{FF2B5EF4-FFF2-40B4-BE49-F238E27FC236}">
              <a16:creationId xmlns:a16="http://schemas.microsoft.com/office/drawing/2014/main" id="{00000000-0008-0000-0F00-00002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136071</xdr:rowOff>
    </xdr:from>
    <xdr:to>
      <xdr:col>116</xdr:col>
      <xdr:colOff>62864</xdr:colOff>
      <xdr:row>86</xdr:row>
      <xdr:rowOff>87086</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flipV="1">
          <a:off x="22160864" y="13509171"/>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810" name="【消防施設】&#10;一人当たり面積最小値テキスト">
          <a:extLst>
            <a:ext uri="{FF2B5EF4-FFF2-40B4-BE49-F238E27FC236}">
              <a16:creationId xmlns:a16="http://schemas.microsoft.com/office/drawing/2014/main" id="{00000000-0008-0000-0F00-00002A030000}"/>
            </a:ext>
          </a:extLst>
        </xdr:cNvPr>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82748</xdr:rowOff>
    </xdr:from>
    <xdr:ext cx="469744" cy="259045"/>
    <xdr:sp macro="" textlink="">
      <xdr:nvSpPr>
        <xdr:cNvPr id="812" name="【消防施設】&#10;一人当たり面積最大値テキスト">
          <a:extLst>
            <a:ext uri="{FF2B5EF4-FFF2-40B4-BE49-F238E27FC236}">
              <a16:creationId xmlns:a16="http://schemas.microsoft.com/office/drawing/2014/main" id="{00000000-0008-0000-0F00-00002C030000}"/>
            </a:ext>
          </a:extLst>
        </xdr:cNvPr>
        <xdr:cNvSpPr txBox="1"/>
      </xdr:nvSpPr>
      <xdr:spPr>
        <a:xfrm>
          <a:off x="22199600" y="1328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136071</xdr:rowOff>
    </xdr:from>
    <xdr:to>
      <xdr:col>116</xdr:col>
      <xdr:colOff>152400</xdr:colOff>
      <xdr:row>78</xdr:row>
      <xdr:rowOff>136071</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22072600" y="1350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120848</xdr:rowOff>
    </xdr:from>
    <xdr:ext cx="469744" cy="259045"/>
    <xdr:sp macro="" textlink="">
      <xdr:nvSpPr>
        <xdr:cNvPr id="814" name="【消防施設】&#10;一人当たり面積平均値テキスト">
          <a:extLst>
            <a:ext uri="{FF2B5EF4-FFF2-40B4-BE49-F238E27FC236}">
              <a16:creationId xmlns:a16="http://schemas.microsoft.com/office/drawing/2014/main" id="{00000000-0008-0000-0F00-00002E030000}"/>
            </a:ext>
          </a:extLst>
        </xdr:cNvPr>
        <xdr:cNvSpPr txBox="1"/>
      </xdr:nvSpPr>
      <xdr:spPr>
        <a:xfrm>
          <a:off x="22199600" y="14351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142421</xdr:rowOff>
    </xdr:from>
    <xdr:to>
      <xdr:col>116</xdr:col>
      <xdr:colOff>114300</xdr:colOff>
      <xdr:row>84</xdr:row>
      <xdr:rowOff>72571</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221107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28121</xdr:rowOff>
    </xdr:from>
    <xdr:to>
      <xdr:col>112</xdr:col>
      <xdr:colOff>38100</xdr:colOff>
      <xdr:row>83</xdr:row>
      <xdr:rowOff>129721</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2127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120848</xdr:rowOff>
    </xdr:from>
    <xdr:ext cx="469744" cy="259045"/>
    <xdr:sp macro="" textlink="">
      <xdr:nvSpPr>
        <xdr:cNvPr id="817" name="n_1aveValue【消防施設】&#10;一人当たり面積">
          <a:extLst>
            <a:ext uri="{FF2B5EF4-FFF2-40B4-BE49-F238E27FC236}">
              <a16:creationId xmlns:a16="http://schemas.microsoft.com/office/drawing/2014/main" id="{00000000-0008-0000-0F00-000031030000}"/>
            </a:ext>
          </a:extLst>
        </xdr:cNvPr>
        <xdr:cNvSpPr txBox="1"/>
      </xdr:nvSpPr>
      <xdr:spPr>
        <a:xfrm>
          <a:off x="21075727" y="1435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28121</xdr:rowOff>
    </xdr:from>
    <xdr:to>
      <xdr:col>107</xdr:col>
      <xdr:colOff>101600</xdr:colOff>
      <xdr:row>83</xdr:row>
      <xdr:rowOff>129721</xdr:rowOff>
    </xdr:to>
    <xdr:sp macro="" textlink="">
      <xdr:nvSpPr>
        <xdr:cNvPr id="818" name="フローチャート: 判断 817">
          <a:extLst>
            <a:ext uri="{FF2B5EF4-FFF2-40B4-BE49-F238E27FC236}">
              <a16:creationId xmlns:a16="http://schemas.microsoft.com/office/drawing/2014/main" id="{00000000-0008-0000-0F00-000032030000}"/>
            </a:ext>
          </a:extLst>
        </xdr:cNvPr>
        <xdr:cNvSpPr/>
      </xdr:nvSpPr>
      <xdr:spPr>
        <a:xfrm>
          <a:off x="2038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120848</xdr:rowOff>
    </xdr:from>
    <xdr:ext cx="469744" cy="259045"/>
    <xdr:sp macro="" textlink="">
      <xdr:nvSpPr>
        <xdr:cNvPr id="819" name="n_2aveValue【消防施設】&#10;一人当たり面積">
          <a:extLst>
            <a:ext uri="{FF2B5EF4-FFF2-40B4-BE49-F238E27FC236}">
              <a16:creationId xmlns:a16="http://schemas.microsoft.com/office/drawing/2014/main" id="{00000000-0008-0000-0F00-000033030000}"/>
            </a:ext>
          </a:extLst>
        </xdr:cNvPr>
        <xdr:cNvSpPr txBox="1"/>
      </xdr:nvSpPr>
      <xdr:spPr>
        <a:xfrm>
          <a:off x="20199427" y="1435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60779</xdr:rowOff>
    </xdr:from>
    <xdr:to>
      <xdr:col>102</xdr:col>
      <xdr:colOff>165100</xdr:colOff>
      <xdr:row>83</xdr:row>
      <xdr:rowOff>162379</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19494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153506</xdr:rowOff>
    </xdr:from>
    <xdr:ext cx="469744" cy="259045"/>
    <xdr:sp macro="" textlink="">
      <xdr:nvSpPr>
        <xdr:cNvPr id="821" name="n_3aveValue【消防施設】&#10;一人当たり面積">
          <a:extLst>
            <a:ext uri="{FF2B5EF4-FFF2-40B4-BE49-F238E27FC236}">
              <a16:creationId xmlns:a16="http://schemas.microsoft.com/office/drawing/2014/main" id="{00000000-0008-0000-0F00-000035030000}"/>
            </a:ext>
          </a:extLst>
        </xdr:cNvPr>
        <xdr:cNvSpPr txBox="1"/>
      </xdr:nvSpPr>
      <xdr:spPr>
        <a:xfrm>
          <a:off x="19310427"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44450</xdr:rowOff>
    </xdr:from>
    <xdr:to>
      <xdr:col>98</xdr:col>
      <xdr:colOff>38100</xdr:colOff>
      <xdr:row>83</xdr:row>
      <xdr:rowOff>146050</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83</xdr:row>
      <xdr:rowOff>137177</xdr:rowOff>
    </xdr:from>
    <xdr:ext cx="469744" cy="259045"/>
    <xdr:sp macro="" textlink="">
      <xdr:nvSpPr>
        <xdr:cNvPr id="823" name="n_4aveValue【消防施設】&#10;一人当たり面積">
          <a:extLst>
            <a:ext uri="{FF2B5EF4-FFF2-40B4-BE49-F238E27FC236}">
              <a16:creationId xmlns:a16="http://schemas.microsoft.com/office/drawing/2014/main" id="{00000000-0008-0000-0F00-000037030000}"/>
            </a:ext>
          </a:extLst>
        </xdr:cNvPr>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85271</xdr:rowOff>
    </xdr:from>
    <xdr:to>
      <xdr:col>116</xdr:col>
      <xdr:colOff>114300</xdr:colOff>
      <xdr:row>79</xdr:row>
      <xdr:rowOff>15421</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221107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38298</xdr:rowOff>
    </xdr:from>
    <xdr:ext cx="469744" cy="259045"/>
    <xdr:sp macro="" textlink="">
      <xdr:nvSpPr>
        <xdr:cNvPr id="830" name="【消防施設】&#10;一人当たり面積該当値テキスト">
          <a:extLst>
            <a:ext uri="{FF2B5EF4-FFF2-40B4-BE49-F238E27FC236}">
              <a16:creationId xmlns:a16="http://schemas.microsoft.com/office/drawing/2014/main" id="{00000000-0008-0000-0F00-00003E030000}"/>
            </a:ext>
          </a:extLst>
        </xdr:cNvPr>
        <xdr:cNvSpPr txBox="1"/>
      </xdr:nvSpPr>
      <xdr:spPr>
        <a:xfrm>
          <a:off x="22199600" y="1341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136071</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21323300" y="134112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3629</xdr:rowOff>
    </xdr:from>
    <xdr:to>
      <xdr:col>107</xdr:col>
      <xdr:colOff>101600</xdr:colOff>
      <xdr:row>78</xdr:row>
      <xdr:rowOff>105229</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20383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78</xdr:row>
      <xdr:rowOff>54429</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flipV="1">
          <a:off x="20434300" y="134112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44450</xdr:rowOff>
    </xdr:from>
    <xdr:to>
      <xdr:col>102</xdr:col>
      <xdr:colOff>165100</xdr:colOff>
      <xdr:row>79</xdr:row>
      <xdr:rowOff>146050</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19494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54429</xdr:rowOff>
    </xdr:from>
    <xdr:to>
      <xdr:col>107</xdr:col>
      <xdr:colOff>50800</xdr:colOff>
      <xdr:row>79</xdr:row>
      <xdr:rowOff>95250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flipV="1">
          <a:off x="19545300" y="13427529"/>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166914</xdr:rowOff>
    </xdr:from>
    <xdr:to>
      <xdr:col>98</xdr:col>
      <xdr:colOff>38100</xdr:colOff>
      <xdr:row>83</xdr:row>
      <xdr:rowOff>97064</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18605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95250</xdr:rowOff>
    </xdr:from>
    <xdr:to>
      <xdr:col>102</xdr:col>
      <xdr:colOff>114300</xdr:colOff>
      <xdr:row>83</xdr:row>
      <xdr:rowOff>46264</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flipV="1">
          <a:off x="18656300" y="13639800"/>
          <a:ext cx="889000" cy="63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105427</xdr:rowOff>
    </xdr:from>
    <xdr:ext cx="469744" cy="259045"/>
    <xdr:sp macro="" textlink="">
      <xdr:nvSpPr>
        <xdr:cNvPr id="839" name="n_1mainValue【消防施設】&#10;一人当たり面積">
          <a:extLst>
            <a:ext uri="{FF2B5EF4-FFF2-40B4-BE49-F238E27FC236}">
              <a16:creationId xmlns:a16="http://schemas.microsoft.com/office/drawing/2014/main" id="{00000000-0008-0000-0F00-000047030000}"/>
            </a:ext>
          </a:extLst>
        </xdr:cNvPr>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121756</xdr:rowOff>
    </xdr:from>
    <xdr:ext cx="469744" cy="259045"/>
    <xdr:sp macro="" textlink="">
      <xdr:nvSpPr>
        <xdr:cNvPr id="840" name="n_2mainValue【消防施設】&#10;一人当たり面積">
          <a:extLst>
            <a:ext uri="{FF2B5EF4-FFF2-40B4-BE49-F238E27FC236}">
              <a16:creationId xmlns:a16="http://schemas.microsoft.com/office/drawing/2014/main" id="{00000000-0008-0000-0F00-000048030000}"/>
            </a:ext>
          </a:extLst>
        </xdr:cNvPr>
        <xdr:cNvSpPr txBox="1"/>
      </xdr:nvSpPr>
      <xdr:spPr>
        <a:xfrm>
          <a:off x="20199427" y="1315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162577</xdr:rowOff>
    </xdr:from>
    <xdr:ext cx="469744" cy="259045"/>
    <xdr:sp macro="" textlink="">
      <xdr:nvSpPr>
        <xdr:cNvPr id="841" name="n_3mainValue【消防施設】&#10;一人当たり面積">
          <a:extLst>
            <a:ext uri="{FF2B5EF4-FFF2-40B4-BE49-F238E27FC236}">
              <a16:creationId xmlns:a16="http://schemas.microsoft.com/office/drawing/2014/main" id="{00000000-0008-0000-0F00-000049030000}"/>
            </a:ext>
          </a:extLst>
        </xdr:cNvPr>
        <xdr:cNvSpPr txBox="1"/>
      </xdr:nvSpPr>
      <xdr:spPr>
        <a:xfrm>
          <a:off x="19310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113591</xdr:rowOff>
    </xdr:from>
    <xdr:ext cx="469744" cy="259045"/>
    <xdr:sp macro="" textlink="">
      <xdr:nvSpPr>
        <xdr:cNvPr id="842" name="n_4mainValue【消防施設】&#10;一人当たり面積">
          <a:extLst>
            <a:ext uri="{FF2B5EF4-FFF2-40B4-BE49-F238E27FC236}">
              <a16:creationId xmlns:a16="http://schemas.microsoft.com/office/drawing/2014/main" id="{00000000-0008-0000-0F00-00004A030000}"/>
            </a:ext>
          </a:extLst>
        </xdr:cNvPr>
        <xdr:cNvSpPr txBox="1"/>
      </xdr:nvSpPr>
      <xdr:spPr>
        <a:xfrm>
          <a:off x="184214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F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160782</xdr:rowOff>
    </xdr:from>
    <xdr:to>
      <xdr:col>85</xdr:col>
      <xdr:colOff>126364</xdr:colOff>
      <xdr:row>107</xdr:row>
      <xdr:rowOff>80772</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16318864" y="17134332"/>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84599</xdr:rowOff>
    </xdr:from>
    <xdr:ext cx="405111" cy="259045"/>
    <xdr:sp macro="" textlink="">
      <xdr:nvSpPr>
        <xdr:cNvPr id="866" name="【庁舎】&#10;有形固定資産減価償却率最小値テキスト">
          <a:extLst>
            <a:ext uri="{FF2B5EF4-FFF2-40B4-BE49-F238E27FC236}">
              <a16:creationId xmlns:a16="http://schemas.microsoft.com/office/drawing/2014/main" id="{00000000-0008-0000-0F00-000062030000}"/>
            </a:ext>
          </a:extLst>
        </xdr:cNvPr>
        <xdr:cNvSpPr txBox="1"/>
      </xdr:nvSpPr>
      <xdr:spPr>
        <a:xfrm>
          <a:off x="16357600" y="1842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80772</xdr:rowOff>
    </xdr:from>
    <xdr:to>
      <xdr:col>86</xdr:col>
      <xdr:colOff>25400</xdr:colOff>
      <xdr:row>107</xdr:row>
      <xdr:rowOff>80772</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842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107459</xdr:rowOff>
    </xdr:from>
    <xdr:ext cx="405111" cy="259045"/>
    <xdr:sp macro="" textlink="">
      <xdr:nvSpPr>
        <xdr:cNvPr id="868" name="【庁舎】&#10;有形固定資産減価償却率最大値テキスト">
          <a:extLst>
            <a:ext uri="{FF2B5EF4-FFF2-40B4-BE49-F238E27FC236}">
              <a16:creationId xmlns:a16="http://schemas.microsoft.com/office/drawing/2014/main" id="{00000000-0008-0000-0F00-000064030000}"/>
            </a:ext>
          </a:extLst>
        </xdr:cNvPr>
        <xdr:cNvSpPr txBox="1"/>
      </xdr:nvSpPr>
      <xdr:spPr>
        <a:xfrm>
          <a:off x="16357600" y="1690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160782</xdr:rowOff>
    </xdr:from>
    <xdr:to>
      <xdr:col>86</xdr:col>
      <xdr:colOff>25400</xdr:colOff>
      <xdr:row>99</xdr:row>
      <xdr:rowOff>160782</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6230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75709</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F00-000066030000}"/>
            </a:ext>
          </a:extLst>
        </xdr:cNvPr>
        <xdr:cNvSpPr txBox="1"/>
      </xdr:nvSpPr>
      <xdr:spPr>
        <a:xfrm>
          <a:off x="16357600" y="17392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52832</xdr:rowOff>
    </xdr:from>
    <xdr:to>
      <xdr:col>85</xdr:col>
      <xdr:colOff>177800</xdr:colOff>
      <xdr:row>102</xdr:row>
      <xdr:rowOff>154432</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6268700" y="1754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7113</xdr:rowOff>
    </xdr:from>
    <xdr:to>
      <xdr:col>81</xdr:col>
      <xdr:colOff>101600</xdr:colOff>
      <xdr:row>102</xdr:row>
      <xdr:rowOff>108713</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5430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125240</xdr:rowOff>
    </xdr:from>
    <xdr:ext cx="405111" cy="259045"/>
    <xdr:sp macro="" textlink="">
      <xdr:nvSpPr>
        <xdr:cNvPr id="873" name="n_1aveValue【庁舎】&#10;有形固定資産減価償却率">
          <a:extLst>
            <a:ext uri="{FF2B5EF4-FFF2-40B4-BE49-F238E27FC236}">
              <a16:creationId xmlns:a16="http://schemas.microsoft.com/office/drawing/2014/main" id="{00000000-0008-0000-0F00-000069030000}"/>
            </a:ext>
          </a:extLst>
        </xdr:cNvPr>
        <xdr:cNvSpPr txBox="1"/>
      </xdr:nvSpPr>
      <xdr:spPr>
        <a:xfrm>
          <a:off x="152660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141987</xdr:rowOff>
    </xdr:from>
    <xdr:to>
      <xdr:col>76</xdr:col>
      <xdr:colOff>165100</xdr:colOff>
      <xdr:row>102</xdr:row>
      <xdr:rowOff>72137</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4541500" y="174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100</xdr:row>
      <xdr:rowOff>88664</xdr:rowOff>
    </xdr:from>
    <xdr:ext cx="405111" cy="259045"/>
    <xdr:sp macro="" textlink="">
      <xdr:nvSpPr>
        <xdr:cNvPr id="875" name="n_2aveValue【庁舎】&#10;有形固定資産減価償却率">
          <a:extLst>
            <a:ext uri="{FF2B5EF4-FFF2-40B4-BE49-F238E27FC236}">
              <a16:creationId xmlns:a16="http://schemas.microsoft.com/office/drawing/2014/main" id="{00000000-0008-0000-0F00-00006B030000}"/>
            </a:ext>
          </a:extLst>
        </xdr:cNvPr>
        <xdr:cNvSpPr txBox="1"/>
      </xdr:nvSpPr>
      <xdr:spPr>
        <a:xfrm>
          <a:off x="14389744" y="1723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101</xdr:row>
      <xdr:rowOff>157987</xdr:rowOff>
    </xdr:from>
    <xdr:to>
      <xdr:col>72</xdr:col>
      <xdr:colOff>38100</xdr:colOff>
      <xdr:row>102</xdr:row>
      <xdr:rowOff>88137</xdr:rowOff>
    </xdr:to>
    <xdr:sp macro="" textlink="">
      <xdr:nvSpPr>
        <xdr:cNvPr id="876" name="フローチャート: 判断 875">
          <a:extLst>
            <a:ext uri="{FF2B5EF4-FFF2-40B4-BE49-F238E27FC236}">
              <a16:creationId xmlns:a16="http://schemas.microsoft.com/office/drawing/2014/main" id="{00000000-0008-0000-0F00-00006C030000}"/>
            </a:ext>
          </a:extLst>
        </xdr:cNvPr>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100</xdr:row>
      <xdr:rowOff>104664</xdr:rowOff>
    </xdr:from>
    <xdr:ext cx="405111" cy="259045"/>
    <xdr:sp macro="" textlink="">
      <xdr:nvSpPr>
        <xdr:cNvPr id="877" name="n_3aveValue【庁舎】&#10;有形固定資産減価償却率">
          <a:extLst>
            <a:ext uri="{FF2B5EF4-FFF2-40B4-BE49-F238E27FC236}">
              <a16:creationId xmlns:a16="http://schemas.microsoft.com/office/drawing/2014/main" id="{00000000-0008-0000-0F00-00006D030000}"/>
            </a:ext>
          </a:extLst>
        </xdr:cNvPr>
        <xdr:cNvSpPr txBox="1"/>
      </xdr:nvSpPr>
      <xdr:spPr>
        <a:xfrm>
          <a:off x="135007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128270</xdr:rowOff>
    </xdr:from>
    <xdr:to>
      <xdr:col>67</xdr:col>
      <xdr:colOff>101600</xdr:colOff>
      <xdr:row>100</xdr:row>
      <xdr:rowOff>58420</xdr:rowOff>
    </xdr:to>
    <xdr:sp macro="" textlink="">
      <xdr:nvSpPr>
        <xdr:cNvPr id="878" name="フローチャート: 判断 877">
          <a:extLst>
            <a:ext uri="{FF2B5EF4-FFF2-40B4-BE49-F238E27FC236}">
              <a16:creationId xmlns:a16="http://schemas.microsoft.com/office/drawing/2014/main" id="{00000000-0008-0000-0F00-00006E030000}"/>
            </a:ext>
          </a:extLst>
        </xdr:cNvPr>
        <xdr:cNvSpPr/>
      </xdr:nvSpPr>
      <xdr:spPr>
        <a:xfrm>
          <a:off x="12763500" y="1710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98</xdr:row>
      <xdr:rowOff>74947</xdr:rowOff>
    </xdr:from>
    <xdr:ext cx="405111" cy="259045"/>
    <xdr:sp macro="" textlink="">
      <xdr:nvSpPr>
        <xdr:cNvPr id="879" name="n_4aveValue【庁舎】&#10;有形固定資産減価償却率">
          <a:extLst>
            <a:ext uri="{FF2B5EF4-FFF2-40B4-BE49-F238E27FC236}">
              <a16:creationId xmlns:a16="http://schemas.microsoft.com/office/drawing/2014/main" id="{00000000-0008-0000-0F00-00006F030000}"/>
            </a:ext>
          </a:extLst>
        </xdr:cNvPr>
        <xdr:cNvSpPr txBox="1"/>
      </xdr:nvSpPr>
      <xdr:spPr>
        <a:xfrm>
          <a:off x="126117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F00-00007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F00-00007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F00-00007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F00-00007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121413</xdr:rowOff>
    </xdr:from>
    <xdr:to>
      <xdr:col>85</xdr:col>
      <xdr:colOff>177800</xdr:colOff>
      <xdr:row>105</xdr:row>
      <xdr:rowOff>51563</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62687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99840</xdr:rowOff>
    </xdr:from>
    <xdr:ext cx="405111" cy="259045"/>
    <xdr:sp macro="" textlink="">
      <xdr:nvSpPr>
        <xdr:cNvPr id="886" name="【庁舎】&#10;有形固定資産減価償却率該当値テキスト">
          <a:extLst>
            <a:ext uri="{FF2B5EF4-FFF2-40B4-BE49-F238E27FC236}">
              <a16:creationId xmlns:a16="http://schemas.microsoft.com/office/drawing/2014/main" id="{00000000-0008-0000-0F00-000076030000}"/>
            </a:ext>
          </a:extLst>
        </xdr:cNvPr>
        <xdr:cNvSpPr txBox="1"/>
      </xdr:nvSpPr>
      <xdr:spPr>
        <a:xfrm>
          <a:off x="16357600" y="1793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66548</xdr:rowOff>
    </xdr:from>
    <xdr:to>
      <xdr:col>81</xdr:col>
      <xdr:colOff>101600</xdr:colOff>
      <xdr:row>104</xdr:row>
      <xdr:rowOff>168148</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5430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117348</xdr:rowOff>
    </xdr:from>
    <xdr:to>
      <xdr:col>85</xdr:col>
      <xdr:colOff>127000</xdr:colOff>
      <xdr:row>105</xdr:row>
      <xdr:rowOff>763</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5481300" y="17948148"/>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45974</xdr:rowOff>
    </xdr:from>
    <xdr:to>
      <xdr:col>76</xdr:col>
      <xdr:colOff>165100</xdr:colOff>
      <xdr:row>104</xdr:row>
      <xdr:rowOff>147574</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45415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96774</xdr:rowOff>
    </xdr:from>
    <xdr:to>
      <xdr:col>81</xdr:col>
      <xdr:colOff>50800</xdr:colOff>
      <xdr:row>104</xdr:row>
      <xdr:rowOff>117348</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4592300" y="1792757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891" name="楕円 890">
          <a:extLst>
            <a:ext uri="{FF2B5EF4-FFF2-40B4-BE49-F238E27FC236}">
              <a16:creationId xmlns:a16="http://schemas.microsoft.com/office/drawing/2014/main" id="{00000000-0008-0000-0F00-00007B030000}"/>
            </a:ext>
          </a:extLst>
        </xdr:cNvPr>
        <xdr:cNvSpPr/>
      </xdr:nvSpPr>
      <xdr:spPr>
        <a:xfrm>
          <a:off x="1365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53339</xdr:rowOff>
    </xdr:from>
    <xdr:to>
      <xdr:col>76</xdr:col>
      <xdr:colOff>114300</xdr:colOff>
      <xdr:row>104</xdr:row>
      <xdr:rowOff>96774</xdr:rowOff>
    </xdr:to>
    <xdr:cxnSp macro="">
      <xdr:nvCxnSpPr>
        <xdr:cNvPr id="892" name="直線コネクタ 891">
          <a:extLst>
            <a:ext uri="{FF2B5EF4-FFF2-40B4-BE49-F238E27FC236}">
              <a16:creationId xmlns:a16="http://schemas.microsoft.com/office/drawing/2014/main" id="{00000000-0008-0000-0F00-00007C030000}"/>
            </a:ext>
          </a:extLst>
        </xdr:cNvPr>
        <xdr:cNvCxnSpPr/>
      </xdr:nvCxnSpPr>
      <xdr:spPr>
        <a:xfrm>
          <a:off x="13703300" y="17884139"/>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130556</xdr:rowOff>
    </xdr:from>
    <xdr:to>
      <xdr:col>67</xdr:col>
      <xdr:colOff>101600</xdr:colOff>
      <xdr:row>104</xdr:row>
      <xdr:rowOff>60706</xdr:rowOff>
    </xdr:to>
    <xdr:sp macro="" textlink="">
      <xdr:nvSpPr>
        <xdr:cNvPr id="893" name="楕円 892">
          <a:extLst>
            <a:ext uri="{FF2B5EF4-FFF2-40B4-BE49-F238E27FC236}">
              <a16:creationId xmlns:a16="http://schemas.microsoft.com/office/drawing/2014/main" id="{00000000-0008-0000-0F00-00007D030000}"/>
            </a:ext>
          </a:extLst>
        </xdr:cNvPr>
        <xdr:cNvSpPr/>
      </xdr:nvSpPr>
      <xdr:spPr>
        <a:xfrm>
          <a:off x="12763500" y="1778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9906</xdr:rowOff>
    </xdr:from>
    <xdr:to>
      <xdr:col>71</xdr:col>
      <xdr:colOff>177800</xdr:colOff>
      <xdr:row>104</xdr:row>
      <xdr:rowOff>53339</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12814300" y="17840706"/>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159275</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F00-00007F030000}"/>
            </a:ext>
          </a:extLst>
        </xdr:cNvPr>
        <xdr:cNvSpPr txBox="1"/>
      </xdr:nvSpPr>
      <xdr:spPr>
        <a:xfrm>
          <a:off x="15266044" y="1799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138701</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F00-000080030000}"/>
            </a:ext>
          </a:extLst>
        </xdr:cNvPr>
        <xdr:cNvSpPr txBox="1"/>
      </xdr:nvSpPr>
      <xdr:spPr>
        <a:xfrm>
          <a:off x="14389744" y="1796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F00-000081030000}"/>
            </a:ext>
          </a:extLst>
        </xdr:cNvPr>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51833</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F00-000082030000}"/>
            </a:ext>
          </a:extLst>
        </xdr:cNvPr>
        <xdr:cNvSpPr txBox="1"/>
      </xdr:nvSpPr>
      <xdr:spPr>
        <a:xfrm>
          <a:off x="12611744" y="178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0000000-0008-0000-0F00-00009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108</xdr:row>
      <xdr:rowOff>22861</xdr:rowOff>
    </xdr:to>
    <xdr:cxnSp macro="">
      <xdr:nvCxnSpPr>
        <xdr:cNvPr id="923" name="直線コネクタ 922">
          <a:extLst>
            <a:ext uri="{FF2B5EF4-FFF2-40B4-BE49-F238E27FC236}">
              <a16:creationId xmlns:a16="http://schemas.microsoft.com/office/drawing/2014/main" id="{00000000-0008-0000-0F00-00009B030000}"/>
            </a:ext>
          </a:extLst>
        </xdr:cNvPr>
        <xdr:cNvCxnSpPr/>
      </xdr:nvCxnSpPr>
      <xdr:spPr>
        <a:xfrm flipV="1">
          <a:off x="22160864" y="17160239"/>
          <a:ext cx="0" cy="137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924" name="【庁舎】&#10;一人当たり面積最小値テキスト">
          <a:extLst>
            <a:ext uri="{FF2B5EF4-FFF2-40B4-BE49-F238E27FC236}">
              <a16:creationId xmlns:a16="http://schemas.microsoft.com/office/drawing/2014/main" id="{00000000-0008-0000-0F00-00009C030000}"/>
            </a:ext>
          </a:extLst>
        </xdr:cNvPr>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926" name="【庁舎】&#10;一人当たり面積最大値テキスト">
          <a:extLst>
            <a:ext uri="{FF2B5EF4-FFF2-40B4-BE49-F238E27FC236}">
              <a16:creationId xmlns:a16="http://schemas.microsoft.com/office/drawing/2014/main" id="{00000000-0008-0000-0F00-00009E030000}"/>
            </a:ext>
          </a:extLst>
        </xdr:cNvPr>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53357</xdr:rowOff>
    </xdr:from>
    <xdr:ext cx="469744" cy="259045"/>
    <xdr:sp macro="" textlink="">
      <xdr:nvSpPr>
        <xdr:cNvPr id="928" name="【庁舎】&#10;一人当たり面積平均値テキスト">
          <a:extLst>
            <a:ext uri="{FF2B5EF4-FFF2-40B4-BE49-F238E27FC236}">
              <a16:creationId xmlns:a16="http://schemas.microsoft.com/office/drawing/2014/main" id="{00000000-0008-0000-0F00-0000A0030000}"/>
            </a:ext>
          </a:extLst>
        </xdr:cNvPr>
        <xdr:cNvSpPr txBox="1"/>
      </xdr:nvSpPr>
      <xdr:spPr>
        <a:xfrm>
          <a:off x="22199600" y="17712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74930</xdr:rowOff>
    </xdr:from>
    <xdr:to>
      <xdr:col>116</xdr:col>
      <xdr:colOff>114300</xdr:colOff>
      <xdr:row>104</xdr:row>
      <xdr:rowOff>5080</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221107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74930</xdr:rowOff>
    </xdr:from>
    <xdr:to>
      <xdr:col>112</xdr:col>
      <xdr:colOff>38100</xdr:colOff>
      <xdr:row>104</xdr:row>
      <xdr:rowOff>5080</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21272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167657</xdr:rowOff>
    </xdr:from>
    <xdr:ext cx="469744" cy="259045"/>
    <xdr:sp macro="" textlink="">
      <xdr:nvSpPr>
        <xdr:cNvPr id="931" name="n_1aveValue【庁舎】&#10;一人当たり面積">
          <a:extLst>
            <a:ext uri="{FF2B5EF4-FFF2-40B4-BE49-F238E27FC236}">
              <a16:creationId xmlns:a16="http://schemas.microsoft.com/office/drawing/2014/main" id="{00000000-0008-0000-0F00-0000A3030000}"/>
            </a:ext>
          </a:extLst>
        </xdr:cNvPr>
        <xdr:cNvSpPr txBox="1"/>
      </xdr:nvSpPr>
      <xdr:spPr>
        <a:xfrm>
          <a:off x="21075727" y="1782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103</xdr:row>
      <xdr:rowOff>82550</xdr:rowOff>
    </xdr:from>
    <xdr:to>
      <xdr:col>107</xdr:col>
      <xdr:colOff>101600</xdr:colOff>
      <xdr:row>104</xdr:row>
      <xdr:rowOff>12700</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2038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3827</xdr:rowOff>
    </xdr:from>
    <xdr:ext cx="469744" cy="259045"/>
    <xdr:sp macro="" textlink="">
      <xdr:nvSpPr>
        <xdr:cNvPr id="933" name="n_2aveValue【庁舎】&#10;一人当たり面積">
          <a:extLst>
            <a:ext uri="{FF2B5EF4-FFF2-40B4-BE49-F238E27FC236}">
              <a16:creationId xmlns:a16="http://schemas.microsoft.com/office/drawing/2014/main" id="{00000000-0008-0000-0F00-0000A5030000}"/>
            </a:ext>
          </a:extLst>
        </xdr:cNvPr>
        <xdr:cNvSpPr txBox="1"/>
      </xdr:nvSpPr>
      <xdr:spPr>
        <a:xfrm>
          <a:off x="201994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103</xdr:row>
      <xdr:rowOff>82550</xdr:rowOff>
    </xdr:from>
    <xdr:to>
      <xdr:col>102</xdr:col>
      <xdr:colOff>165100</xdr:colOff>
      <xdr:row>104</xdr:row>
      <xdr:rowOff>12700</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19494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3827</xdr:rowOff>
    </xdr:from>
    <xdr:ext cx="469744" cy="259045"/>
    <xdr:sp macro="" textlink="">
      <xdr:nvSpPr>
        <xdr:cNvPr id="935" name="n_3aveValue【庁舎】&#10;一人当たり面積">
          <a:extLst>
            <a:ext uri="{FF2B5EF4-FFF2-40B4-BE49-F238E27FC236}">
              <a16:creationId xmlns:a16="http://schemas.microsoft.com/office/drawing/2014/main" id="{00000000-0008-0000-0F00-0000A7030000}"/>
            </a:ext>
          </a:extLst>
        </xdr:cNvPr>
        <xdr:cNvSpPr txBox="1"/>
      </xdr:nvSpPr>
      <xdr:spPr>
        <a:xfrm>
          <a:off x="193104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103</xdr:row>
      <xdr:rowOff>52070</xdr:rowOff>
    </xdr:from>
    <xdr:to>
      <xdr:col>98</xdr:col>
      <xdr:colOff>38100</xdr:colOff>
      <xdr:row>103</xdr:row>
      <xdr:rowOff>153670</xdr:rowOff>
    </xdr:to>
    <xdr:sp macro="" textlink="">
      <xdr:nvSpPr>
        <xdr:cNvPr id="936" name="フローチャート: 判断 935">
          <a:extLst>
            <a:ext uri="{FF2B5EF4-FFF2-40B4-BE49-F238E27FC236}">
              <a16:creationId xmlns:a16="http://schemas.microsoft.com/office/drawing/2014/main" id="{00000000-0008-0000-0F00-0000A8030000}"/>
            </a:ext>
          </a:extLst>
        </xdr:cNvPr>
        <xdr:cNvSpPr/>
      </xdr:nvSpPr>
      <xdr:spPr>
        <a:xfrm>
          <a:off x="18605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103</xdr:row>
      <xdr:rowOff>144797</xdr:rowOff>
    </xdr:from>
    <xdr:ext cx="469744" cy="259045"/>
    <xdr:sp macro="" textlink="">
      <xdr:nvSpPr>
        <xdr:cNvPr id="937" name="n_4aveValue【庁舎】&#10;一人当たり面積">
          <a:extLst>
            <a:ext uri="{FF2B5EF4-FFF2-40B4-BE49-F238E27FC236}">
              <a16:creationId xmlns:a16="http://schemas.microsoft.com/office/drawing/2014/main" id="{00000000-0008-0000-0F00-0000A9030000}"/>
            </a:ext>
          </a:extLst>
        </xdr:cNvPr>
        <xdr:cNvSpPr txBox="1"/>
      </xdr:nvSpPr>
      <xdr:spPr>
        <a:xfrm>
          <a:off x="18421427" y="178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F00-0000A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0000000-0008-0000-0F00-0000A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00000000-0008-0000-0F00-0000A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162561</xdr:rowOff>
    </xdr:from>
    <xdr:to>
      <xdr:col>116</xdr:col>
      <xdr:colOff>114300</xdr:colOff>
      <xdr:row>101</xdr:row>
      <xdr:rowOff>92711</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221107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13988</xdr:rowOff>
    </xdr:from>
    <xdr:ext cx="469744" cy="259045"/>
    <xdr:sp macro="" textlink="">
      <xdr:nvSpPr>
        <xdr:cNvPr id="944" name="【庁舎】&#10;一人当たり面積該当値テキスト">
          <a:extLst>
            <a:ext uri="{FF2B5EF4-FFF2-40B4-BE49-F238E27FC236}">
              <a16:creationId xmlns:a16="http://schemas.microsoft.com/office/drawing/2014/main" id="{00000000-0008-0000-0F00-0000B0030000}"/>
            </a:ext>
          </a:extLst>
        </xdr:cNvPr>
        <xdr:cNvSpPr txBox="1"/>
      </xdr:nvSpPr>
      <xdr:spPr>
        <a:xfrm>
          <a:off x="22199600" y="1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6350</xdr:rowOff>
    </xdr:from>
    <xdr:to>
      <xdr:col>112</xdr:col>
      <xdr:colOff>38100</xdr:colOff>
      <xdr:row>101</xdr:row>
      <xdr:rowOff>107950</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21272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41911</xdr:rowOff>
    </xdr:from>
    <xdr:to>
      <xdr:col>116</xdr:col>
      <xdr:colOff>63500</xdr:colOff>
      <xdr:row>101</xdr:row>
      <xdr:rowOff>57150</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flipV="1">
          <a:off x="21323300" y="173583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13970</xdr:rowOff>
    </xdr:from>
    <xdr:to>
      <xdr:col>107</xdr:col>
      <xdr:colOff>101600</xdr:colOff>
      <xdr:row>101</xdr:row>
      <xdr:rowOff>115570</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20383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57150</xdr:rowOff>
    </xdr:from>
    <xdr:to>
      <xdr:col>111</xdr:col>
      <xdr:colOff>177800</xdr:colOff>
      <xdr:row>101</xdr:row>
      <xdr:rowOff>64770</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flipV="1">
          <a:off x="20434300" y="17373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21589</xdr:rowOff>
    </xdr:from>
    <xdr:to>
      <xdr:col>102</xdr:col>
      <xdr:colOff>165100</xdr:colOff>
      <xdr:row>101</xdr:row>
      <xdr:rowOff>123189</xdr:rowOff>
    </xdr:to>
    <xdr:sp macro="" textlink="">
      <xdr:nvSpPr>
        <xdr:cNvPr id="949" name="楕円 948">
          <a:extLst>
            <a:ext uri="{FF2B5EF4-FFF2-40B4-BE49-F238E27FC236}">
              <a16:creationId xmlns:a16="http://schemas.microsoft.com/office/drawing/2014/main" id="{00000000-0008-0000-0F00-0000B5030000}"/>
            </a:ext>
          </a:extLst>
        </xdr:cNvPr>
        <xdr:cNvSpPr/>
      </xdr:nvSpPr>
      <xdr:spPr>
        <a:xfrm>
          <a:off x="19494500" y="173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64770</xdr:rowOff>
    </xdr:from>
    <xdr:to>
      <xdr:col>107</xdr:col>
      <xdr:colOff>50800</xdr:colOff>
      <xdr:row>101</xdr:row>
      <xdr:rowOff>72389</xdr:rowOff>
    </xdr:to>
    <xdr:cxnSp macro="">
      <xdr:nvCxnSpPr>
        <xdr:cNvPr id="950" name="直線コネクタ 949">
          <a:extLst>
            <a:ext uri="{FF2B5EF4-FFF2-40B4-BE49-F238E27FC236}">
              <a16:creationId xmlns:a16="http://schemas.microsoft.com/office/drawing/2014/main" id="{00000000-0008-0000-0F00-0000B6030000}"/>
            </a:ext>
          </a:extLst>
        </xdr:cNvPr>
        <xdr:cNvCxnSpPr/>
      </xdr:nvCxnSpPr>
      <xdr:spPr>
        <a:xfrm flipV="1">
          <a:off x="19545300" y="17381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36830</xdr:rowOff>
    </xdr:from>
    <xdr:to>
      <xdr:col>98</xdr:col>
      <xdr:colOff>38100</xdr:colOff>
      <xdr:row>101</xdr:row>
      <xdr:rowOff>138430</xdr:rowOff>
    </xdr:to>
    <xdr:sp macro="" textlink="">
      <xdr:nvSpPr>
        <xdr:cNvPr id="951" name="楕円 950">
          <a:extLst>
            <a:ext uri="{FF2B5EF4-FFF2-40B4-BE49-F238E27FC236}">
              <a16:creationId xmlns:a16="http://schemas.microsoft.com/office/drawing/2014/main" id="{00000000-0008-0000-0F00-0000B7030000}"/>
            </a:ext>
          </a:extLst>
        </xdr:cNvPr>
        <xdr:cNvSpPr/>
      </xdr:nvSpPr>
      <xdr:spPr>
        <a:xfrm>
          <a:off x="18605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72389</xdr:rowOff>
    </xdr:from>
    <xdr:to>
      <xdr:col>102</xdr:col>
      <xdr:colOff>114300</xdr:colOff>
      <xdr:row>101</xdr:row>
      <xdr:rowOff>87630</xdr:rowOff>
    </xdr:to>
    <xdr:cxnSp macro="">
      <xdr:nvCxnSpPr>
        <xdr:cNvPr id="952" name="直線コネクタ 951">
          <a:extLst>
            <a:ext uri="{FF2B5EF4-FFF2-40B4-BE49-F238E27FC236}">
              <a16:creationId xmlns:a16="http://schemas.microsoft.com/office/drawing/2014/main" id="{00000000-0008-0000-0F00-0000B8030000}"/>
            </a:ext>
          </a:extLst>
        </xdr:cNvPr>
        <xdr:cNvCxnSpPr/>
      </xdr:nvCxnSpPr>
      <xdr:spPr>
        <a:xfrm flipV="1">
          <a:off x="18656300" y="173888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99</xdr:row>
      <xdr:rowOff>124477</xdr:rowOff>
    </xdr:from>
    <xdr:ext cx="469744" cy="259045"/>
    <xdr:sp macro="" textlink="">
      <xdr:nvSpPr>
        <xdr:cNvPr id="953" name="n_1mainValue【庁舎】&#10;一人当たり面積">
          <a:extLst>
            <a:ext uri="{FF2B5EF4-FFF2-40B4-BE49-F238E27FC236}">
              <a16:creationId xmlns:a16="http://schemas.microsoft.com/office/drawing/2014/main" id="{00000000-0008-0000-0F00-0000B9030000}"/>
            </a:ext>
          </a:extLst>
        </xdr:cNvPr>
        <xdr:cNvSpPr txBox="1"/>
      </xdr:nvSpPr>
      <xdr:spPr>
        <a:xfrm>
          <a:off x="21075727" y="170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132097</xdr:rowOff>
    </xdr:from>
    <xdr:ext cx="469744" cy="259045"/>
    <xdr:sp macro="" textlink="">
      <xdr:nvSpPr>
        <xdr:cNvPr id="954" name="n_2mainValue【庁舎】&#10;一人当たり面積">
          <a:extLst>
            <a:ext uri="{FF2B5EF4-FFF2-40B4-BE49-F238E27FC236}">
              <a16:creationId xmlns:a16="http://schemas.microsoft.com/office/drawing/2014/main" id="{00000000-0008-0000-0F00-0000BA030000}"/>
            </a:ext>
          </a:extLst>
        </xdr:cNvPr>
        <xdr:cNvSpPr txBox="1"/>
      </xdr:nvSpPr>
      <xdr:spPr>
        <a:xfrm>
          <a:off x="20199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139716</xdr:rowOff>
    </xdr:from>
    <xdr:ext cx="469744" cy="259045"/>
    <xdr:sp macro="" textlink="">
      <xdr:nvSpPr>
        <xdr:cNvPr id="955" name="n_3mainValue【庁舎】&#10;一人当たり面積">
          <a:extLst>
            <a:ext uri="{FF2B5EF4-FFF2-40B4-BE49-F238E27FC236}">
              <a16:creationId xmlns:a16="http://schemas.microsoft.com/office/drawing/2014/main" id="{00000000-0008-0000-0F00-0000BB030000}"/>
            </a:ext>
          </a:extLst>
        </xdr:cNvPr>
        <xdr:cNvSpPr txBox="1"/>
      </xdr:nvSpPr>
      <xdr:spPr>
        <a:xfrm>
          <a:off x="19310427" y="171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154957</xdr:rowOff>
    </xdr:from>
    <xdr:ext cx="469744" cy="259045"/>
    <xdr:sp macro="" textlink="">
      <xdr:nvSpPr>
        <xdr:cNvPr id="956" name="n_4mainValue【庁舎】&#10;一人当たり面積">
          <a:extLst>
            <a:ext uri="{FF2B5EF4-FFF2-40B4-BE49-F238E27FC236}">
              <a16:creationId xmlns:a16="http://schemas.microsoft.com/office/drawing/2014/main" id="{00000000-0008-0000-0F00-0000BC030000}"/>
            </a:ext>
          </a:extLst>
        </xdr:cNvPr>
        <xdr:cNvSpPr txBox="1"/>
      </xdr:nvSpPr>
      <xdr:spPr>
        <a:xfrm>
          <a:off x="1842142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00000000-0008-0000-0F00-0000B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00000000-0008-0000-0F00-0000B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00000000-0008-0000-0F00-0000B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当市の有形固定資産減価償却率について、類似団体と比較して特に高くなっている施設は、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であり、低くなっている施設は、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高い率を示している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については、老朽化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により有形固定資産減価償却率が年々上昇している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一方、低い率を示している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老朽化等を理由により移転整備を行い、平成３０年度に供用開始となったことから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、有形固定資産減価償却率が低くなっている。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今後、公共施設総合管理計画に基づく総量の適正化や施設の計画的な更新や保全に努める。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164,506
162,906
653.36
103,141,033
100,707,991
1,432,193
41,181,302
71,334,444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財政力指数は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前年度同様</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0.54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はあるが、類似団体内では、依然として下位に位置している。好調なふるさと納税を背景に、自主財源比率は増加しているものの、地方税は横ばいの状況であり、企業立地の促進による新たな税収の確保に取り組む必要がある。また、基金繰入や起債発行に頼らずに、経常的な歳入の範囲内で歳出予算を編成する「歳入先行型の予算編成（予算の枠配分）」を徹底し、財政基盤の強化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44</xdr:row>
      <xdr:rowOff>4233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44450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96308</xdr:rowOff>
    </xdr:from>
    <xdr:to>
      <xdr:col>11</xdr:col>
      <xdr:colOff>82550</xdr:colOff>
      <xdr:row>41</xdr:row>
      <xdr:rowOff>26458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普通交付税の減による経常一般財源の減や、扶助費や補助費等の増の影響もあり、経常収支比率は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ポイントの増となった。財政の硬直状態が続く中、経常経費の削減に向けた取組はもとより、市税をはじめとする自主財源の確保に努める必要がある。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65617</xdr:rowOff>
    </xdr:from>
    <xdr:to>
      <xdr:col>23</xdr:col>
      <xdr:colOff>133350</xdr:colOff>
      <xdr:row>66</xdr:row>
      <xdr:rowOff>28928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52617"/>
          <a:ext cx="0" cy="9920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1005</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28928</xdr:rowOff>
    </xdr:from>
    <xdr:to>
      <xdr:col>24</xdr:col>
      <xdr:colOff>12700</xdr:colOff>
      <xdr:row>66</xdr:row>
      <xdr:rowOff>28928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151994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9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65617</xdr:rowOff>
    </xdr:from>
    <xdr:to>
      <xdr:col>24</xdr:col>
      <xdr:colOff>12700</xdr:colOff>
      <xdr:row>60</xdr:row>
      <xdr:rowOff>65617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5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47272</xdr:rowOff>
    </xdr:from>
    <xdr:to>
      <xdr:col>23</xdr:col>
      <xdr:colOff>133350</xdr:colOff>
      <xdr:row>64</xdr:row>
      <xdr:rowOff>157339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48622"/>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90610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4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11995</xdr:rowOff>
    </xdr:from>
    <xdr:to>
      <xdr:col>19</xdr:col>
      <xdr:colOff>133350</xdr:colOff>
      <xdr:row>63</xdr:row>
      <xdr:rowOff>47272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298995"/>
          <a:ext cx="889000" cy="54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141111</xdr:rowOff>
    </xdr:from>
    <xdr:to>
      <xdr:col>19</xdr:col>
      <xdr:colOff>184150</xdr:colOff>
      <xdr:row>63</xdr:row>
      <xdr:rowOff>71261</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7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81438</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3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89605</xdr:rowOff>
    </xdr:from>
    <xdr:to>
      <xdr:col>15</xdr:col>
      <xdr:colOff>82550</xdr:colOff>
      <xdr:row>60</xdr:row>
      <xdr:rowOff>11995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20515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98072</xdr:rowOff>
    </xdr:from>
    <xdr:to>
      <xdr:col>15</xdr:col>
      <xdr:colOff>133350</xdr:colOff>
      <xdr:row>62</xdr:row>
      <xdr:rowOff>28222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55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12999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4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150989</xdr:rowOff>
    </xdr:from>
    <xdr:to>
      <xdr:col>11</xdr:col>
      <xdr:colOff>31750</xdr:colOff>
      <xdr:row>59</xdr:row>
      <xdr:rowOff>89605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9923639"/>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162278</xdr:rowOff>
    </xdr:from>
    <xdr:to>
      <xdr:col>11</xdr:col>
      <xdr:colOff>82550</xdr:colOff>
      <xdr:row>61</xdr:row>
      <xdr:rowOff>92428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44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77205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3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14817</xdr:rowOff>
    </xdr:from>
    <xdr:to>
      <xdr:col>7</xdr:col>
      <xdr:colOff>31750</xdr:colOff>
      <xdr:row>60</xdr:row>
      <xdr:rowOff>116417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101194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106539</xdr:rowOff>
    </xdr:from>
    <xdr:to>
      <xdr:col>23</xdr:col>
      <xdr:colOff>184150</xdr:colOff>
      <xdr:row>65</xdr:row>
      <xdr:rowOff>36689</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78616</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5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167922</xdr:rowOff>
    </xdr:from>
    <xdr:to>
      <xdr:col>19</xdr:col>
      <xdr:colOff>184150</xdr:colOff>
      <xdr:row>63</xdr:row>
      <xdr:rowOff>98072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9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82849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8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132645</xdr:rowOff>
    </xdr:from>
    <xdr:to>
      <xdr:col>15</xdr:col>
      <xdr:colOff>133350</xdr:colOff>
      <xdr:row>60</xdr:row>
      <xdr:rowOff>62795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72972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1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38805</xdr:rowOff>
    </xdr:from>
    <xdr:to>
      <xdr:col>11</xdr:col>
      <xdr:colOff>82550</xdr:colOff>
      <xdr:row>59</xdr:row>
      <xdr:rowOff>140405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1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150582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92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100189</xdr:rowOff>
    </xdr:from>
    <xdr:to>
      <xdr:col>7</xdr:col>
      <xdr:colOff>31750</xdr:colOff>
      <xdr:row>58</xdr:row>
      <xdr:rowOff>30339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98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40516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64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[159,351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人当たりの人件費・物件費等の決算額は、前年度に比べて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た。主な要因は、ふるさと納税に係る委託費の見直しに伴う物件費の減であるが、今後、特に維持補修費については、施設の老朽化に伴い増加が予想されることから、公共施設等総合管理計画に基づく公共施設の適正配置に取り組むことにより、コスト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114705</xdr:rowOff>
    </xdr:from>
    <xdr:to>
      <xdr:col>23</xdr:col>
      <xdr:colOff>133350</xdr:colOff>
      <xdr:row>89</xdr:row>
      <xdr:rowOff>54189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173605"/>
          <a:ext cx="0" cy="1139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26266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54189</xdr:rowOff>
    </xdr:from>
    <xdr:to>
      <xdr:col>24</xdr:col>
      <xdr:colOff>12700</xdr:colOff>
      <xdr:row>89</xdr:row>
      <xdr:rowOff>54189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1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29632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91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114705</xdr:rowOff>
    </xdr:from>
    <xdr:to>
      <xdr:col>24</xdr:col>
      <xdr:colOff>12700</xdr:colOff>
      <xdr:row>82</xdr:row>
      <xdr:rowOff>114705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173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54189</xdr:rowOff>
    </xdr:from>
    <xdr:to>
      <xdr:col>23</xdr:col>
      <xdr:colOff>133350</xdr:colOff>
      <xdr:row>90</xdr:row>
      <xdr:rowOff>13477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5313239"/>
          <a:ext cx="838200" cy="13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83579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13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67052</xdr:rowOff>
    </xdr:from>
    <xdr:to>
      <xdr:col>23</xdr:col>
      <xdr:colOff>184150</xdr:colOff>
      <xdr:row>84</xdr:row>
      <xdr:rowOff>168652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6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163511</xdr:rowOff>
    </xdr:from>
    <xdr:to>
      <xdr:col>19</xdr:col>
      <xdr:colOff>133350</xdr:colOff>
      <xdr:row>90</xdr:row>
      <xdr:rowOff>13477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5079661"/>
          <a:ext cx="889000" cy="36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28733</xdr:rowOff>
    </xdr:from>
    <xdr:to>
      <xdr:col>19</xdr:col>
      <xdr:colOff>184150</xdr:colOff>
      <xdr:row>84</xdr:row>
      <xdr:rowOff>130333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140510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9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77801</xdr:rowOff>
    </xdr:from>
    <xdr:to>
      <xdr:col>15</xdr:col>
      <xdr:colOff>82550</xdr:colOff>
      <xdr:row>87</xdr:row>
      <xdr:rowOff>163511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993951"/>
          <a:ext cx="889000" cy="8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141041</xdr:rowOff>
    </xdr:from>
    <xdr:to>
      <xdr:col>15</xdr:col>
      <xdr:colOff>133350</xdr:colOff>
      <xdr:row>84</xdr:row>
      <xdr:rowOff>71191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71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81368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4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63119</xdr:rowOff>
    </xdr:from>
    <xdr:to>
      <xdr:col>11</xdr:col>
      <xdr:colOff>31750</xdr:colOff>
      <xdr:row>87</xdr:row>
      <xdr:rowOff>77801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636369"/>
          <a:ext cx="889000" cy="35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105811</xdr:rowOff>
    </xdr:from>
    <xdr:to>
      <xdr:col>11</xdr:col>
      <xdr:colOff>82550</xdr:colOff>
      <xdr:row>84</xdr:row>
      <xdr:rowOff>35961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46138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0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164581</xdr:rowOff>
    </xdr:from>
    <xdr:to>
      <xdr:col>7</xdr:col>
      <xdr:colOff>31750</xdr:colOff>
      <xdr:row>82</xdr:row>
      <xdr:rowOff>94731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104908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3389</xdr:rowOff>
    </xdr:from>
    <xdr:to>
      <xdr:col>23</xdr:col>
      <xdr:colOff>184150</xdr:colOff>
      <xdr:row>89</xdr:row>
      <xdr:rowOff>104989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26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70716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51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134127</xdr:rowOff>
    </xdr:from>
    <xdr:to>
      <xdr:col>19</xdr:col>
      <xdr:colOff>184150</xdr:colOff>
      <xdr:row>90</xdr:row>
      <xdr:rowOff>64277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539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90</xdr:row>
      <xdr:rowOff>49054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5479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112711</xdr:rowOff>
    </xdr:from>
    <xdr:to>
      <xdr:col>15</xdr:col>
      <xdr:colOff>133350</xdr:colOff>
      <xdr:row>88</xdr:row>
      <xdr:rowOff>42861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502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27638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511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27001</xdr:rowOff>
    </xdr:from>
    <xdr:to>
      <xdr:col>11</xdr:col>
      <xdr:colOff>82550</xdr:colOff>
      <xdr:row>87</xdr:row>
      <xdr:rowOff>128601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94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113378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502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12319</xdr:rowOff>
    </xdr:from>
    <xdr:to>
      <xdr:col>7</xdr:col>
      <xdr:colOff>31750</xdr:colOff>
      <xdr:row>85</xdr:row>
      <xdr:rowOff>113919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98696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67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類似団体平均と同じ指数であり、適正な給与体系を維持している。</a:t>
          </a:r>
        </a:p>
        <a:p>
          <a:r>
            <a:rPr kumimoji="1" lang="ja-JP" altLang="en-US" sz="1300">
              <a:latin typeface="ＭＳ Ｐゴシック" panose="020B0600070205080204" pitchFamily="50" charset="-128"/>
              <a:ea typeface="ＭＳ Ｐゴシック" panose="020B0600070205080204" pitchFamily="50" charset="-128"/>
            </a:rPr>
            <a:t>　引き続き、給与体系の適正化に努める。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138430</xdr:rowOff>
    </xdr:from>
    <xdr:to>
      <xdr:col>81</xdr:col>
      <xdr:colOff>44450</xdr:colOff>
      <xdr:row>89</xdr:row>
      <xdr:rowOff>118111</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25880"/>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53357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138430</xdr:rowOff>
    </xdr:from>
    <xdr:to>
      <xdr:col>81</xdr:col>
      <xdr:colOff>133350</xdr:colOff>
      <xdr:row>81</xdr:row>
      <xdr:rowOff>138430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87</xdr:row>
      <xdr:rowOff>99061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015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88</xdr:row>
      <xdr:rowOff>24130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01521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48261</xdr:rowOff>
    </xdr:from>
    <xdr:to>
      <xdr:col>77</xdr:col>
      <xdr:colOff>95250</xdr:colOff>
      <xdr:row>87</xdr:row>
      <xdr:rowOff>149861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160038</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73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88</xdr:row>
      <xdr:rowOff>24130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9910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96520</xdr:rowOff>
    </xdr:from>
    <xdr:to>
      <xdr:col>73</xdr:col>
      <xdr:colOff>44450</xdr:colOff>
      <xdr:row>88</xdr:row>
      <xdr:rowOff>26670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36847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87</xdr:row>
      <xdr:rowOff>74930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99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142239</xdr:rowOff>
    </xdr:from>
    <xdr:to>
      <xdr:col>64</xdr:col>
      <xdr:colOff>152400</xdr:colOff>
      <xdr:row>89</xdr:row>
      <xdr:rowOff>72389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57166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48261</xdr:rowOff>
    </xdr:from>
    <xdr:to>
      <xdr:col>77</xdr:col>
      <xdr:colOff>95250</xdr:colOff>
      <xdr:row>87</xdr:row>
      <xdr:rowOff>149861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134638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05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144780</xdr:rowOff>
    </xdr:from>
    <xdr:to>
      <xdr:col>73</xdr:col>
      <xdr:colOff>44450</xdr:colOff>
      <xdr:row>88</xdr:row>
      <xdr:rowOff>74930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59707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24130</xdr:rowOff>
    </xdr:from>
    <xdr:to>
      <xdr:col>68</xdr:col>
      <xdr:colOff>203200</xdr:colOff>
      <xdr:row>87</xdr:row>
      <xdr:rowOff>125730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135907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135907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年々職員数が減少し、改善傾向にはあるものの、依然として類似団体平均を上回っている状況である。要因としては、民間委託の推進等を行ってはいるが、合併により市の面積が比較的広大となったことから、支所・出張所を多く設置しなくてはならないこと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次行財政改革大綱に掲げる「平成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年度の期間内に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名の職員削減」を目指し、事務事業の見直し・縮小、事務処理の効率化・適正化に取り組む。</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64262</xdr:rowOff>
    </xdr:from>
    <xdr:to>
      <xdr:col>81</xdr:col>
      <xdr:colOff>44450</xdr:colOff>
      <xdr:row>65</xdr:row>
      <xdr:rowOff>147828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008362"/>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119905</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6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147828</xdr:rowOff>
    </xdr:from>
    <xdr:to>
      <xdr:col>81</xdr:col>
      <xdr:colOff>133350</xdr:colOff>
      <xdr:row>65</xdr:row>
      <xdr:rowOff>147828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29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150639</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64262</xdr:rowOff>
    </xdr:from>
    <xdr:to>
      <xdr:col>81</xdr:col>
      <xdr:colOff>133350</xdr:colOff>
      <xdr:row>58</xdr:row>
      <xdr:rowOff>64262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138176</xdr:rowOff>
    </xdr:from>
    <xdr:to>
      <xdr:col>81</xdr:col>
      <xdr:colOff>44450</xdr:colOff>
      <xdr:row>65</xdr:row>
      <xdr:rowOff>147828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128242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123698</xdr:rowOff>
    </xdr:from>
    <xdr:to>
      <xdr:col>77</xdr:col>
      <xdr:colOff>44450</xdr:colOff>
      <xdr:row>65</xdr:row>
      <xdr:rowOff>138176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12679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58928</xdr:rowOff>
    </xdr:from>
    <xdr:to>
      <xdr:col>77</xdr:col>
      <xdr:colOff>95250</xdr:colOff>
      <xdr:row>61</xdr:row>
      <xdr:rowOff>160528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170705</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286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109220</xdr:rowOff>
    </xdr:from>
    <xdr:to>
      <xdr:col>72</xdr:col>
      <xdr:colOff>203200</xdr:colOff>
      <xdr:row>65</xdr:row>
      <xdr:rowOff>123698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12534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63754</xdr:rowOff>
    </xdr:from>
    <xdr:to>
      <xdr:col>73</xdr:col>
      <xdr:colOff>44450</xdr:colOff>
      <xdr:row>61</xdr:row>
      <xdr:rowOff>165354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4081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70612</xdr:rowOff>
    </xdr:from>
    <xdr:to>
      <xdr:col>68</xdr:col>
      <xdr:colOff>152400</xdr:colOff>
      <xdr:row>65</xdr:row>
      <xdr:rowOff>109220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121486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63754</xdr:rowOff>
    </xdr:from>
    <xdr:to>
      <xdr:col>68</xdr:col>
      <xdr:colOff>203200</xdr:colOff>
      <xdr:row>61</xdr:row>
      <xdr:rowOff>165354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4081</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148336</xdr:rowOff>
    </xdr:from>
    <xdr:to>
      <xdr:col>64</xdr:col>
      <xdr:colOff>152400</xdr:colOff>
      <xdr:row>61</xdr:row>
      <xdr:rowOff>78486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88663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97028</xdr:rowOff>
    </xdr:from>
    <xdr:to>
      <xdr:col>81</xdr:col>
      <xdr:colOff>95250</xdr:colOff>
      <xdr:row>66</xdr:row>
      <xdr:rowOff>27178</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164355</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113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87376</xdr:rowOff>
    </xdr:from>
    <xdr:to>
      <xdr:col>77</xdr:col>
      <xdr:colOff>95250</xdr:colOff>
      <xdr:row>66</xdr:row>
      <xdr:rowOff>17526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2303</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131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72898</xdr:rowOff>
    </xdr:from>
    <xdr:to>
      <xdr:col>73</xdr:col>
      <xdr:colOff>44450</xdr:colOff>
      <xdr:row>66</xdr:row>
      <xdr:rowOff>3048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159275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58420</xdr:rowOff>
    </xdr:from>
    <xdr:to>
      <xdr:col>68</xdr:col>
      <xdr:colOff>203200</xdr:colOff>
      <xdr:row>65</xdr:row>
      <xdr:rowOff>160020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144797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19812</xdr:rowOff>
    </xdr:from>
    <xdr:to>
      <xdr:col>64</xdr:col>
      <xdr:colOff>152400</xdr:colOff>
      <xdr:row>65</xdr:row>
      <xdr:rowOff>121412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106189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実質公債費比率は、前年度と同じ</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％であった。</a:t>
          </a:r>
        </a:p>
        <a:p>
          <a:r>
            <a:rPr kumimoji="1" lang="ja-JP" altLang="en-US" sz="1300">
              <a:latin typeface="ＭＳ Ｐゴシック" panose="020B0600070205080204" pitchFamily="50" charset="-128"/>
              <a:ea typeface="ＭＳ Ｐゴシック" panose="020B0600070205080204" pitchFamily="50" charset="-128"/>
            </a:rPr>
            <a:t>　今後の投資的事業においても、国庫支出金等の特定財源の確保により、計画的な新規発行市債の抑制を図り、健全な財政運営に努める。</a:t>
          </a: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2722</xdr:rowOff>
    </xdr:from>
    <xdr:to>
      <xdr:col>81</xdr:col>
      <xdr:colOff>44450</xdr:colOff>
      <xdr:row>44</xdr:row>
      <xdr:rowOff>113393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74922"/>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85470</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113393</xdr:rowOff>
    </xdr:from>
    <xdr:to>
      <xdr:col>81</xdr:col>
      <xdr:colOff>133350</xdr:colOff>
      <xdr:row>44</xdr:row>
      <xdr:rowOff>113393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89099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2722</xdr:rowOff>
    </xdr:from>
    <xdr:to>
      <xdr:col>81</xdr:col>
      <xdr:colOff>133350</xdr:colOff>
      <xdr:row>36</xdr:row>
      <xdr:rowOff>2722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161472</xdr:rowOff>
    </xdr:from>
    <xdr:to>
      <xdr:col>81</xdr:col>
      <xdr:colOff>44450</xdr:colOff>
      <xdr:row>40</xdr:row>
      <xdr:rowOff>161472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019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144235</xdr:rowOff>
    </xdr:from>
    <xdr:to>
      <xdr:col>77</xdr:col>
      <xdr:colOff>44450</xdr:colOff>
      <xdr:row>40</xdr:row>
      <xdr:rowOff>161472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00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144235</xdr:rowOff>
    </xdr:from>
    <xdr:to>
      <xdr:col>72</xdr:col>
      <xdr:colOff>203200</xdr:colOff>
      <xdr:row>40</xdr:row>
      <xdr:rowOff>144235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144235</xdr:rowOff>
    </xdr:from>
    <xdr:to>
      <xdr:col>68</xdr:col>
      <xdr:colOff>152400</xdr:colOff>
      <xdr:row>41</xdr:row>
      <xdr:rowOff>41728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0022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92528</xdr:rowOff>
    </xdr:from>
    <xdr:to>
      <xdr:col>64</xdr:col>
      <xdr:colOff>152400</xdr:colOff>
      <xdr:row>40</xdr:row>
      <xdr:rowOff>22678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32855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82749</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110672</xdr:rowOff>
    </xdr:from>
    <xdr:to>
      <xdr:col>77</xdr:col>
      <xdr:colOff>95250</xdr:colOff>
      <xdr:row>41</xdr:row>
      <xdr:rowOff>40822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93435</xdr:rowOff>
    </xdr:from>
    <xdr:to>
      <xdr:col>73</xdr:col>
      <xdr:colOff>44450</xdr:colOff>
      <xdr:row>41</xdr:row>
      <xdr:rowOff>23585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8362</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93435</xdr:rowOff>
    </xdr:from>
    <xdr:to>
      <xdr:col>68</xdr:col>
      <xdr:colOff>203200</xdr:colOff>
      <xdr:row>41</xdr:row>
      <xdr:rowOff>23585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33762</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162378</xdr:rowOff>
    </xdr:from>
    <xdr:to>
      <xdr:col>64</xdr:col>
      <xdr:colOff>152400</xdr:colOff>
      <xdr:row>41</xdr:row>
      <xdr:rowOff>92528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77305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将来負担比率は、前年度と同様に「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」である。地方債の現在高の減により、将来負担額が</a:t>
          </a:r>
          <a:r>
            <a:rPr kumimoji="1" lang="ja-JP" altLang="en-US" sz="1300">
              <a:solidFill>
                <a:schemeClr val="tx1"/>
              </a:solidFill>
              <a:latin typeface="ＭＳ Ｐゴシック" panose="020B0600070205080204" pitchFamily="50" charset="-128"/>
              <a:ea typeface="ＭＳ Ｐゴシック" panose="020B0600070205080204" pitchFamily="50" charset="-128"/>
            </a:rPr>
            <a:t>減となり、分</a:t>
          </a:r>
          <a:r>
            <a:rPr kumimoji="1" lang="ja-JP" altLang="en-US" sz="1300">
              <a:latin typeface="ＭＳ Ｐゴシック" panose="020B0600070205080204" pitchFamily="50" charset="-128"/>
              <a:ea typeface="ＭＳ Ｐゴシック" panose="020B0600070205080204" pitchFamily="50" charset="-128"/>
            </a:rPr>
            <a:t>子の値がマイナスとなった。</a:t>
          </a:r>
        </a:p>
        <a:p>
          <a:r>
            <a:rPr kumimoji="1" lang="ja-JP" altLang="en-US" sz="1300">
              <a:latin typeface="ＭＳ Ｐゴシック" panose="020B0600070205080204" pitchFamily="50" charset="-128"/>
              <a:ea typeface="ＭＳ Ｐゴシック" panose="020B0600070205080204" pitchFamily="50" charset="-128"/>
            </a:rPr>
            <a:t>　今後も、計画的な地方債の現在高の削減に取り組むことにより、健全な財政運営に努める。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82233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6549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54310</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9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82233</xdr:rowOff>
    </xdr:from>
    <xdr:to>
      <xdr:col>81</xdr:col>
      <xdr:colOff>133350</xdr:colOff>
      <xdr:row>23</xdr:row>
      <xdr:rowOff>82233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402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122360</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69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57256</xdr:rowOff>
    </xdr:from>
    <xdr:to>
      <xdr:col>77</xdr:col>
      <xdr:colOff>95250</xdr:colOff>
      <xdr:row>16</xdr:row>
      <xdr:rowOff>158856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80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169033</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569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69321</xdr:rowOff>
    </xdr:from>
    <xdr:to>
      <xdr:col>73</xdr:col>
      <xdr:colOff>44450</xdr:colOff>
      <xdr:row>16</xdr:row>
      <xdr:rowOff>170921</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81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9648</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5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121602</xdr:rowOff>
    </xdr:from>
    <xdr:to>
      <xdr:col>68</xdr:col>
      <xdr:colOff>203200</xdr:colOff>
      <xdr:row>17</xdr:row>
      <xdr:rowOff>51752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86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61929</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63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2963</xdr:rowOff>
    </xdr:from>
    <xdr:to>
      <xdr:col>64</xdr:col>
      <xdr:colOff>152400</xdr:colOff>
      <xdr:row>16</xdr:row>
      <xdr:rowOff>104563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4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114740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51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164,506
162,906
653.36
103,141,033
100,707,991
1,432,193
41,181,302
71,334,444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類似団体平均を上回っている状況ではあるが、市の面積が比較的広大であることから、</a:t>
          </a:r>
          <a:r>
            <a:rPr kumimoji="1" lang="ja-JP" altLang="en-US" sz="1300">
              <a:solidFill>
                <a:schemeClr val="tx1"/>
              </a:solidFill>
              <a:latin typeface="ＭＳ Ｐゴシック" panose="020B0600070205080204" pitchFamily="50" charset="-128"/>
              <a:ea typeface="ＭＳ Ｐゴシック" panose="020B0600070205080204" pitchFamily="50" charset="-128"/>
            </a:rPr>
            <a:t>支所・出張所を</a:t>
          </a:r>
          <a:r>
            <a:rPr kumimoji="1" lang="ja-JP" altLang="en-US" sz="1300">
              <a:latin typeface="ＭＳ Ｐゴシック" panose="020B0600070205080204" pitchFamily="50" charset="-128"/>
              <a:ea typeface="ＭＳ Ｐゴシック" panose="020B0600070205080204" pitchFamily="50" charset="-128"/>
            </a:rPr>
            <a:t>多く設置しなくてはならない要因もある。</a:t>
          </a:r>
        </a:p>
        <a:p>
          <a:r>
            <a:rPr kumimoji="1" lang="ja-JP" altLang="en-US" sz="1300">
              <a:latin typeface="ＭＳ Ｐゴシック" panose="020B0600070205080204" pitchFamily="50" charset="-128"/>
              <a:ea typeface="ＭＳ Ｐゴシック" panose="020B0600070205080204" pitchFamily="50" charset="-128"/>
            </a:rPr>
            <a:t>　引き続き、第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次行財政改革大綱に基づく定員適正化（平成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年度の期間内に</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名の職員削減）に取り組む。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35560</xdr:rowOff>
    </xdr:from>
    <xdr:to>
      <xdr:col>24</xdr:col>
      <xdr:colOff>25400</xdr:colOff>
      <xdr:row>40</xdr:row>
      <xdr:rowOff>58420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893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24147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67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115570</xdr:rowOff>
    </xdr:from>
    <xdr:to>
      <xdr:col>19</xdr:col>
      <xdr:colOff>187325</xdr:colOff>
      <xdr:row>40</xdr:row>
      <xdr:rowOff>35560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802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121920</xdr:rowOff>
    </xdr:from>
    <xdr:to>
      <xdr:col>20</xdr:col>
      <xdr:colOff>38100</xdr:colOff>
      <xdr:row>39</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115570</xdr:rowOff>
    </xdr:from>
    <xdr:to>
      <xdr:col>15</xdr:col>
      <xdr:colOff>98425</xdr:colOff>
      <xdr:row>39</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80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53340</xdr:rowOff>
    </xdr:from>
    <xdr:to>
      <xdr:col>15</xdr:col>
      <xdr:colOff>149225</xdr:colOff>
      <xdr:row>38</xdr:row>
      <xdr:rowOff>154940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165117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39</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421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64770</xdr:rowOff>
    </xdr:from>
    <xdr:to>
      <xdr:col>6</xdr:col>
      <xdr:colOff>171450</xdr:colOff>
      <xdr:row>41</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70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xdr:rowOff>
    </xdr:from>
    <xdr:to>
      <xdr:col>24</xdr:col>
      <xdr:colOff>76200</xdr:colOff>
      <xdr:row>40</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87647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156210</xdr:rowOff>
    </xdr:from>
    <xdr:to>
      <xdr:col>20</xdr:col>
      <xdr:colOff>38100</xdr:colOff>
      <xdr:row>40</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71137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2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64770</xdr:rowOff>
    </xdr:from>
    <xdr:to>
      <xdr:col>15</xdr:col>
      <xdr:colOff>149225</xdr:colOff>
      <xdr:row>39</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類似団体平均は下回っているものの、公共施設の整備に伴う新たな指定管理料の発生など、物件費の構成割合が増加している。</a:t>
          </a:r>
        </a:p>
        <a:p>
          <a:r>
            <a:rPr kumimoji="1" lang="ja-JP" altLang="en-US" sz="1300">
              <a:latin typeface="ＭＳ Ｐゴシック" panose="020B0600070205080204" pitchFamily="50" charset="-128"/>
              <a:ea typeface="ＭＳ Ｐゴシック" panose="020B0600070205080204" pitchFamily="50" charset="-128"/>
            </a:rPr>
            <a:t>　引き続き、歳出予算の精査などにより、物件費の圧縮に努める。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20</xdr:row>
      <xdr:rowOff>50800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7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76200</xdr:rowOff>
    </xdr:from>
    <xdr:to>
      <xdr:col>82</xdr:col>
      <xdr:colOff>107950</xdr:colOff>
      <xdr:row>16</xdr:row>
      <xdr:rowOff>114300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1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16</xdr:row>
      <xdr:rowOff>76200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035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139700</xdr:rowOff>
    </xdr:from>
    <xdr:to>
      <xdr:col>73</xdr:col>
      <xdr:colOff>180975</xdr:colOff>
      <xdr:row>15</xdr:row>
      <xdr:rowOff>31750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40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139700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51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146050</xdr:rowOff>
    </xdr:from>
    <xdr:to>
      <xdr:col>69</xdr:col>
      <xdr:colOff>142875</xdr:colOff>
      <xdr:row>16</xdr:row>
      <xdr:rowOff>76200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63500</xdr:rowOff>
    </xdr:from>
    <xdr:to>
      <xdr:col>82</xdr:col>
      <xdr:colOff>158750</xdr:colOff>
      <xdr:row>16</xdr:row>
      <xdr:rowOff>165100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80027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25400</xdr:rowOff>
    </xdr:from>
    <xdr:to>
      <xdr:col>78</xdr:col>
      <xdr:colOff>120650</xdr:colOff>
      <xdr:row>16</xdr:row>
      <xdr:rowOff>127000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88900</xdr:rowOff>
    </xdr:from>
    <xdr:to>
      <xdr:col>69</xdr:col>
      <xdr:colOff>142875</xdr:colOff>
      <xdr:row>15</xdr:row>
      <xdr:rowOff>19050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29227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施設型給付費及び障害者福祉サービス給付費等の増を背景に、扶助費は増加傾向にあり、類似団体平均を上回っている状況である。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今後も扶助費の増加が見込まれることから、各種審査の適正化、単独扶助費の見直し等を行い、適正化に努める。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04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60</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9949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58</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377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55</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09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53</xdr:row>
      <xdr:rowOff>133350</xdr:rowOff>
    </xdr:from>
    <xdr:to>
      <xdr:col>15</xdr:col>
      <xdr:colOff>149225</xdr:colOff>
      <xdr:row>54</xdr:row>
      <xdr:rowOff>63500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54</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080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52</xdr:row>
      <xdr:rowOff>152400</xdr:rowOff>
    </xdr:from>
    <xdr:to>
      <xdr:col>11</xdr:col>
      <xdr:colOff>60325</xdr:colOff>
      <xdr:row>53</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06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06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0</xdr:rowOff>
    </xdr:from>
    <xdr:to>
      <xdr:col>24</xdr:col>
      <xdr:colOff>76200</xdr:colOff>
      <xdr:row>60</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80027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施設の老朽化に伴い、今後も維持補修費の増加が予想されることから、公共施設等総合管理計画に基づき、施設の適正配置等に努める。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135165</xdr:rowOff>
    </xdr:from>
    <xdr:to>
      <xdr:col>82</xdr:col>
      <xdr:colOff>107950</xdr:colOff>
      <xdr:row>59</xdr:row>
      <xdr:rowOff>20865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2015"/>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164392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10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20865</xdr:rowOff>
    </xdr:from>
    <xdr:to>
      <xdr:col>82</xdr:col>
      <xdr:colOff>196850</xdr:colOff>
      <xdr:row>59</xdr:row>
      <xdr:rowOff>20865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13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50092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135165</xdr:rowOff>
    </xdr:from>
    <xdr:to>
      <xdr:col>82</xdr:col>
      <xdr:colOff>196850</xdr:colOff>
      <xdr:row>53</xdr:row>
      <xdr:rowOff>135165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78015</xdr:rowOff>
    </xdr:from>
    <xdr:to>
      <xdr:col>82</xdr:col>
      <xdr:colOff>107950</xdr:colOff>
      <xdr:row>59</xdr:row>
      <xdr:rowOff>20865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0221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125384</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108857</xdr:rowOff>
    </xdr:from>
    <xdr:to>
      <xdr:col>82</xdr:col>
      <xdr:colOff>158750</xdr:colOff>
      <xdr:row>57</xdr:row>
      <xdr:rowOff>39007</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151493</xdr:rowOff>
    </xdr:from>
    <xdr:to>
      <xdr:col>78</xdr:col>
      <xdr:colOff>69850</xdr:colOff>
      <xdr:row>58</xdr:row>
      <xdr:rowOff>78015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9241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92528</xdr:rowOff>
    </xdr:from>
    <xdr:to>
      <xdr:col>78</xdr:col>
      <xdr:colOff>120650</xdr:colOff>
      <xdr:row>57</xdr:row>
      <xdr:rowOff>22678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151493</xdr:rowOff>
    </xdr:from>
    <xdr:to>
      <xdr:col>73</xdr:col>
      <xdr:colOff>180975</xdr:colOff>
      <xdr:row>60</xdr:row>
      <xdr:rowOff>110672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24143"/>
          <a:ext cx="889000" cy="47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110672</xdr:rowOff>
    </xdr:from>
    <xdr:to>
      <xdr:col>69</xdr:col>
      <xdr:colOff>92075</xdr:colOff>
      <xdr:row>60</xdr:row>
      <xdr:rowOff>159657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397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141515</xdr:rowOff>
    </xdr:from>
    <xdr:to>
      <xdr:col>69</xdr:col>
      <xdr:colOff>142875</xdr:colOff>
      <xdr:row>57</xdr:row>
      <xdr:rowOff>71665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81842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68035</xdr:rowOff>
    </xdr:from>
    <xdr:to>
      <xdr:col>65</xdr:col>
      <xdr:colOff>53975</xdr:colOff>
      <xdr:row>57</xdr:row>
      <xdr:rowOff>169635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8362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141515</xdr:rowOff>
    </xdr:from>
    <xdr:to>
      <xdr:col>82</xdr:col>
      <xdr:colOff>158750</xdr:colOff>
      <xdr:row>59</xdr:row>
      <xdr:rowOff>71665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50092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9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27215</xdr:rowOff>
    </xdr:from>
    <xdr:to>
      <xdr:col>78</xdr:col>
      <xdr:colOff>120650</xdr:colOff>
      <xdr:row>58</xdr:row>
      <xdr:rowOff>128815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113592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100693</xdr:rowOff>
    </xdr:from>
    <xdr:to>
      <xdr:col>74</xdr:col>
      <xdr:colOff>31750</xdr:colOff>
      <xdr:row>58</xdr:row>
      <xdr:rowOff>30843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15620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59872</xdr:rowOff>
    </xdr:from>
    <xdr:to>
      <xdr:col>69</xdr:col>
      <xdr:colOff>142875</xdr:colOff>
      <xdr:row>60</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146249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108857</xdr:rowOff>
    </xdr:from>
    <xdr:to>
      <xdr:col>65</xdr:col>
      <xdr:colOff>53975</xdr:colOff>
      <xdr:row>61</xdr:row>
      <xdr:rowOff>39007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23784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市町村合併により加入していた一部事務組合が解散したため、一部事務組合負担金等が減少し、ここ数年は、類似団体平均を下回る状況である。</a:t>
          </a:r>
        </a:p>
        <a:p>
          <a:r>
            <a:rPr kumimoji="1" lang="ja-JP" altLang="en-US" sz="1300">
              <a:latin typeface="ＭＳ Ｐゴシック" panose="020B0600070205080204" pitchFamily="50" charset="-128"/>
              <a:ea typeface="ＭＳ Ｐゴシック" panose="020B0600070205080204" pitchFamily="50" charset="-128"/>
            </a:rPr>
            <a:t>　今後も、補助金の見直し等を通じて、適正な状態を維持する。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31750</xdr:rowOff>
    </xdr:from>
    <xdr:to>
      <xdr:col>82</xdr:col>
      <xdr:colOff>107950</xdr:colOff>
      <xdr:row>41</xdr:row>
      <xdr:rowOff>120650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6032500"/>
          <a:ext cx="0"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92727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120650</xdr:rowOff>
    </xdr:from>
    <xdr:to>
      <xdr:col>82</xdr:col>
      <xdr:colOff>196850</xdr:colOff>
      <xdr:row>41</xdr:row>
      <xdr:rowOff>120650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5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118127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31750</xdr:rowOff>
    </xdr:from>
    <xdr:to>
      <xdr:col>82</xdr:col>
      <xdr:colOff>196850</xdr:colOff>
      <xdr:row>35</xdr:row>
      <xdr:rowOff>31750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03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165100</xdr:rowOff>
    </xdr:from>
    <xdr:to>
      <xdr:col>82</xdr:col>
      <xdr:colOff>107950</xdr:colOff>
      <xdr:row>35</xdr:row>
      <xdr:rowOff>31750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994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41927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72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69850</xdr:rowOff>
    </xdr:from>
    <xdr:to>
      <xdr:col>82</xdr:col>
      <xdr:colOff>158750</xdr:colOff>
      <xdr:row>40</xdr:row>
      <xdr:rowOff>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75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165100</xdr:rowOff>
    </xdr:from>
    <xdr:to>
      <xdr:col>78</xdr:col>
      <xdr:colOff>69850</xdr:colOff>
      <xdr:row>34</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99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120650</xdr:rowOff>
    </xdr:from>
    <xdr:to>
      <xdr:col>78</xdr:col>
      <xdr:colOff>120650</xdr:colOff>
      <xdr:row>40</xdr:row>
      <xdr:rowOff>50800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35577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89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127000</xdr:rowOff>
    </xdr:from>
    <xdr:to>
      <xdr:col>73</xdr:col>
      <xdr:colOff>180975</xdr:colOff>
      <xdr:row>34</xdr:row>
      <xdr:rowOff>165100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6134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107950</xdr:rowOff>
    </xdr:from>
    <xdr:to>
      <xdr:col>74</xdr:col>
      <xdr:colOff>31750</xdr:colOff>
      <xdr:row>40</xdr:row>
      <xdr:rowOff>38100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22877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127000</xdr:rowOff>
    </xdr:from>
    <xdr:to>
      <xdr:col>69</xdr:col>
      <xdr:colOff>92075</xdr:colOff>
      <xdr:row>32</xdr:row>
      <xdr:rowOff>127000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61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69850</xdr:rowOff>
    </xdr:from>
    <xdr:to>
      <xdr:col>69</xdr:col>
      <xdr:colOff>142875</xdr:colOff>
      <xdr:row>40</xdr:row>
      <xdr:rowOff>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75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156227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69850</xdr:rowOff>
    </xdr:from>
    <xdr:to>
      <xdr:col>65</xdr:col>
      <xdr:colOff>53975</xdr:colOff>
      <xdr:row>38</xdr:row>
      <xdr:rowOff>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156227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152400</xdr:rowOff>
    </xdr:from>
    <xdr:to>
      <xdr:col>82</xdr:col>
      <xdr:colOff>158750</xdr:colOff>
      <xdr:row>35</xdr:row>
      <xdr:rowOff>82550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60977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114300</xdr:rowOff>
    </xdr:from>
    <xdr:to>
      <xdr:col>78</xdr:col>
      <xdr:colOff>120650</xdr:colOff>
      <xdr:row>35</xdr:row>
      <xdr:rowOff>44450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54627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114300</xdr:rowOff>
    </xdr:from>
    <xdr:to>
      <xdr:col>74</xdr:col>
      <xdr:colOff>31750</xdr:colOff>
      <xdr:row>35</xdr:row>
      <xdr:rowOff>44450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54627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76200</xdr:rowOff>
    </xdr:from>
    <xdr:to>
      <xdr:col>69</xdr:col>
      <xdr:colOff>142875</xdr:colOff>
      <xdr:row>33</xdr:row>
      <xdr:rowOff>6350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16527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76200</xdr:rowOff>
    </xdr:from>
    <xdr:to>
      <xdr:col>65</xdr:col>
      <xdr:colOff>53975</xdr:colOff>
      <xdr:row>33</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16527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類似団体平均を上回っている状況ではあるが、繰上償還等による市債残高の圧縮に努めている。</a:t>
          </a:r>
        </a:p>
        <a:p>
          <a:r>
            <a:rPr kumimoji="1" lang="ja-JP" altLang="en-US" sz="1300">
              <a:latin typeface="ＭＳ Ｐゴシック" panose="020B0600070205080204" pitchFamily="50" charset="-128"/>
              <a:ea typeface="ＭＳ Ｐゴシック" panose="020B0600070205080204" pitchFamily="50" charset="-128"/>
            </a:rPr>
            <a:t>　引き続き、繰上償還及び投資事業の適正化を図り、計画的な地方債管理に努める。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4535</xdr:rowOff>
    </xdr:from>
    <xdr:to>
      <xdr:col>24</xdr:col>
      <xdr:colOff>25400</xdr:colOff>
      <xdr:row>80</xdr:row>
      <xdr:rowOff>132443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20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90912</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4535</xdr:rowOff>
    </xdr:from>
    <xdr:to>
      <xdr:col>24</xdr:col>
      <xdr:colOff>114300</xdr:colOff>
      <xdr:row>73</xdr:row>
      <xdr:rowOff>4535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67129</xdr:rowOff>
    </xdr:from>
    <xdr:to>
      <xdr:col>24</xdr:col>
      <xdr:colOff>25400</xdr:colOff>
      <xdr:row>80</xdr:row>
      <xdr:rowOff>88900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7831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67129</xdr:rowOff>
    </xdr:from>
    <xdr:to>
      <xdr:col>19</xdr:col>
      <xdr:colOff>187325</xdr:colOff>
      <xdr:row>80</xdr:row>
      <xdr:rowOff>88900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783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138793</xdr:rowOff>
    </xdr:from>
    <xdr:to>
      <xdr:col>20</xdr:col>
      <xdr:colOff>38100</xdr:colOff>
      <xdr:row>78</xdr:row>
      <xdr:rowOff>68943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79120</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10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67129</xdr:rowOff>
    </xdr:from>
    <xdr:to>
      <xdr:col>15</xdr:col>
      <xdr:colOff>98425</xdr:colOff>
      <xdr:row>80</xdr:row>
      <xdr:rowOff>110671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783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138793</xdr:rowOff>
    </xdr:from>
    <xdr:to>
      <xdr:col>15</xdr:col>
      <xdr:colOff>149225</xdr:colOff>
      <xdr:row>78</xdr:row>
      <xdr:rowOff>68943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79120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78014</xdr:rowOff>
    </xdr:from>
    <xdr:to>
      <xdr:col>11</xdr:col>
      <xdr:colOff>9525</xdr:colOff>
      <xdr:row>80</xdr:row>
      <xdr:rowOff>110671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794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138793</xdr:rowOff>
    </xdr:from>
    <xdr:to>
      <xdr:col>11</xdr:col>
      <xdr:colOff>60325</xdr:colOff>
      <xdr:row>78</xdr:row>
      <xdr:rowOff>68943</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79120</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29936</xdr:rowOff>
    </xdr:from>
    <xdr:to>
      <xdr:col>6</xdr:col>
      <xdr:colOff>171450</xdr:colOff>
      <xdr:row>77</xdr:row>
      <xdr:rowOff>131536</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141713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16329</xdr:rowOff>
    </xdr:from>
    <xdr:to>
      <xdr:col>24</xdr:col>
      <xdr:colOff>76200</xdr:colOff>
      <xdr:row>80</xdr:row>
      <xdr:rowOff>117929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96356</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64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38100</xdr:rowOff>
    </xdr:from>
    <xdr:to>
      <xdr:col>20</xdr:col>
      <xdr:colOff>38100</xdr:colOff>
      <xdr:row>80</xdr:row>
      <xdr:rowOff>139700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124477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16329</xdr:rowOff>
    </xdr:from>
    <xdr:to>
      <xdr:col>15</xdr:col>
      <xdr:colOff>149225</xdr:colOff>
      <xdr:row>80</xdr:row>
      <xdr:rowOff>117929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102706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59871</xdr:rowOff>
    </xdr:from>
    <xdr:to>
      <xdr:col>11</xdr:col>
      <xdr:colOff>60325</xdr:colOff>
      <xdr:row>80</xdr:row>
      <xdr:rowOff>161471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146248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27214</xdr:rowOff>
    </xdr:from>
    <xdr:to>
      <xdr:col>6</xdr:col>
      <xdr:colOff>171450</xdr:colOff>
      <xdr:row>80</xdr:row>
      <xdr:rowOff>128814</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113591</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公債費以外の経費全体としては、前年度から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％増加したものの、類似団体平均を下回っており、公債費の圧縮を図ることが、今後の財政健全化への課題だと考える。</a:t>
          </a:r>
        </a:p>
        <a:p>
          <a:r>
            <a:rPr kumimoji="1" lang="ja-JP" altLang="en-US" sz="1300">
              <a:latin typeface="ＭＳ Ｐゴシック" panose="020B0600070205080204" pitchFamily="50" charset="-128"/>
              <a:ea typeface="ＭＳ Ｐゴシック" panose="020B0600070205080204" pitchFamily="50" charset="-128"/>
            </a:rPr>
            <a:t>　引き続き、計画的な地方債管理に努めることにより、健全な財政運営を推進する。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9978</xdr:rowOff>
    </xdr:from>
    <xdr:to>
      <xdr:col>82</xdr:col>
      <xdr:colOff>107950</xdr:colOff>
      <xdr:row>81</xdr:row>
      <xdr:rowOff>102507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868728"/>
          <a:ext cx="0" cy="1121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74584</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102507</xdr:rowOff>
    </xdr:from>
    <xdr:to>
      <xdr:col>82</xdr:col>
      <xdr:colOff>196850</xdr:colOff>
      <xdr:row>81</xdr:row>
      <xdr:rowOff>102507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96355</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61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9978</xdr:rowOff>
    </xdr:from>
    <xdr:to>
      <xdr:col>82</xdr:col>
      <xdr:colOff>196850</xdr:colOff>
      <xdr:row>75</xdr:row>
      <xdr:rowOff>9978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86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78014</xdr:rowOff>
    </xdr:from>
    <xdr:to>
      <xdr:col>82</xdr:col>
      <xdr:colOff>107950</xdr:colOff>
      <xdr:row>77</xdr:row>
      <xdr:rowOff>156936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3108214"/>
          <a:ext cx="8382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167822</xdr:rowOff>
    </xdr:from>
    <xdr:to>
      <xdr:col>78</xdr:col>
      <xdr:colOff>69850</xdr:colOff>
      <xdr:row>76</xdr:row>
      <xdr:rowOff>78014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2683672"/>
          <a:ext cx="8890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76200</xdr:rowOff>
    </xdr:from>
    <xdr:to>
      <xdr:col>78</xdr:col>
      <xdr:colOff>120650</xdr:colOff>
      <xdr:row>79</xdr:row>
      <xdr:rowOff>6350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48078</xdr:rowOff>
    </xdr:from>
    <xdr:to>
      <xdr:col>73</xdr:col>
      <xdr:colOff>180975</xdr:colOff>
      <xdr:row>73</xdr:row>
      <xdr:rowOff>167822</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25639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73479</xdr:rowOff>
    </xdr:from>
    <xdr:to>
      <xdr:col>74</xdr:col>
      <xdr:colOff>31750</xdr:colOff>
      <xdr:row>78</xdr:row>
      <xdr:rowOff>3629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159856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23585</xdr:rowOff>
    </xdr:from>
    <xdr:to>
      <xdr:col>69</xdr:col>
      <xdr:colOff>92075</xdr:colOff>
      <xdr:row>73</xdr:row>
      <xdr:rowOff>48078</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23679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72770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146957</xdr:rowOff>
    </xdr:from>
    <xdr:to>
      <xdr:col>65</xdr:col>
      <xdr:colOff>53975</xdr:colOff>
      <xdr:row>77</xdr:row>
      <xdr:rowOff>77107</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61884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26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106136</xdr:rowOff>
    </xdr:from>
    <xdr:to>
      <xdr:col>82</xdr:col>
      <xdr:colOff>158750</xdr:colOff>
      <xdr:row>78</xdr:row>
      <xdr:rowOff>36286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122663</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27214</xdr:rowOff>
    </xdr:from>
    <xdr:to>
      <xdr:col>78</xdr:col>
      <xdr:colOff>120650</xdr:colOff>
      <xdr:row>76</xdr:row>
      <xdr:rowOff>128814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138992</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8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117022</xdr:rowOff>
    </xdr:from>
    <xdr:to>
      <xdr:col>74</xdr:col>
      <xdr:colOff>31750</xdr:colOff>
      <xdr:row>74</xdr:row>
      <xdr:rowOff>47172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57349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168728</xdr:rowOff>
    </xdr:from>
    <xdr:to>
      <xdr:col>69</xdr:col>
      <xdr:colOff>142875</xdr:colOff>
      <xdr:row>73</xdr:row>
      <xdr:rowOff>98878</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5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109055</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28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71</xdr:row>
      <xdr:rowOff>144235</xdr:rowOff>
    </xdr:from>
    <xdr:to>
      <xdr:col>65</xdr:col>
      <xdr:colOff>53975</xdr:colOff>
      <xdr:row>72</xdr:row>
      <xdr:rowOff>74385</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3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84562</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08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73279</xdr:rowOff>
    </xdr:from>
    <xdr:to>
      <xdr:col>29</xdr:col>
      <xdr:colOff>127000</xdr:colOff>
      <xdr:row>18</xdr:row>
      <xdr:rowOff>167462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6854"/>
          <a:ext cx="0" cy="12943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139539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167462</xdr:rowOff>
    </xdr:from>
    <xdr:to>
      <xdr:col>30</xdr:col>
      <xdr:colOff>25400</xdr:colOff>
      <xdr:row>18</xdr:row>
      <xdr:rowOff>167462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1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159656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5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73279</xdr:rowOff>
    </xdr:from>
    <xdr:to>
      <xdr:col>30</xdr:col>
      <xdr:colOff>25400</xdr:colOff>
      <xdr:row>11</xdr:row>
      <xdr:rowOff>73279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68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73279</xdr:rowOff>
    </xdr:from>
    <xdr:to>
      <xdr:col>29</xdr:col>
      <xdr:colOff>127000</xdr:colOff>
      <xdr:row>12</xdr:row>
      <xdr:rowOff>61925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006854"/>
          <a:ext cx="647700" cy="160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118686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66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146609</xdr:rowOff>
    </xdr:from>
    <xdr:to>
      <xdr:col>29</xdr:col>
      <xdr:colOff>177800</xdr:colOff>
      <xdr:row>15</xdr:row>
      <xdr:rowOff>76759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594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61925</xdr:rowOff>
    </xdr:from>
    <xdr:to>
      <xdr:col>26</xdr:col>
      <xdr:colOff>50800</xdr:colOff>
      <xdr:row>12</xdr:row>
      <xdr:rowOff>105283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166950"/>
          <a:ext cx="698500" cy="43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21260</xdr:rowOff>
    </xdr:from>
    <xdr:to>
      <xdr:col>26</xdr:col>
      <xdr:colOff>101600</xdr:colOff>
      <xdr:row>15</xdr:row>
      <xdr:rowOff>122860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40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107637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27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105283</xdr:rowOff>
    </xdr:from>
    <xdr:to>
      <xdr:col>22</xdr:col>
      <xdr:colOff>114300</xdr:colOff>
      <xdr:row>12</xdr:row>
      <xdr:rowOff>110693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210308"/>
          <a:ext cx="698500" cy="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47320</xdr:rowOff>
    </xdr:from>
    <xdr:to>
      <xdr:col>22</xdr:col>
      <xdr:colOff>165100</xdr:colOff>
      <xdr:row>15</xdr:row>
      <xdr:rowOff>148920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66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133697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5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72212</xdr:rowOff>
    </xdr:from>
    <xdr:to>
      <xdr:col>18</xdr:col>
      <xdr:colOff>177800</xdr:colOff>
      <xdr:row>12</xdr:row>
      <xdr:rowOff>110693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177237"/>
          <a:ext cx="698500" cy="38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59741</xdr:rowOff>
    </xdr:from>
    <xdr:to>
      <xdr:col>19</xdr:col>
      <xdr:colOff>38100</xdr:colOff>
      <xdr:row>15</xdr:row>
      <xdr:rowOff>161341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79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146118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119177</xdr:rowOff>
    </xdr:from>
    <xdr:to>
      <xdr:col>15</xdr:col>
      <xdr:colOff>101600</xdr:colOff>
      <xdr:row>16</xdr:row>
      <xdr:rowOff>49327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3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34104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22479</xdr:rowOff>
    </xdr:from>
    <xdr:to>
      <xdr:col>29</xdr:col>
      <xdr:colOff>177800</xdr:colOff>
      <xdr:row>11</xdr:row>
      <xdr:rowOff>124079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1956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140606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190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11125</xdr:rowOff>
    </xdr:from>
    <xdr:to>
      <xdr:col>26</xdr:col>
      <xdr:colOff>101600</xdr:colOff>
      <xdr:row>12</xdr:row>
      <xdr:rowOff>112725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16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122902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8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54483</xdr:rowOff>
    </xdr:from>
    <xdr:to>
      <xdr:col>22</xdr:col>
      <xdr:colOff>165100</xdr:colOff>
      <xdr:row>12</xdr:row>
      <xdr:rowOff>156083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159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166260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2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59893</xdr:rowOff>
    </xdr:from>
    <xdr:to>
      <xdr:col>19</xdr:col>
      <xdr:colOff>38100</xdr:colOff>
      <xdr:row>12</xdr:row>
      <xdr:rowOff>161493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164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220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93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21412</xdr:rowOff>
    </xdr:from>
    <xdr:to>
      <xdr:col>15</xdr:col>
      <xdr:colOff>101600</xdr:colOff>
      <xdr:row>12</xdr:row>
      <xdr:rowOff>123012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126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133189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89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180568</xdr:rowOff>
    </xdr:from>
    <xdr:to>
      <xdr:col>29</xdr:col>
      <xdr:colOff>127000</xdr:colOff>
      <xdr:row>38</xdr:row>
      <xdr:rowOff>46380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05118"/>
          <a:ext cx="0" cy="1408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18457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8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46380</xdr:rowOff>
    </xdr:from>
    <xdr:to>
      <xdr:col>30</xdr:col>
      <xdr:colOff>25400</xdr:colOff>
      <xdr:row>38</xdr:row>
      <xdr:rowOff>46380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3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95495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4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180568</xdr:rowOff>
    </xdr:from>
    <xdr:to>
      <xdr:col>30</xdr:col>
      <xdr:colOff>25400</xdr:colOff>
      <xdr:row>33</xdr:row>
      <xdr:rowOff>180568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05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106502</xdr:rowOff>
    </xdr:from>
    <xdr:to>
      <xdr:col>29</xdr:col>
      <xdr:colOff>127000</xdr:colOff>
      <xdr:row>35</xdr:row>
      <xdr:rowOff>110769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16852"/>
          <a:ext cx="647700" cy="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227423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37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255346</xdr:rowOff>
    </xdr:from>
    <xdr:to>
      <xdr:col>29</xdr:col>
      <xdr:colOff>177800</xdr:colOff>
      <xdr:row>36</xdr:row>
      <xdr:rowOff>14046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656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89205</xdr:rowOff>
    </xdr:from>
    <xdr:to>
      <xdr:col>26</xdr:col>
      <xdr:colOff>50800</xdr:colOff>
      <xdr:row>35</xdr:row>
      <xdr:rowOff>110769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699555"/>
          <a:ext cx="698500" cy="21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248107</xdr:rowOff>
    </xdr:from>
    <xdr:to>
      <xdr:col>26</xdr:col>
      <xdr:colOff>101600</xdr:colOff>
      <xdr:row>36</xdr:row>
      <xdr:rowOff>6807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58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334484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44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89205</xdr:rowOff>
    </xdr:from>
    <xdr:to>
      <xdr:col>22</xdr:col>
      <xdr:colOff>114300</xdr:colOff>
      <xdr:row>35</xdr:row>
      <xdr:rowOff>127762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699555"/>
          <a:ext cx="698500" cy="38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159029</xdr:rowOff>
    </xdr:from>
    <xdr:to>
      <xdr:col>22</xdr:col>
      <xdr:colOff>165100</xdr:colOff>
      <xdr:row>35</xdr:row>
      <xdr:rowOff>260629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769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245406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5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120904</xdr:rowOff>
    </xdr:from>
    <xdr:to>
      <xdr:col>18</xdr:col>
      <xdr:colOff>177800</xdr:colOff>
      <xdr:row>35</xdr:row>
      <xdr:rowOff>127762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31254"/>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98984</xdr:rowOff>
    </xdr:from>
    <xdr:to>
      <xdr:col>19</xdr:col>
      <xdr:colOff>38100</xdr:colOff>
      <xdr:row>35</xdr:row>
      <xdr:rowOff>200584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709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185361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9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15240</xdr:rowOff>
    </xdr:from>
    <xdr:to>
      <xdr:col>15</xdr:col>
      <xdr:colOff>101600</xdr:colOff>
      <xdr:row>36</xdr:row>
      <xdr:rowOff>116840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101617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55702</xdr:rowOff>
    </xdr:from>
    <xdr:to>
      <xdr:col>29</xdr:col>
      <xdr:colOff>177800</xdr:colOff>
      <xdr:row>35</xdr:row>
      <xdr:rowOff>157302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66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243679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1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59969</xdr:rowOff>
    </xdr:from>
    <xdr:to>
      <xdr:col>26</xdr:col>
      <xdr:colOff>101600</xdr:colOff>
      <xdr:row>35</xdr:row>
      <xdr:rowOff>161569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70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171746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39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38405</xdr:rowOff>
    </xdr:from>
    <xdr:to>
      <xdr:col>22</xdr:col>
      <xdr:colOff>165100</xdr:colOff>
      <xdr:row>35</xdr:row>
      <xdr:rowOff>140005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48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150182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1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76962</xdr:rowOff>
    </xdr:from>
    <xdr:to>
      <xdr:col>19</xdr:col>
      <xdr:colOff>38100</xdr:colOff>
      <xdr:row>35</xdr:row>
      <xdr:rowOff>178562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87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188739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5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70104</xdr:rowOff>
    </xdr:from>
    <xdr:to>
      <xdr:col>15</xdr:col>
      <xdr:colOff>101600</xdr:colOff>
      <xdr:row>35</xdr:row>
      <xdr:rowOff>171704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80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181881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4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164,506
162,906
653.36
103,141,033
100,707,991
1,432,193
41,181,302
71,334,444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81819</xdr:rowOff>
    </xdr:from>
    <xdr:to>
      <xdr:col>24</xdr:col>
      <xdr:colOff>62865</xdr:colOff>
      <xdr:row>38</xdr:row>
      <xdr:rowOff>127447</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25319"/>
          <a:ext cx="1270" cy="1417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131274</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4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127447</xdr:rowOff>
    </xdr:from>
    <xdr:to>
      <xdr:col>24</xdr:col>
      <xdr:colOff>152400</xdr:colOff>
      <xdr:row>38</xdr:row>
      <xdr:rowOff>127447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4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28496</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0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81819</xdr:rowOff>
    </xdr:from>
    <xdr:to>
      <xdr:col>24</xdr:col>
      <xdr:colOff>152400</xdr:colOff>
      <xdr:row>30</xdr:row>
      <xdr:rowOff>81819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2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81819</xdr:rowOff>
    </xdr:from>
    <xdr:to>
      <xdr:col>24</xdr:col>
      <xdr:colOff>63500</xdr:colOff>
      <xdr:row>31</xdr:row>
      <xdr:rowOff>29606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225319"/>
          <a:ext cx="838200" cy="11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01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22515</xdr:rowOff>
    </xdr:from>
    <xdr:to>
      <xdr:col>24</xdr:col>
      <xdr:colOff>114300</xdr:colOff>
      <xdr:row>35</xdr:row>
      <xdr:rowOff>124115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140340</xdr:rowOff>
    </xdr:from>
    <xdr:to>
      <xdr:col>19</xdr:col>
      <xdr:colOff>177800</xdr:colOff>
      <xdr:row>31</xdr:row>
      <xdr:rowOff>29606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283840"/>
          <a:ext cx="889000" cy="6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35225</xdr:rowOff>
    </xdr:from>
    <xdr:to>
      <xdr:col>20</xdr:col>
      <xdr:colOff>38100</xdr:colOff>
      <xdr:row>35</xdr:row>
      <xdr:rowOff>136825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127952</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114554</xdr:rowOff>
    </xdr:from>
    <xdr:to>
      <xdr:col>15</xdr:col>
      <xdr:colOff>50800</xdr:colOff>
      <xdr:row>30</xdr:row>
      <xdr:rowOff>140340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258054"/>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19954</xdr:rowOff>
    </xdr:from>
    <xdr:to>
      <xdr:col>15</xdr:col>
      <xdr:colOff>101600</xdr:colOff>
      <xdr:row>35</xdr:row>
      <xdr:rowOff>121554</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2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112681</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11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114554</xdr:rowOff>
    </xdr:from>
    <xdr:to>
      <xdr:col>10</xdr:col>
      <xdr:colOff>114300</xdr:colOff>
      <xdr:row>31</xdr:row>
      <xdr:rowOff>32624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258054"/>
          <a:ext cx="889000" cy="8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39248</xdr:rowOff>
    </xdr:from>
    <xdr:to>
      <xdr:col>10</xdr:col>
      <xdr:colOff>165100</xdr:colOff>
      <xdr:row>35</xdr:row>
      <xdr:rowOff>140848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3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131975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1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60920</xdr:rowOff>
    </xdr:from>
    <xdr:to>
      <xdr:col>6</xdr:col>
      <xdr:colOff>38100</xdr:colOff>
      <xdr:row>34</xdr:row>
      <xdr:rowOff>162520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8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153647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31019</xdr:rowOff>
    </xdr:from>
    <xdr:to>
      <xdr:col>24</xdr:col>
      <xdr:colOff>114300</xdr:colOff>
      <xdr:row>30</xdr:row>
      <xdr:rowOff>132619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155496</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12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150256</xdr:rowOff>
    </xdr:from>
    <xdr:to>
      <xdr:col>20</xdr:col>
      <xdr:colOff>38100</xdr:colOff>
      <xdr:row>31</xdr:row>
      <xdr:rowOff>80406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2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96933</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06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89540</xdr:rowOff>
    </xdr:from>
    <xdr:to>
      <xdr:col>15</xdr:col>
      <xdr:colOff>101600</xdr:colOff>
      <xdr:row>31</xdr:row>
      <xdr:rowOff>19690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23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36217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0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63754</xdr:rowOff>
    </xdr:from>
    <xdr:to>
      <xdr:col>10</xdr:col>
      <xdr:colOff>165100</xdr:colOff>
      <xdr:row>30</xdr:row>
      <xdr:rowOff>165354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2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10431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498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153274</xdr:rowOff>
    </xdr:from>
    <xdr:to>
      <xdr:col>6</xdr:col>
      <xdr:colOff>38100</xdr:colOff>
      <xdr:row>31</xdr:row>
      <xdr:rowOff>83424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2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99951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07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36830</xdr:rowOff>
    </xdr:from>
    <xdr:to>
      <xdr:col>24</xdr:col>
      <xdr:colOff>62865</xdr:colOff>
      <xdr:row>57</xdr:row>
      <xdr:rowOff>148517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80780"/>
          <a:ext cx="1270" cy="1140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152344</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2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148517</xdr:rowOff>
    </xdr:from>
    <xdr:to>
      <xdr:col>24</xdr:col>
      <xdr:colOff>152400</xdr:colOff>
      <xdr:row>57</xdr:row>
      <xdr:rowOff>148517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2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154957</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36830</xdr:rowOff>
    </xdr:from>
    <xdr:to>
      <xdr:col>24</xdr:col>
      <xdr:colOff>152400</xdr:colOff>
      <xdr:row>51</xdr:row>
      <xdr:rowOff>36830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8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3128</xdr:rowOff>
    </xdr:from>
    <xdr:to>
      <xdr:col>24</xdr:col>
      <xdr:colOff>63500</xdr:colOff>
      <xdr:row>51</xdr:row>
      <xdr:rowOff>36830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8575628"/>
          <a:ext cx="838200" cy="20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98286</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2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119859</xdr:rowOff>
    </xdr:from>
    <xdr:to>
      <xdr:col>24</xdr:col>
      <xdr:colOff>114300</xdr:colOff>
      <xdr:row>56</xdr:row>
      <xdr:rowOff>50009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4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3128</xdr:rowOff>
    </xdr:from>
    <xdr:to>
      <xdr:col>19</xdr:col>
      <xdr:colOff>177800</xdr:colOff>
      <xdr:row>52</xdr:row>
      <xdr:rowOff>87644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8575628"/>
          <a:ext cx="889000" cy="42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169008</xdr:rowOff>
    </xdr:from>
    <xdr:to>
      <xdr:col>20</xdr:col>
      <xdr:colOff>38100</xdr:colOff>
      <xdr:row>56</xdr:row>
      <xdr:rowOff>99158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90285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9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87644</xdr:rowOff>
    </xdr:from>
    <xdr:to>
      <xdr:col>15</xdr:col>
      <xdr:colOff>50800</xdr:colOff>
      <xdr:row>52</xdr:row>
      <xdr:rowOff>166283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003044"/>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90827</xdr:rowOff>
    </xdr:from>
    <xdr:to>
      <xdr:col>15</xdr:col>
      <xdr:colOff>101600</xdr:colOff>
      <xdr:row>57</xdr:row>
      <xdr:rowOff>20977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9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12104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166283</xdr:rowOff>
    </xdr:from>
    <xdr:to>
      <xdr:col>10</xdr:col>
      <xdr:colOff>114300</xdr:colOff>
      <xdr:row>56</xdr:row>
      <xdr:rowOff>15962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081683"/>
          <a:ext cx="889000" cy="5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117606</xdr:rowOff>
    </xdr:from>
    <xdr:to>
      <xdr:col>10</xdr:col>
      <xdr:colOff>165100</xdr:colOff>
      <xdr:row>57</xdr:row>
      <xdr:rowOff>47756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38883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152189</xdr:rowOff>
    </xdr:from>
    <xdr:to>
      <xdr:col>6</xdr:col>
      <xdr:colOff>38100</xdr:colOff>
      <xdr:row>59</xdr:row>
      <xdr:rowOff>82339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9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73466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8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157480</xdr:rowOff>
    </xdr:from>
    <xdr:to>
      <xdr:col>24</xdr:col>
      <xdr:colOff>114300</xdr:colOff>
      <xdr:row>51</xdr:row>
      <xdr:rowOff>87630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72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110507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68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123778</xdr:rowOff>
    </xdr:from>
    <xdr:to>
      <xdr:col>20</xdr:col>
      <xdr:colOff>38100</xdr:colOff>
      <xdr:row>50</xdr:row>
      <xdr:rowOff>53928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852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70455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8300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36844</xdr:rowOff>
    </xdr:from>
    <xdr:to>
      <xdr:col>15</xdr:col>
      <xdr:colOff>101600</xdr:colOff>
      <xdr:row>52</xdr:row>
      <xdr:rowOff>138444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89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154971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87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115483</xdr:rowOff>
    </xdr:from>
    <xdr:to>
      <xdr:col>10</xdr:col>
      <xdr:colOff>165100</xdr:colOff>
      <xdr:row>53</xdr:row>
      <xdr:rowOff>45633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03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62160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88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136612</xdr:rowOff>
    </xdr:from>
    <xdr:to>
      <xdr:col>6</xdr:col>
      <xdr:colOff>38100</xdr:colOff>
      <xdr:row>56</xdr:row>
      <xdr:rowOff>66762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6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83289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4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168927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168927</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58547</xdr:rowOff>
    </xdr:from>
    <xdr:to>
      <xdr:col>24</xdr:col>
      <xdr:colOff>62865</xdr:colOff>
      <xdr:row>79</xdr:row>
      <xdr:rowOff>18084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060047"/>
          <a:ext cx="1270" cy="1502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21911</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18084</xdr:rowOff>
    </xdr:from>
    <xdr:to>
      <xdr:col>24</xdr:col>
      <xdr:colOff>152400</xdr:colOff>
      <xdr:row>79</xdr:row>
      <xdr:rowOff>18084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5224</xdr:rowOff>
    </xdr:from>
    <xdr:ext cx="469744"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3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58547</xdr:rowOff>
    </xdr:from>
    <xdr:to>
      <xdr:col>24</xdr:col>
      <xdr:colOff>152400</xdr:colOff>
      <xdr:row>70</xdr:row>
      <xdr:rowOff>58547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06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91922</xdr:rowOff>
    </xdr:from>
    <xdr:to>
      <xdr:col>24</xdr:col>
      <xdr:colOff>63500</xdr:colOff>
      <xdr:row>76</xdr:row>
      <xdr:rowOff>20371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2950672"/>
          <a:ext cx="838200" cy="9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105605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792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82728</xdr:rowOff>
    </xdr:from>
    <xdr:to>
      <xdr:col>24</xdr:col>
      <xdr:colOff>114300</xdr:colOff>
      <xdr:row>76</xdr:row>
      <xdr:rowOff>12877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29414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91922</xdr:rowOff>
    </xdr:from>
    <xdr:to>
      <xdr:col>19</xdr:col>
      <xdr:colOff>177800</xdr:colOff>
      <xdr:row>77</xdr:row>
      <xdr:rowOff>18999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950672"/>
          <a:ext cx="889000" cy="2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135306</xdr:rowOff>
    </xdr:from>
    <xdr:to>
      <xdr:col>20</xdr:col>
      <xdr:colOff>38100</xdr:colOff>
      <xdr:row>75</xdr:row>
      <xdr:rowOff>65456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28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81983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59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18999</xdr:rowOff>
    </xdr:from>
    <xdr:to>
      <xdr:col>15</xdr:col>
      <xdr:colOff>50800</xdr:colOff>
      <xdr:row>77</xdr:row>
      <xdr:rowOff>165075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220649"/>
          <a:ext cx="889000" cy="14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57353</xdr:rowOff>
    </xdr:from>
    <xdr:to>
      <xdr:col>15</xdr:col>
      <xdr:colOff>101600</xdr:colOff>
      <xdr:row>74</xdr:row>
      <xdr:rowOff>158953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274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4030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51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93980</xdr:rowOff>
    </xdr:from>
    <xdr:to>
      <xdr:col>10</xdr:col>
      <xdr:colOff>114300</xdr:colOff>
      <xdr:row>77</xdr:row>
      <xdr:rowOff>165075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124180"/>
          <a:ext cx="889000" cy="2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142392</xdr:rowOff>
    </xdr:from>
    <xdr:to>
      <xdr:col>10</xdr:col>
      <xdr:colOff>165100</xdr:colOff>
      <xdr:row>75</xdr:row>
      <xdr:rowOff>72542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282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89069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6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69926</xdr:rowOff>
    </xdr:from>
    <xdr:to>
      <xdr:col>6</xdr:col>
      <xdr:colOff>38100</xdr:colOff>
      <xdr:row>77</xdr:row>
      <xdr:rowOff>76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10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162653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9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141021</xdr:rowOff>
    </xdr:from>
    <xdr:to>
      <xdr:col>24</xdr:col>
      <xdr:colOff>114300</xdr:colOff>
      <xdr:row>76</xdr:row>
      <xdr:rowOff>71171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9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119448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7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41122</xdr:rowOff>
    </xdr:from>
    <xdr:to>
      <xdr:col>20</xdr:col>
      <xdr:colOff>38100</xdr:colOff>
      <xdr:row>75</xdr:row>
      <xdr:rowOff>142722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8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133850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299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139649</xdr:rowOff>
    </xdr:from>
    <xdr:to>
      <xdr:col>15</xdr:col>
      <xdr:colOff>101600</xdr:colOff>
      <xdr:row>77</xdr:row>
      <xdr:rowOff>69799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1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60926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2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114275</xdr:rowOff>
    </xdr:from>
    <xdr:to>
      <xdr:col>10</xdr:col>
      <xdr:colOff>165100</xdr:colOff>
      <xdr:row>78</xdr:row>
      <xdr:rowOff>44425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35552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0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43180</xdr:rowOff>
    </xdr:from>
    <xdr:to>
      <xdr:col>6</xdr:col>
      <xdr:colOff>38100</xdr:colOff>
      <xdr:row>76</xdr:row>
      <xdr:rowOff>144780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07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161307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284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65976</xdr:rowOff>
    </xdr:from>
    <xdr:to>
      <xdr:col>24</xdr:col>
      <xdr:colOff>62865</xdr:colOff>
      <xdr:row>98</xdr:row>
      <xdr:rowOff>978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96476"/>
          <a:ext cx="1270" cy="1306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4805</xdr:rowOff>
    </xdr:from>
    <xdr:ext cx="599010"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06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978</xdr:rowOff>
    </xdr:from>
    <xdr:to>
      <xdr:col>24</xdr:col>
      <xdr:colOff>152400</xdr:colOff>
      <xdr:row>98</xdr:row>
      <xdr:rowOff>978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03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12653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7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65976</xdr:rowOff>
    </xdr:from>
    <xdr:to>
      <xdr:col>24</xdr:col>
      <xdr:colOff>152400</xdr:colOff>
      <xdr:row>90</xdr:row>
      <xdr:rowOff>65976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9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88151</xdr:rowOff>
    </xdr:from>
    <xdr:to>
      <xdr:col>24</xdr:col>
      <xdr:colOff>63500</xdr:colOff>
      <xdr:row>92</xdr:row>
      <xdr:rowOff>164122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690101"/>
          <a:ext cx="838200" cy="24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95826</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40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117399</xdr:rowOff>
    </xdr:from>
    <xdr:to>
      <xdr:col>24</xdr:col>
      <xdr:colOff>114300</xdr:colOff>
      <xdr:row>94</xdr:row>
      <xdr:rowOff>47549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06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164122</xdr:rowOff>
    </xdr:from>
    <xdr:to>
      <xdr:col>19</xdr:col>
      <xdr:colOff>177800</xdr:colOff>
      <xdr:row>93</xdr:row>
      <xdr:rowOff>43765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937522"/>
          <a:ext cx="8890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140106</xdr:rowOff>
    </xdr:from>
    <xdr:to>
      <xdr:col>20</xdr:col>
      <xdr:colOff>38100</xdr:colOff>
      <xdr:row>95</xdr:row>
      <xdr:rowOff>70256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61383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43765</xdr:rowOff>
    </xdr:from>
    <xdr:to>
      <xdr:col>15</xdr:col>
      <xdr:colOff>50800</xdr:colOff>
      <xdr:row>94</xdr:row>
      <xdr:rowOff>57747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988615"/>
          <a:ext cx="889000" cy="18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2680</xdr:rowOff>
    </xdr:from>
    <xdr:to>
      <xdr:col>15</xdr:col>
      <xdr:colOff>101600</xdr:colOff>
      <xdr:row>95</xdr:row>
      <xdr:rowOff>104280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95407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8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57747</xdr:rowOff>
    </xdr:from>
    <xdr:to>
      <xdr:col>10</xdr:col>
      <xdr:colOff>114300</xdr:colOff>
      <xdr:row>96</xdr:row>
      <xdr:rowOff>61252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174047"/>
          <a:ext cx="889000" cy="3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92939</xdr:rowOff>
    </xdr:from>
    <xdr:to>
      <xdr:col>10</xdr:col>
      <xdr:colOff>165100</xdr:colOff>
      <xdr:row>96</xdr:row>
      <xdr:rowOff>23089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8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14216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47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30798</xdr:rowOff>
    </xdr:from>
    <xdr:to>
      <xdr:col>6</xdr:col>
      <xdr:colOff>38100</xdr:colOff>
      <xdr:row>99</xdr:row>
      <xdr:rowOff>132398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700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123525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709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37351</xdr:rowOff>
    </xdr:from>
    <xdr:to>
      <xdr:col>24</xdr:col>
      <xdr:colOff>114300</xdr:colOff>
      <xdr:row>91</xdr:row>
      <xdr:rowOff>138951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63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60228</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49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113322</xdr:rowOff>
    </xdr:from>
    <xdr:to>
      <xdr:col>20</xdr:col>
      <xdr:colOff>38100</xdr:colOff>
      <xdr:row>93</xdr:row>
      <xdr:rowOff>43472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88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59999</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66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164415</xdr:rowOff>
    </xdr:from>
    <xdr:to>
      <xdr:col>15</xdr:col>
      <xdr:colOff>101600</xdr:colOff>
      <xdr:row>93</xdr:row>
      <xdr:rowOff>94565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93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111092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713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6947</xdr:rowOff>
    </xdr:from>
    <xdr:to>
      <xdr:col>10</xdr:col>
      <xdr:colOff>165100</xdr:colOff>
      <xdr:row>94</xdr:row>
      <xdr:rowOff>108547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2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125074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89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10452</xdr:rowOff>
    </xdr:from>
    <xdr:to>
      <xdr:col>6</xdr:col>
      <xdr:colOff>38100</xdr:colOff>
      <xdr:row>96</xdr:row>
      <xdr:rowOff>112052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128579</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24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14503</xdr:rowOff>
    </xdr:from>
    <xdr:to>
      <xdr:col>54</xdr:col>
      <xdr:colOff>189865</xdr:colOff>
      <xdr:row>35</xdr:row>
      <xdr:rowOff>137947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58003"/>
          <a:ext cx="1270" cy="98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141774</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14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137947</xdr:rowOff>
    </xdr:from>
    <xdr:to>
      <xdr:col>55</xdr:col>
      <xdr:colOff>88900</xdr:colOff>
      <xdr:row>35</xdr:row>
      <xdr:rowOff>137947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138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132630</xdr:rowOff>
    </xdr:from>
    <xdr:ext cx="534377"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3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14503</xdr:rowOff>
    </xdr:from>
    <xdr:to>
      <xdr:col>55</xdr:col>
      <xdr:colOff>88900</xdr:colOff>
      <xdr:row>30</xdr:row>
      <xdr:rowOff>14503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5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137947</xdr:rowOff>
    </xdr:from>
    <xdr:to>
      <xdr:col>55</xdr:col>
      <xdr:colOff>0</xdr:colOff>
      <xdr:row>36</xdr:row>
      <xdr:rowOff>67043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138697"/>
          <a:ext cx="838200" cy="10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99699</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243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76822</xdr:rowOff>
    </xdr:from>
    <xdr:to>
      <xdr:col>55</xdr:col>
      <xdr:colOff>50800</xdr:colOff>
      <xdr:row>32</xdr:row>
      <xdr:rowOff>6972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39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2540</xdr:rowOff>
    </xdr:from>
    <xdr:to>
      <xdr:col>50</xdr:col>
      <xdr:colOff>114300</xdr:colOff>
      <xdr:row>36</xdr:row>
      <xdr:rowOff>67043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174740"/>
          <a:ext cx="8890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165252</xdr:rowOff>
    </xdr:from>
    <xdr:to>
      <xdr:col>50</xdr:col>
      <xdr:colOff>165100</xdr:colOff>
      <xdr:row>32</xdr:row>
      <xdr:rowOff>95402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48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111929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25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2540</xdr:rowOff>
    </xdr:from>
    <xdr:to>
      <xdr:col>45</xdr:col>
      <xdr:colOff>177800</xdr:colOff>
      <xdr:row>37</xdr:row>
      <xdr:rowOff>127546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174740"/>
          <a:ext cx="889000" cy="29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152374</xdr:rowOff>
    </xdr:from>
    <xdr:to>
      <xdr:col>46</xdr:col>
      <xdr:colOff>38100</xdr:colOff>
      <xdr:row>32</xdr:row>
      <xdr:rowOff>82524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46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99051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24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89484</xdr:rowOff>
    </xdr:from>
    <xdr:to>
      <xdr:col>41</xdr:col>
      <xdr:colOff>50800</xdr:colOff>
      <xdr:row>37</xdr:row>
      <xdr:rowOff>127546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33134"/>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61316</xdr:rowOff>
    </xdr:from>
    <xdr:to>
      <xdr:col>41</xdr:col>
      <xdr:colOff>101600</xdr:colOff>
      <xdr:row>32</xdr:row>
      <xdr:rowOff>162916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554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7993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32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135382</xdr:rowOff>
    </xdr:from>
    <xdr:to>
      <xdr:col>36</xdr:col>
      <xdr:colOff>165100</xdr:colOff>
      <xdr:row>34</xdr:row>
      <xdr:rowOff>65532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57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82059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5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87147</xdr:rowOff>
    </xdr:from>
    <xdr:to>
      <xdr:col>55</xdr:col>
      <xdr:colOff>50800</xdr:colOff>
      <xdr:row>36</xdr:row>
      <xdr:rowOff>17297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08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2074</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00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16243</xdr:rowOff>
    </xdr:from>
    <xdr:to>
      <xdr:col>50</xdr:col>
      <xdr:colOff>165100</xdr:colOff>
      <xdr:row>36</xdr:row>
      <xdr:rowOff>117843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108970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28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123190</xdr:rowOff>
    </xdr:from>
    <xdr:to>
      <xdr:col>46</xdr:col>
      <xdr:colOff>38100</xdr:colOff>
      <xdr:row>36</xdr:row>
      <xdr:rowOff>53340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44467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21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76746</xdr:rowOff>
    </xdr:from>
    <xdr:to>
      <xdr:col>41</xdr:col>
      <xdr:colOff>101600</xdr:colOff>
      <xdr:row>38</xdr:row>
      <xdr:rowOff>6896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2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169473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38684</xdr:rowOff>
    </xdr:from>
    <xdr:to>
      <xdr:col>36</xdr:col>
      <xdr:colOff>165100</xdr:colOff>
      <xdr:row>37</xdr:row>
      <xdr:rowOff>140284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8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131411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7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50450</xdr:rowOff>
    </xdr:from>
    <xdr:to>
      <xdr:col>54</xdr:col>
      <xdr:colOff>189865</xdr:colOff>
      <xdr:row>57</xdr:row>
      <xdr:rowOff>130766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965850"/>
          <a:ext cx="1270" cy="93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134593</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130766</xdr:rowOff>
    </xdr:from>
    <xdr:to>
      <xdr:col>55</xdr:col>
      <xdr:colOff>88900</xdr:colOff>
      <xdr:row>57</xdr:row>
      <xdr:rowOff>130766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0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168577</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74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50450</xdr:rowOff>
    </xdr:from>
    <xdr:to>
      <xdr:col>55</xdr:col>
      <xdr:colOff>88900</xdr:colOff>
      <xdr:row>52</xdr:row>
      <xdr:rowOff>50450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96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50450</xdr:rowOff>
    </xdr:from>
    <xdr:to>
      <xdr:col>55</xdr:col>
      <xdr:colOff>0</xdr:colOff>
      <xdr:row>55</xdr:row>
      <xdr:rowOff>18142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8965850"/>
          <a:ext cx="838200" cy="4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66508</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88081</xdr:rowOff>
    </xdr:from>
    <xdr:to>
      <xdr:col>55</xdr:col>
      <xdr:colOff>50800</xdr:colOff>
      <xdr:row>56</xdr:row>
      <xdr:rowOff>18231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141110</xdr:rowOff>
    </xdr:from>
    <xdr:to>
      <xdr:col>50</xdr:col>
      <xdr:colOff>114300</xdr:colOff>
      <xdr:row>55</xdr:row>
      <xdr:rowOff>18142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8885060"/>
          <a:ext cx="889000" cy="56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43828</xdr:rowOff>
    </xdr:from>
    <xdr:to>
      <xdr:col>50</xdr:col>
      <xdr:colOff>165100</xdr:colOff>
      <xdr:row>56</xdr:row>
      <xdr:rowOff>145428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4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136555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73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141110</xdr:rowOff>
    </xdr:from>
    <xdr:to>
      <xdr:col>45</xdr:col>
      <xdr:colOff>177800</xdr:colOff>
      <xdr:row>55</xdr:row>
      <xdr:rowOff>9360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8885060"/>
          <a:ext cx="889000" cy="55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27312</xdr:rowOff>
    </xdr:from>
    <xdr:to>
      <xdr:col>46</xdr:col>
      <xdr:colOff>38100</xdr:colOff>
      <xdr:row>55</xdr:row>
      <xdr:rowOff>128912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4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120039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54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9360</xdr:rowOff>
    </xdr:from>
    <xdr:to>
      <xdr:col>41</xdr:col>
      <xdr:colOff>50800</xdr:colOff>
      <xdr:row>55</xdr:row>
      <xdr:rowOff>169628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439110"/>
          <a:ext cx="889000" cy="16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152279</xdr:rowOff>
    </xdr:from>
    <xdr:to>
      <xdr:col>41</xdr:col>
      <xdr:colOff>101600</xdr:colOff>
      <xdr:row>56</xdr:row>
      <xdr:rowOff>82429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73556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67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59716</xdr:rowOff>
    </xdr:from>
    <xdr:to>
      <xdr:col>36</xdr:col>
      <xdr:colOff>165100</xdr:colOff>
      <xdr:row>56</xdr:row>
      <xdr:rowOff>161316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152443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7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171100</xdr:rowOff>
    </xdr:from>
    <xdr:to>
      <xdr:col>55</xdr:col>
      <xdr:colOff>50800</xdr:colOff>
      <xdr:row>52</xdr:row>
      <xdr:rowOff>101250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89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124127</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886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138792</xdr:rowOff>
    </xdr:from>
    <xdr:to>
      <xdr:col>50</xdr:col>
      <xdr:colOff>165100</xdr:colOff>
      <xdr:row>55</xdr:row>
      <xdr:rowOff>68942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3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85469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17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90310</xdr:rowOff>
    </xdr:from>
    <xdr:to>
      <xdr:col>46</xdr:col>
      <xdr:colOff>38100</xdr:colOff>
      <xdr:row>52</xdr:row>
      <xdr:rowOff>20460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88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36987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860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130010</xdr:rowOff>
    </xdr:from>
    <xdr:to>
      <xdr:col>41</xdr:col>
      <xdr:colOff>101600</xdr:colOff>
      <xdr:row>55</xdr:row>
      <xdr:rowOff>60160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3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76687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16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118828</xdr:rowOff>
    </xdr:from>
    <xdr:to>
      <xdr:col>36</xdr:col>
      <xdr:colOff>165100</xdr:colOff>
      <xdr:row>56</xdr:row>
      <xdr:rowOff>48978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65505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32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16530</xdr:rowOff>
    </xdr:from>
    <xdr:to>
      <xdr:col>54</xdr:col>
      <xdr:colOff>189865</xdr:colOff>
      <xdr:row>77</xdr:row>
      <xdr:rowOff>145644</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360930"/>
          <a:ext cx="1270" cy="98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149471</xdr:rowOff>
    </xdr:from>
    <xdr:ext cx="469744"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35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145644</xdr:rowOff>
    </xdr:from>
    <xdr:to>
      <xdr:col>55</xdr:col>
      <xdr:colOff>88900</xdr:colOff>
      <xdr:row>77</xdr:row>
      <xdr:rowOff>145644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34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134657</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13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16530</xdr:rowOff>
    </xdr:from>
    <xdr:to>
      <xdr:col>55</xdr:col>
      <xdr:colOff>88900</xdr:colOff>
      <xdr:row>72</xdr:row>
      <xdr:rowOff>16530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36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16530</xdr:rowOff>
    </xdr:from>
    <xdr:to>
      <xdr:col>55</xdr:col>
      <xdr:colOff>0</xdr:colOff>
      <xdr:row>74</xdr:row>
      <xdr:rowOff>97134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2360930"/>
          <a:ext cx="838200" cy="42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2314</xdr:rowOff>
    </xdr:from>
    <xdr:ext cx="469744"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032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23887</xdr:rowOff>
    </xdr:from>
    <xdr:to>
      <xdr:col>55</xdr:col>
      <xdr:colOff>50800</xdr:colOff>
      <xdr:row>76</xdr:row>
      <xdr:rowOff>125487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0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140798</xdr:rowOff>
    </xdr:from>
    <xdr:to>
      <xdr:col>50</xdr:col>
      <xdr:colOff>114300</xdr:colOff>
      <xdr:row>74</xdr:row>
      <xdr:rowOff>97134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2313748"/>
          <a:ext cx="889000" cy="47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101428</xdr:rowOff>
    </xdr:from>
    <xdr:to>
      <xdr:col>50</xdr:col>
      <xdr:colOff>165100</xdr:colOff>
      <xdr:row>77</xdr:row>
      <xdr:rowOff>31578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22705</xdr:rowOff>
    </xdr:from>
    <xdr:ext cx="469744"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04428" y="1322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140798</xdr:rowOff>
    </xdr:from>
    <xdr:to>
      <xdr:col>45</xdr:col>
      <xdr:colOff>177800</xdr:colOff>
      <xdr:row>74</xdr:row>
      <xdr:rowOff>29697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2313748"/>
          <a:ext cx="889000" cy="40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143078</xdr:rowOff>
    </xdr:from>
    <xdr:to>
      <xdr:col>46</xdr:col>
      <xdr:colOff>38100</xdr:colOff>
      <xdr:row>76</xdr:row>
      <xdr:rowOff>73228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0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64355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29697</xdr:rowOff>
    </xdr:from>
    <xdr:to>
      <xdr:col>41</xdr:col>
      <xdr:colOff>50800</xdr:colOff>
      <xdr:row>75</xdr:row>
      <xdr:rowOff>154925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2716997"/>
          <a:ext cx="889000" cy="29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88443</xdr:rowOff>
    </xdr:from>
    <xdr:to>
      <xdr:col>41</xdr:col>
      <xdr:colOff>101600</xdr:colOff>
      <xdr:row>76</xdr:row>
      <xdr:rowOff>18593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29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9720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3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29967</xdr:rowOff>
    </xdr:from>
    <xdr:to>
      <xdr:col>36</xdr:col>
      <xdr:colOff>165100</xdr:colOff>
      <xdr:row>75</xdr:row>
      <xdr:rowOff>131567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148094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26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137180</xdr:rowOff>
    </xdr:from>
    <xdr:to>
      <xdr:col>55</xdr:col>
      <xdr:colOff>50800</xdr:colOff>
      <xdr:row>72</xdr:row>
      <xdr:rowOff>67330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231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90207</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26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46334</xdr:rowOff>
    </xdr:from>
    <xdr:to>
      <xdr:col>50</xdr:col>
      <xdr:colOff>165100</xdr:colOff>
      <xdr:row>74</xdr:row>
      <xdr:rowOff>147934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27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164461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250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89998</xdr:rowOff>
    </xdr:from>
    <xdr:to>
      <xdr:col>46</xdr:col>
      <xdr:colOff>38100</xdr:colOff>
      <xdr:row>72</xdr:row>
      <xdr:rowOff>20148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26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36675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150347</xdr:rowOff>
    </xdr:from>
    <xdr:to>
      <xdr:col>41</xdr:col>
      <xdr:colOff>101600</xdr:colOff>
      <xdr:row>74</xdr:row>
      <xdr:rowOff>80497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6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97024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4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104125</xdr:rowOff>
    </xdr:from>
    <xdr:to>
      <xdr:col>36</xdr:col>
      <xdr:colOff>165100</xdr:colOff>
      <xdr:row>76</xdr:row>
      <xdr:rowOff>34274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9628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25402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0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156311</xdr:rowOff>
    </xdr:from>
    <xdr:to>
      <xdr:col>54</xdr:col>
      <xdr:colOff>189865</xdr:colOff>
      <xdr:row>98</xdr:row>
      <xdr:rowOff>49707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758261"/>
          <a:ext cx="1270" cy="10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53534</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5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49707</xdr:rowOff>
    </xdr:from>
    <xdr:to>
      <xdr:col>55</xdr:col>
      <xdr:colOff>88900</xdr:colOff>
      <xdr:row>98</xdr:row>
      <xdr:rowOff>49707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5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102988</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5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156311</xdr:rowOff>
    </xdr:from>
    <xdr:to>
      <xdr:col>55</xdr:col>
      <xdr:colOff>88900</xdr:colOff>
      <xdr:row>91</xdr:row>
      <xdr:rowOff>156311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75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156311</xdr:rowOff>
    </xdr:from>
    <xdr:to>
      <xdr:col>55</xdr:col>
      <xdr:colOff>0</xdr:colOff>
      <xdr:row>95</xdr:row>
      <xdr:rowOff>19265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5758261"/>
          <a:ext cx="838200" cy="54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77957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365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99530</xdr:rowOff>
    </xdr:from>
    <xdr:to>
      <xdr:col>55</xdr:col>
      <xdr:colOff>50800</xdr:colOff>
      <xdr:row>96</xdr:row>
      <xdr:rowOff>29680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3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105829</xdr:rowOff>
    </xdr:from>
    <xdr:to>
      <xdr:col>50</xdr:col>
      <xdr:colOff>114300</xdr:colOff>
      <xdr:row>95</xdr:row>
      <xdr:rowOff>19265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5879229"/>
          <a:ext cx="889000" cy="42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58877</xdr:rowOff>
    </xdr:from>
    <xdr:to>
      <xdr:col>50</xdr:col>
      <xdr:colOff>165100</xdr:colOff>
      <xdr:row>96</xdr:row>
      <xdr:rowOff>160477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1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151604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6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105829</xdr:rowOff>
    </xdr:from>
    <xdr:to>
      <xdr:col>45</xdr:col>
      <xdr:colOff>177800</xdr:colOff>
      <xdr:row>95</xdr:row>
      <xdr:rowOff>165684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5879229"/>
          <a:ext cx="889000" cy="57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43714</xdr:rowOff>
    </xdr:from>
    <xdr:to>
      <xdr:col>46</xdr:col>
      <xdr:colOff>38100</xdr:colOff>
      <xdr:row>95</xdr:row>
      <xdr:rowOff>145314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33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136441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146405</xdr:rowOff>
    </xdr:from>
    <xdr:to>
      <xdr:col>41</xdr:col>
      <xdr:colOff>50800</xdr:colOff>
      <xdr:row>95</xdr:row>
      <xdr:rowOff>165684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434155"/>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55981</xdr:rowOff>
    </xdr:from>
    <xdr:to>
      <xdr:col>41</xdr:col>
      <xdr:colOff>101600</xdr:colOff>
      <xdr:row>96</xdr:row>
      <xdr:rowOff>157581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1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148708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60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75679</xdr:rowOff>
    </xdr:from>
    <xdr:to>
      <xdr:col>36</xdr:col>
      <xdr:colOff>165100</xdr:colOff>
      <xdr:row>98</xdr:row>
      <xdr:rowOff>5829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0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168406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7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105511</xdr:rowOff>
    </xdr:from>
    <xdr:to>
      <xdr:col>55</xdr:col>
      <xdr:colOff>50800</xdr:colOff>
      <xdr:row>92</xdr:row>
      <xdr:rowOff>35661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570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58538</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66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139915</xdr:rowOff>
    </xdr:from>
    <xdr:to>
      <xdr:col>50</xdr:col>
      <xdr:colOff>165100</xdr:colOff>
      <xdr:row>95</xdr:row>
      <xdr:rowOff>70065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2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86592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03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55029</xdr:rowOff>
    </xdr:from>
    <xdr:to>
      <xdr:col>46</xdr:col>
      <xdr:colOff>38100</xdr:colOff>
      <xdr:row>92</xdr:row>
      <xdr:rowOff>156629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582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1706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60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114884</xdr:rowOff>
    </xdr:from>
    <xdr:to>
      <xdr:col>41</xdr:col>
      <xdr:colOff>101600</xdr:colOff>
      <xdr:row>96</xdr:row>
      <xdr:rowOff>45034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40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61561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17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95605</xdr:rowOff>
    </xdr:from>
    <xdr:to>
      <xdr:col>36</xdr:col>
      <xdr:colOff>165100</xdr:colOff>
      <xdr:row>96</xdr:row>
      <xdr:rowOff>25755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38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42282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15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126746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1696"/>
          <a:ext cx="1269"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73423</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1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126746</xdr:rowOff>
    </xdr:from>
    <xdr:to>
      <xdr:col>86</xdr:col>
      <xdr:colOff>25400</xdr:colOff>
      <xdr:row>31</xdr:row>
      <xdr:rowOff>126746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126746</xdr:rowOff>
    </xdr:from>
    <xdr:to>
      <xdr:col>85</xdr:col>
      <xdr:colOff>127000</xdr:colOff>
      <xdr:row>31</xdr:row>
      <xdr:rowOff>170942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5441696"/>
          <a:ext cx="8382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53992</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397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75565</xdr:rowOff>
    </xdr:from>
    <xdr:to>
      <xdr:col>85</xdr:col>
      <xdr:colOff>177800</xdr:colOff>
      <xdr:row>38</xdr:row>
      <xdr:rowOff>5715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170942</xdr:rowOff>
    </xdr:from>
    <xdr:to>
      <xdr:col>81</xdr:col>
      <xdr:colOff>50800</xdr:colOff>
      <xdr:row>36</xdr:row>
      <xdr:rowOff>167513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5485892"/>
          <a:ext cx="889000" cy="85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82804</xdr:rowOff>
    </xdr:from>
    <xdr:to>
      <xdr:col>81</xdr:col>
      <xdr:colOff>101600</xdr:colOff>
      <xdr:row>38</xdr:row>
      <xdr:rowOff>12954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4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4081</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519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32639</xdr:rowOff>
    </xdr:from>
    <xdr:to>
      <xdr:col>76</xdr:col>
      <xdr:colOff>114300</xdr:colOff>
      <xdr:row>36</xdr:row>
      <xdr:rowOff>167513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204839"/>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116332</xdr:rowOff>
    </xdr:from>
    <xdr:to>
      <xdr:col>76</xdr:col>
      <xdr:colOff>165100</xdr:colOff>
      <xdr:row>36</xdr:row>
      <xdr:rowOff>46482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63009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589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32639</xdr:rowOff>
    </xdr:from>
    <xdr:to>
      <xdr:col>71</xdr:col>
      <xdr:colOff>177800</xdr:colOff>
      <xdr:row>37</xdr:row>
      <xdr:rowOff>114554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204839"/>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164338</xdr:rowOff>
    </xdr:from>
    <xdr:to>
      <xdr:col>72</xdr:col>
      <xdr:colOff>38100</xdr:colOff>
      <xdr:row>38</xdr:row>
      <xdr:rowOff>94488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85615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600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52705</xdr:rowOff>
    </xdr:from>
    <xdr:to>
      <xdr:col>67</xdr:col>
      <xdr:colOff>101600</xdr:colOff>
      <xdr:row>38</xdr:row>
      <xdr:rowOff>154305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6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145432</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66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75946</xdr:rowOff>
    </xdr:from>
    <xdr:to>
      <xdr:col>85</xdr:col>
      <xdr:colOff>177800</xdr:colOff>
      <xdr:row>32</xdr:row>
      <xdr:rowOff>6096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539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28973</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534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120142</xdr:rowOff>
    </xdr:from>
    <xdr:to>
      <xdr:col>81</xdr:col>
      <xdr:colOff>101600</xdr:colOff>
      <xdr:row>32</xdr:row>
      <xdr:rowOff>50292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54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30</xdr:row>
      <xdr:rowOff>66819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521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116713</xdr:rowOff>
    </xdr:from>
    <xdr:to>
      <xdr:col>76</xdr:col>
      <xdr:colOff>165100</xdr:colOff>
      <xdr:row>37</xdr:row>
      <xdr:rowOff>46863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2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37990</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3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153289</xdr:rowOff>
    </xdr:from>
    <xdr:to>
      <xdr:col>72</xdr:col>
      <xdr:colOff>38100</xdr:colOff>
      <xdr:row>36</xdr:row>
      <xdr:rowOff>83439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1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99966</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592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63754</xdr:rowOff>
    </xdr:from>
    <xdr:to>
      <xdr:col>67</xdr:col>
      <xdr:colOff>101600</xdr:colOff>
      <xdr:row>37</xdr:row>
      <xdr:rowOff>165354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10431</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182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4434</xdr:rowOff>
    </xdr:from>
    <xdr:to>
      <xdr:col>85</xdr:col>
      <xdr:colOff>126364</xdr:colOff>
      <xdr:row>78</xdr:row>
      <xdr:rowOff>129347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77384"/>
          <a:ext cx="1269" cy="132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133174</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0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129347</xdr:rowOff>
    </xdr:from>
    <xdr:to>
      <xdr:col>86</xdr:col>
      <xdr:colOff>25400</xdr:colOff>
      <xdr:row>78</xdr:row>
      <xdr:rowOff>129347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0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122561</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4434</xdr:rowOff>
    </xdr:from>
    <xdr:to>
      <xdr:col>86</xdr:col>
      <xdr:colOff>25400</xdr:colOff>
      <xdr:row>71</xdr:row>
      <xdr:rowOff>4434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77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67887</xdr:rowOff>
    </xdr:from>
    <xdr:to>
      <xdr:col>85</xdr:col>
      <xdr:colOff>127000</xdr:colOff>
      <xdr:row>71</xdr:row>
      <xdr:rowOff>96429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240837"/>
          <a:ext cx="838200" cy="2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159616</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67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9739</xdr:rowOff>
    </xdr:from>
    <xdr:to>
      <xdr:col>85</xdr:col>
      <xdr:colOff>177800</xdr:colOff>
      <xdr:row>74</xdr:row>
      <xdr:rowOff>111339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6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37744</xdr:rowOff>
    </xdr:from>
    <xdr:to>
      <xdr:col>81</xdr:col>
      <xdr:colOff>50800</xdr:colOff>
      <xdr:row>71</xdr:row>
      <xdr:rowOff>96429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210694"/>
          <a:ext cx="8890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49973</xdr:rowOff>
    </xdr:from>
    <xdr:to>
      <xdr:col>81</xdr:col>
      <xdr:colOff>101600</xdr:colOff>
      <xdr:row>74</xdr:row>
      <xdr:rowOff>151573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7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37744</xdr:rowOff>
    </xdr:from>
    <xdr:to>
      <xdr:col>76</xdr:col>
      <xdr:colOff>114300</xdr:colOff>
      <xdr:row>72</xdr:row>
      <xdr:rowOff>27327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210694"/>
          <a:ext cx="889000" cy="16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23912</xdr:rowOff>
    </xdr:from>
    <xdr:to>
      <xdr:col>76</xdr:col>
      <xdr:colOff>165100</xdr:colOff>
      <xdr:row>74</xdr:row>
      <xdr:rowOff>125512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71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116639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0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33205</xdr:rowOff>
    </xdr:from>
    <xdr:to>
      <xdr:col>71</xdr:col>
      <xdr:colOff>177800</xdr:colOff>
      <xdr:row>72</xdr:row>
      <xdr:rowOff>27327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206155"/>
          <a:ext cx="889000" cy="16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62937</xdr:rowOff>
    </xdr:from>
    <xdr:to>
      <xdr:col>72</xdr:col>
      <xdr:colOff>38100</xdr:colOff>
      <xdr:row>74</xdr:row>
      <xdr:rowOff>164537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7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155664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4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33252</xdr:rowOff>
    </xdr:from>
    <xdr:to>
      <xdr:col>67</xdr:col>
      <xdr:colOff>101600</xdr:colOff>
      <xdr:row>75</xdr:row>
      <xdr:rowOff>134852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89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125979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17087</xdr:rowOff>
    </xdr:from>
    <xdr:to>
      <xdr:col>85</xdr:col>
      <xdr:colOff>177800</xdr:colOff>
      <xdr:row>71</xdr:row>
      <xdr:rowOff>118687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1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103464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10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45629</xdr:rowOff>
    </xdr:from>
    <xdr:to>
      <xdr:col>81</xdr:col>
      <xdr:colOff>101600</xdr:colOff>
      <xdr:row>71</xdr:row>
      <xdr:rowOff>147229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21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163756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19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158394</xdr:rowOff>
    </xdr:from>
    <xdr:to>
      <xdr:col>76</xdr:col>
      <xdr:colOff>165100</xdr:colOff>
      <xdr:row>71</xdr:row>
      <xdr:rowOff>88544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15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105071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193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147977</xdr:rowOff>
    </xdr:from>
    <xdr:to>
      <xdr:col>72</xdr:col>
      <xdr:colOff>38100</xdr:colOff>
      <xdr:row>72</xdr:row>
      <xdr:rowOff>78127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32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94654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09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153855</xdr:rowOff>
    </xdr:from>
    <xdr:to>
      <xdr:col>67</xdr:col>
      <xdr:colOff>101600</xdr:colOff>
      <xdr:row>71</xdr:row>
      <xdr:rowOff>84005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15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100532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19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27262</xdr:rowOff>
    </xdr:from>
    <xdr:to>
      <xdr:col>85</xdr:col>
      <xdr:colOff>126364</xdr:colOff>
      <xdr:row>99</xdr:row>
      <xdr:rowOff>23980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29212"/>
          <a:ext cx="1269" cy="1368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27807</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0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23980</xdr:rowOff>
    </xdr:from>
    <xdr:to>
      <xdr:col>86</xdr:col>
      <xdr:colOff>25400</xdr:colOff>
      <xdr:row>99</xdr:row>
      <xdr:rowOff>23980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9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145389</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27262</xdr:rowOff>
    </xdr:from>
    <xdr:to>
      <xdr:col>86</xdr:col>
      <xdr:colOff>25400</xdr:colOff>
      <xdr:row>91</xdr:row>
      <xdr:rowOff>27262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2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27262</xdr:rowOff>
    </xdr:from>
    <xdr:to>
      <xdr:col>85</xdr:col>
      <xdr:colOff>127000</xdr:colOff>
      <xdr:row>93</xdr:row>
      <xdr:rowOff>40847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5629212"/>
          <a:ext cx="838200" cy="35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142716</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01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164289</xdr:rowOff>
    </xdr:from>
    <xdr:to>
      <xdr:col>85</xdr:col>
      <xdr:colOff>177800</xdr:colOff>
      <xdr:row>97</xdr:row>
      <xdr:rowOff>94439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62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40847</xdr:rowOff>
    </xdr:from>
    <xdr:to>
      <xdr:col>81</xdr:col>
      <xdr:colOff>50800</xdr:colOff>
      <xdr:row>93</xdr:row>
      <xdr:rowOff>65601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5985697"/>
          <a:ext cx="889000" cy="2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74302</xdr:rowOff>
    </xdr:from>
    <xdr:to>
      <xdr:col>81</xdr:col>
      <xdr:colOff>101600</xdr:colOff>
      <xdr:row>98</xdr:row>
      <xdr:rowOff>4452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167029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9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65601</xdr:rowOff>
    </xdr:from>
    <xdr:to>
      <xdr:col>76</xdr:col>
      <xdr:colOff>114300</xdr:colOff>
      <xdr:row>94</xdr:row>
      <xdr:rowOff>31703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010451"/>
          <a:ext cx="889000" cy="13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115303</xdr:rowOff>
    </xdr:from>
    <xdr:to>
      <xdr:col>76</xdr:col>
      <xdr:colOff>165100</xdr:colOff>
      <xdr:row>98</xdr:row>
      <xdr:rowOff>45453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36580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83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31703</xdr:rowOff>
    </xdr:from>
    <xdr:to>
      <xdr:col>71</xdr:col>
      <xdr:colOff>177800</xdr:colOff>
      <xdr:row>95</xdr:row>
      <xdr:rowOff>77226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148003"/>
          <a:ext cx="889000" cy="21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78319</xdr:rowOff>
    </xdr:from>
    <xdr:to>
      <xdr:col>72</xdr:col>
      <xdr:colOff>38100</xdr:colOff>
      <xdr:row>98</xdr:row>
      <xdr:rowOff>8469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0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171046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8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34003</xdr:rowOff>
    </xdr:from>
    <xdr:to>
      <xdr:col>67</xdr:col>
      <xdr:colOff>101600</xdr:colOff>
      <xdr:row>98</xdr:row>
      <xdr:rowOff>135603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3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126730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2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147912</xdr:rowOff>
    </xdr:from>
    <xdr:to>
      <xdr:col>85</xdr:col>
      <xdr:colOff>177800</xdr:colOff>
      <xdr:row>91</xdr:row>
      <xdr:rowOff>78062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55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100939</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553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161497</xdr:rowOff>
    </xdr:from>
    <xdr:to>
      <xdr:col>81</xdr:col>
      <xdr:colOff>101600</xdr:colOff>
      <xdr:row>93</xdr:row>
      <xdr:rowOff>91647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59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108174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571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14801</xdr:rowOff>
    </xdr:from>
    <xdr:to>
      <xdr:col>76</xdr:col>
      <xdr:colOff>165100</xdr:colOff>
      <xdr:row>93</xdr:row>
      <xdr:rowOff>116401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595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132928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573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152353</xdr:rowOff>
    </xdr:from>
    <xdr:to>
      <xdr:col>72</xdr:col>
      <xdr:colOff>38100</xdr:colOff>
      <xdr:row>94</xdr:row>
      <xdr:rowOff>82503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09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99030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587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26426</xdr:rowOff>
    </xdr:from>
    <xdr:to>
      <xdr:col>67</xdr:col>
      <xdr:colOff>101600</xdr:colOff>
      <xdr:row>95</xdr:row>
      <xdr:rowOff>128026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31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144553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0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145905</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89405"/>
          <a:ext cx="1269" cy="1496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92582</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6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145905</xdr:rowOff>
    </xdr:from>
    <xdr:to>
      <xdr:col>116</xdr:col>
      <xdr:colOff>152400</xdr:colOff>
      <xdr:row>30</xdr:row>
      <xdr:rowOff>145905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8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23114</xdr:rowOff>
    </xdr:from>
    <xdr:to>
      <xdr:col>116</xdr:col>
      <xdr:colOff>63500</xdr:colOff>
      <xdr:row>34</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5680964"/>
          <a:ext cx="838200" cy="15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164645</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165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14768</xdr:rowOff>
    </xdr:from>
    <xdr:to>
      <xdr:col>116</xdr:col>
      <xdr:colOff>114300</xdr:colOff>
      <xdr:row>36</xdr:row>
      <xdr:rowOff>116368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18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9072</xdr:rowOff>
    </xdr:from>
    <xdr:to>
      <xdr:col>111</xdr:col>
      <xdr:colOff>177800</xdr:colOff>
      <xdr:row>36</xdr:row>
      <xdr:rowOff>63609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5838372"/>
          <a:ext cx="889000" cy="39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20320</xdr:rowOff>
    </xdr:from>
    <xdr:to>
      <xdr:col>112</xdr:col>
      <xdr:colOff>38100</xdr:colOff>
      <xdr:row>36</xdr:row>
      <xdr:rowOff>121920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113047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63609</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235809"/>
          <a:ext cx="889000" cy="54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49058</xdr:rowOff>
    </xdr:from>
    <xdr:to>
      <xdr:col>107</xdr:col>
      <xdr:colOff>101600</xdr:colOff>
      <xdr:row>36</xdr:row>
      <xdr:rowOff>150658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22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141785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1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20501</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0705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140825</xdr:rowOff>
    </xdr:from>
    <xdr:to>
      <xdr:col>102</xdr:col>
      <xdr:colOff>165100</xdr:colOff>
      <xdr:row>37</xdr:row>
      <xdr:rowOff>70975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3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87502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08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163685</xdr:rowOff>
    </xdr:from>
    <xdr:to>
      <xdr:col>98</xdr:col>
      <xdr:colOff>38100</xdr:colOff>
      <xdr:row>38</xdr:row>
      <xdr:rowOff>93835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110362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282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143764</xdr:rowOff>
    </xdr:from>
    <xdr:to>
      <xdr:col>116</xdr:col>
      <xdr:colOff>114300</xdr:colOff>
      <xdr:row>33</xdr:row>
      <xdr:rowOff>73914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56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166641</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548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129722</xdr:rowOff>
    </xdr:from>
    <xdr:to>
      <xdr:col>112</xdr:col>
      <xdr:colOff>38100</xdr:colOff>
      <xdr:row>34</xdr:row>
      <xdr:rowOff>59872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57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76399</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12809</xdr:rowOff>
    </xdr:from>
    <xdr:to>
      <xdr:col>107</xdr:col>
      <xdr:colOff>101600</xdr:colOff>
      <xdr:row>36</xdr:row>
      <xdr:rowOff>114409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18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130936</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596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141151</xdr:rowOff>
    </xdr:from>
    <xdr:to>
      <xdr:col>98</xdr:col>
      <xdr:colOff>38100</xdr:colOff>
      <xdr:row>39</xdr:row>
      <xdr:rowOff>71301</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5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62428</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7017" y="6748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145709</xdr:rowOff>
    </xdr:from>
    <xdr:to>
      <xdr:col>116</xdr:col>
      <xdr:colOff>62864</xdr:colOff>
      <xdr:row>59</xdr:row>
      <xdr:rowOff>97834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718209"/>
          <a:ext cx="1269" cy="149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101661</xdr:rowOff>
    </xdr:from>
    <xdr:ext cx="313932"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217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97834</xdr:rowOff>
    </xdr:from>
    <xdr:to>
      <xdr:col>116</xdr:col>
      <xdr:colOff>152400</xdr:colOff>
      <xdr:row>59</xdr:row>
      <xdr:rowOff>97834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2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92386</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49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145709</xdr:rowOff>
    </xdr:from>
    <xdr:to>
      <xdr:col>116</xdr:col>
      <xdr:colOff>152400</xdr:colOff>
      <xdr:row>50</xdr:row>
      <xdr:rowOff>145709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7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88853</xdr:rowOff>
    </xdr:from>
    <xdr:to>
      <xdr:col>116</xdr:col>
      <xdr:colOff>63500</xdr:colOff>
      <xdr:row>57</xdr:row>
      <xdr:rowOff>96396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9861503"/>
          <a:ext cx="8382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42870</xdr:rowOff>
    </xdr:from>
    <xdr:ext cx="534377"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644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19993</xdr:rowOff>
    </xdr:from>
    <xdr:to>
      <xdr:col>116</xdr:col>
      <xdr:colOff>114300</xdr:colOff>
      <xdr:row>57</xdr:row>
      <xdr:rowOff>121593</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9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88853</xdr:rowOff>
    </xdr:from>
    <xdr:to>
      <xdr:col>111</xdr:col>
      <xdr:colOff>177800</xdr:colOff>
      <xdr:row>57</xdr:row>
      <xdr:rowOff>95809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9861503"/>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12776</xdr:rowOff>
    </xdr:from>
    <xdr:to>
      <xdr:col>112</xdr:col>
      <xdr:colOff>38100</xdr:colOff>
      <xdr:row>57</xdr:row>
      <xdr:rowOff>114376</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130903</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56111" y="95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95678</xdr:rowOff>
    </xdr:from>
    <xdr:to>
      <xdr:col>107</xdr:col>
      <xdr:colOff>50800</xdr:colOff>
      <xdr:row>57</xdr:row>
      <xdr:rowOff>95809</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9868328"/>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165938</xdr:rowOff>
    </xdr:from>
    <xdr:to>
      <xdr:col>107</xdr:col>
      <xdr:colOff>101600</xdr:colOff>
      <xdr:row>57</xdr:row>
      <xdr:rowOff>96088</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112615</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91825</xdr:rowOff>
    </xdr:from>
    <xdr:to>
      <xdr:col>102</xdr:col>
      <xdr:colOff>114300</xdr:colOff>
      <xdr:row>57</xdr:row>
      <xdr:rowOff>95678</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9864475"/>
          <a:ext cx="8890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105294</xdr:rowOff>
    </xdr:from>
    <xdr:to>
      <xdr:col>102</xdr:col>
      <xdr:colOff>165100</xdr:colOff>
      <xdr:row>57</xdr:row>
      <xdr:rowOff>35444</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70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51971</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948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162477</xdr:rowOff>
    </xdr:from>
    <xdr:to>
      <xdr:col>98</xdr:col>
      <xdr:colOff>38100</xdr:colOff>
      <xdr:row>58</xdr:row>
      <xdr:rowOff>92627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93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83754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0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45596</xdr:rowOff>
    </xdr:from>
    <xdr:to>
      <xdr:col>116</xdr:col>
      <xdr:colOff>114300</xdr:colOff>
      <xdr:row>57</xdr:row>
      <xdr:rowOff>147196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81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24023</xdr:rowOff>
    </xdr:from>
    <xdr:ext cx="534377"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79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38053</xdr:rowOff>
    </xdr:from>
    <xdr:to>
      <xdr:col>112</xdr:col>
      <xdr:colOff>38100</xdr:colOff>
      <xdr:row>57</xdr:row>
      <xdr:rowOff>139653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81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130780</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56111" y="99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45009</xdr:rowOff>
    </xdr:from>
    <xdr:to>
      <xdr:col>107</xdr:col>
      <xdr:colOff>101600</xdr:colOff>
      <xdr:row>57</xdr:row>
      <xdr:rowOff>146609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81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137736</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67111" y="991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44878</xdr:rowOff>
    </xdr:from>
    <xdr:to>
      <xdr:col>102</xdr:col>
      <xdr:colOff>165100</xdr:colOff>
      <xdr:row>57</xdr:row>
      <xdr:rowOff>146478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8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137605</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278111" y="99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41025</xdr:rowOff>
    </xdr:from>
    <xdr:to>
      <xdr:col>98</xdr:col>
      <xdr:colOff>38100</xdr:colOff>
      <xdr:row>57</xdr:row>
      <xdr:rowOff>142625</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81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159152</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389111" y="958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54158</xdr:rowOff>
    </xdr:from>
    <xdr:to>
      <xdr:col>116</xdr:col>
      <xdr:colOff>62864</xdr:colOff>
      <xdr:row>79</xdr:row>
      <xdr:rowOff>21971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741458"/>
          <a:ext cx="1269" cy="82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25798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7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21971</xdr:rowOff>
    </xdr:from>
    <xdr:to>
      <xdr:col>116</xdr:col>
      <xdr:colOff>152400</xdr:colOff>
      <xdr:row>79</xdr:row>
      <xdr:rowOff>21971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6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835</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5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54158</xdr:rowOff>
    </xdr:from>
    <xdr:to>
      <xdr:col>116</xdr:col>
      <xdr:colOff>152400</xdr:colOff>
      <xdr:row>74</xdr:row>
      <xdr:rowOff>54158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74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54158</xdr:rowOff>
    </xdr:from>
    <xdr:to>
      <xdr:col>116</xdr:col>
      <xdr:colOff>63500</xdr:colOff>
      <xdr:row>74</xdr:row>
      <xdr:rowOff>162834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741458"/>
          <a:ext cx="838200" cy="10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137141</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9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158714</xdr:rowOff>
    </xdr:from>
    <xdr:to>
      <xdr:col>116</xdr:col>
      <xdr:colOff>114300</xdr:colOff>
      <xdr:row>76</xdr:row>
      <xdr:rowOff>88864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147884</xdr:rowOff>
    </xdr:from>
    <xdr:to>
      <xdr:col>111</xdr:col>
      <xdr:colOff>177800</xdr:colOff>
      <xdr:row>74</xdr:row>
      <xdr:rowOff>162834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2835184"/>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62840</xdr:rowOff>
    </xdr:from>
    <xdr:to>
      <xdr:col>112</xdr:col>
      <xdr:colOff>38100</xdr:colOff>
      <xdr:row>76</xdr:row>
      <xdr:rowOff>164440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155567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69017</xdr:rowOff>
    </xdr:from>
    <xdr:to>
      <xdr:col>107</xdr:col>
      <xdr:colOff>50800</xdr:colOff>
      <xdr:row>74</xdr:row>
      <xdr:rowOff>147884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413417"/>
          <a:ext cx="889000" cy="4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72898</xdr:rowOff>
    </xdr:from>
    <xdr:to>
      <xdr:col>107</xdr:col>
      <xdr:colOff>101600</xdr:colOff>
      <xdr:row>77</xdr:row>
      <xdr:rowOff>3048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165625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56124</xdr:rowOff>
    </xdr:from>
    <xdr:to>
      <xdr:col>102</xdr:col>
      <xdr:colOff>114300</xdr:colOff>
      <xdr:row>72</xdr:row>
      <xdr:rowOff>69017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400524"/>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14788</xdr:rowOff>
    </xdr:from>
    <xdr:to>
      <xdr:col>102</xdr:col>
      <xdr:colOff>165100</xdr:colOff>
      <xdr:row>76</xdr:row>
      <xdr:rowOff>116388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4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107515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3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30059</xdr:rowOff>
    </xdr:from>
    <xdr:to>
      <xdr:col>98</xdr:col>
      <xdr:colOff>38100</xdr:colOff>
      <xdr:row>76</xdr:row>
      <xdr:rowOff>131659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6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122786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15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3358</xdr:rowOff>
    </xdr:from>
    <xdr:to>
      <xdr:col>116</xdr:col>
      <xdr:colOff>114300</xdr:colOff>
      <xdr:row>74</xdr:row>
      <xdr:rowOff>104958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69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127835</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4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112034</xdr:rowOff>
    </xdr:from>
    <xdr:to>
      <xdr:col>112</xdr:col>
      <xdr:colOff>38100</xdr:colOff>
      <xdr:row>75</xdr:row>
      <xdr:rowOff>42184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79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58711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57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97084</xdr:rowOff>
    </xdr:from>
    <xdr:to>
      <xdr:col>107</xdr:col>
      <xdr:colOff>101600</xdr:colOff>
      <xdr:row>75</xdr:row>
      <xdr:rowOff>27234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7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43761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5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18217</xdr:rowOff>
    </xdr:from>
    <xdr:to>
      <xdr:col>102</xdr:col>
      <xdr:colOff>165100</xdr:colOff>
      <xdr:row>72</xdr:row>
      <xdr:rowOff>119817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3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136344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13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5324</xdr:rowOff>
    </xdr:from>
    <xdr:to>
      <xdr:col>98</xdr:col>
      <xdr:colOff>38100</xdr:colOff>
      <xdr:row>72</xdr:row>
      <xdr:rowOff>106924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34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123451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12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65,633</a:t>
          </a:r>
          <a:r>
            <a:rPr kumimoji="1" lang="ja-JP" altLang="en-US" sz="1300">
              <a:latin typeface="ＭＳ Ｐゴシック" panose="020B0600070205080204" pitchFamily="50" charset="-128"/>
              <a:ea typeface="ＭＳ Ｐゴシック" panose="020B0600070205080204" pitchFamily="50" charset="-128"/>
            </a:rPr>
            <a:t>円となっており、依然、類似団体平均と比べて高い水準にある。これは、市の面積が比較的広大であることから、支所・出張所を多く設置しなくてはならないことが要因として挙げられる。</a:t>
          </a:r>
        </a:p>
        <a:p>
          <a:r>
            <a:rPr kumimoji="1" lang="ja-JP" altLang="en-US" sz="1300">
              <a:latin typeface="ＭＳ Ｐゴシック" panose="020B0600070205080204" pitchFamily="50" charset="-128"/>
              <a:ea typeface="ＭＳ Ｐゴシック" panose="020B0600070205080204" pitchFamily="50" charset="-128"/>
            </a:rPr>
            <a:t>・物件費及び積立金の住民一人当たりのコストはそれぞれ</a:t>
          </a:r>
          <a:r>
            <a:rPr kumimoji="1" lang="en-US" altLang="ja-JP" sz="1300">
              <a:latin typeface="ＭＳ Ｐゴシック" panose="020B0600070205080204" pitchFamily="50" charset="-128"/>
              <a:ea typeface="ＭＳ Ｐゴシック" panose="020B0600070205080204" pitchFamily="50" charset="-128"/>
            </a:rPr>
            <a:t>93,900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88,386</a:t>
          </a:r>
          <a:r>
            <a:rPr kumimoji="1" lang="ja-JP" altLang="en-US" sz="1300">
              <a:latin typeface="ＭＳ Ｐゴシック" panose="020B0600070205080204" pitchFamily="50" charset="-128"/>
              <a:ea typeface="ＭＳ Ｐゴシック" panose="020B0600070205080204" pitchFamily="50" charset="-128"/>
            </a:rPr>
            <a:t>円となっており、類似団体内で最も高くなっている。これは、ふるさと納税による寄附が大幅な伸びを見せたことにより、ふるさと納税推進事業に係る委託料とふるさと応援基金への積立金が他市と比較して大きいことが主な要因だと考え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82,685</a:t>
          </a:r>
          <a:r>
            <a:rPr kumimoji="1" lang="ja-JP" altLang="en-US" sz="1300">
              <a:latin typeface="ＭＳ Ｐゴシック" panose="020B0600070205080204" pitchFamily="50" charset="-128"/>
              <a:ea typeface="ＭＳ Ｐゴシック" panose="020B0600070205080204" pitchFamily="50" charset="-128"/>
            </a:rPr>
            <a:t>円であり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、類似団体平均を上回っている状況である。これは、小・中学校への空調設備整備等によるものであり、前年度から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25,304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a:t>
          </a:r>
          <a:r>
            <a:rPr kumimoji="1" lang="ja-JP" altLang="en-US" sz="1300">
              <a:latin typeface="ＭＳ Ｐゴシック" panose="020B0600070205080204" pitchFamily="50" charset="-128"/>
              <a:ea typeface="ＭＳ Ｐゴシック" panose="020B0600070205080204" pitchFamily="50" charset="-128"/>
            </a:rPr>
            <a:t>公共施設の更新整備分等も含め、今後は公共施設等総合管理計画に基づいた事業の取捨選択が必要となる。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164,506
162,906
653.36
103,141,033
100,707,991
1,432,193
41,181,302
71,334,444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100838</xdr:rowOff>
    </xdr:from>
    <xdr:to>
      <xdr:col>24</xdr:col>
      <xdr:colOff>62865</xdr:colOff>
      <xdr:row>37</xdr:row>
      <xdr:rowOff>73406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4338"/>
          <a:ext cx="127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77233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73406</xdr:rowOff>
    </xdr:from>
    <xdr:to>
      <xdr:col>24</xdr:col>
      <xdr:colOff>152400</xdr:colOff>
      <xdr:row>37</xdr:row>
      <xdr:rowOff>73406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17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47515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100838</xdr:rowOff>
    </xdr:from>
    <xdr:to>
      <xdr:col>24</xdr:col>
      <xdr:colOff>152400</xdr:colOff>
      <xdr:row>30</xdr:row>
      <xdr:rowOff>100838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139700</xdr:rowOff>
    </xdr:from>
    <xdr:to>
      <xdr:col>24</xdr:col>
      <xdr:colOff>63500</xdr:colOff>
      <xdr:row>37</xdr:row>
      <xdr:rowOff>16256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1190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150639</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637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127762</xdr:rowOff>
    </xdr:from>
    <xdr:to>
      <xdr:col>24</xdr:col>
      <xdr:colOff>114300</xdr:colOff>
      <xdr:row>34</xdr:row>
      <xdr:rowOff>57912</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78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48260</xdr:rowOff>
    </xdr:from>
    <xdr:to>
      <xdr:col>19</xdr:col>
      <xdr:colOff>177800</xdr:colOff>
      <xdr:row>37</xdr:row>
      <xdr:rowOff>16256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49010"/>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166624</xdr:rowOff>
    </xdr:from>
    <xdr:to>
      <xdr:col>20</xdr:col>
      <xdr:colOff>38100</xdr:colOff>
      <xdr:row>34</xdr:row>
      <xdr:rowOff>96774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2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113301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59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96266</xdr:rowOff>
    </xdr:from>
    <xdr:to>
      <xdr:col>15</xdr:col>
      <xdr:colOff>50800</xdr:colOff>
      <xdr:row>35</xdr:row>
      <xdr:rowOff>48260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2556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91186</xdr:rowOff>
    </xdr:from>
    <xdr:to>
      <xdr:col>15</xdr:col>
      <xdr:colOff>101600</xdr:colOff>
      <xdr:row>34</xdr:row>
      <xdr:rowOff>21336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4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37863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52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167132</xdr:rowOff>
    </xdr:from>
    <xdr:to>
      <xdr:col>10</xdr:col>
      <xdr:colOff>114300</xdr:colOff>
      <xdr:row>34</xdr:row>
      <xdr:rowOff>96266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310632"/>
          <a:ext cx="889000" cy="6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59182</xdr:rowOff>
    </xdr:from>
    <xdr:to>
      <xdr:col>10</xdr:col>
      <xdr:colOff>165100</xdr:colOff>
      <xdr:row>33</xdr:row>
      <xdr:rowOff>160782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1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5859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49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27178</xdr:rowOff>
    </xdr:from>
    <xdr:to>
      <xdr:col>6</xdr:col>
      <xdr:colOff>38100</xdr:colOff>
      <xdr:row>33</xdr:row>
      <xdr:rowOff>128778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68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119905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88900</xdr:rowOff>
    </xdr:from>
    <xdr:to>
      <xdr:col>24</xdr:col>
      <xdr:colOff>114300</xdr:colOff>
      <xdr:row>37</xdr:row>
      <xdr:rowOff>19050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3827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136906</xdr:rowOff>
    </xdr:from>
    <xdr:to>
      <xdr:col>20</xdr:col>
      <xdr:colOff>38100</xdr:colOff>
      <xdr:row>37</xdr:row>
      <xdr:rowOff>67056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58183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0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168910</xdr:rowOff>
    </xdr:from>
    <xdr:to>
      <xdr:col>15</xdr:col>
      <xdr:colOff>101600</xdr:colOff>
      <xdr:row>35</xdr:row>
      <xdr:rowOff>99060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90187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45466</xdr:rowOff>
    </xdr:from>
    <xdr:to>
      <xdr:col>10</xdr:col>
      <xdr:colOff>165100</xdr:colOff>
      <xdr:row>34</xdr:row>
      <xdr:rowOff>147066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96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116332</xdr:rowOff>
    </xdr:from>
    <xdr:to>
      <xdr:col>6</xdr:col>
      <xdr:colOff>38100</xdr:colOff>
      <xdr:row>31</xdr:row>
      <xdr:rowOff>46482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25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63009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03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xdr:rowOff>
    </xdr:from>
    <xdr:to>
      <xdr:col>24</xdr:col>
      <xdr:colOff>62865</xdr:colOff>
      <xdr:row>59</xdr:row>
      <xdr:rowOff>54508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44585"/>
          <a:ext cx="1270" cy="142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58335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54508</xdr:rowOff>
    </xdr:from>
    <xdr:to>
      <xdr:col>24</xdr:col>
      <xdr:colOff>152400</xdr:colOff>
      <xdr:row>59</xdr:row>
      <xdr:rowOff>54508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7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118762</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165,025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xdr:rowOff>
    </xdr:from>
    <xdr:to>
      <xdr:col>24</xdr:col>
      <xdr:colOff>152400</xdr:colOff>
      <xdr:row>51</xdr:row>
      <xdr:rowOff>635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44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635</xdr:rowOff>
    </xdr:from>
    <xdr:to>
      <xdr:col>24</xdr:col>
      <xdr:colOff>63500</xdr:colOff>
      <xdr:row>52</xdr:row>
      <xdr:rowOff>10051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8744585"/>
          <a:ext cx="838200" cy="18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150320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51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443</xdr:rowOff>
    </xdr:from>
    <xdr:to>
      <xdr:col>24</xdr:col>
      <xdr:colOff>114300</xdr:colOff>
      <xdr:row>57</xdr:row>
      <xdr:rowOff>102043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7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10051</xdr:rowOff>
    </xdr:from>
    <xdr:to>
      <xdr:col>19</xdr:col>
      <xdr:colOff>177800</xdr:colOff>
      <xdr:row>52</xdr:row>
      <xdr:rowOff>114380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8925451"/>
          <a:ext cx="889000" cy="10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62840</xdr:rowOff>
    </xdr:from>
    <xdr:to>
      <xdr:col>20</xdr:col>
      <xdr:colOff>38100</xdr:colOff>
      <xdr:row>57</xdr:row>
      <xdr:rowOff>164440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155567</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92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114380</xdr:rowOff>
    </xdr:from>
    <xdr:to>
      <xdr:col>15</xdr:col>
      <xdr:colOff>50800</xdr:colOff>
      <xdr:row>53</xdr:row>
      <xdr:rowOff>32106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029780"/>
          <a:ext cx="889000" cy="8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82238</xdr:rowOff>
    </xdr:from>
    <xdr:to>
      <xdr:col>15</xdr:col>
      <xdr:colOff>101600</xdr:colOff>
      <xdr:row>58</xdr:row>
      <xdr:rowOff>12388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5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3515</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94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32106</xdr:rowOff>
    </xdr:from>
    <xdr:to>
      <xdr:col>10</xdr:col>
      <xdr:colOff>114300</xdr:colOff>
      <xdr:row>55</xdr:row>
      <xdr:rowOff>47509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118956"/>
          <a:ext cx="889000" cy="35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24826</xdr:rowOff>
    </xdr:from>
    <xdr:to>
      <xdr:col>10</xdr:col>
      <xdr:colOff>165100</xdr:colOff>
      <xdr:row>57</xdr:row>
      <xdr:rowOff>126426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97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117553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89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57310</xdr:rowOff>
    </xdr:from>
    <xdr:to>
      <xdr:col>6</xdr:col>
      <xdr:colOff>38100</xdr:colOff>
      <xdr:row>58</xdr:row>
      <xdr:rowOff>158910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150037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9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121285</xdr:rowOff>
    </xdr:from>
    <xdr:to>
      <xdr:col>24</xdr:col>
      <xdr:colOff>114300</xdr:colOff>
      <xdr:row>51</xdr:row>
      <xdr:rowOff>51435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869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74312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64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130701</xdr:rowOff>
    </xdr:from>
    <xdr:to>
      <xdr:col>20</xdr:col>
      <xdr:colOff>38100</xdr:colOff>
      <xdr:row>52</xdr:row>
      <xdr:rowOff>60851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88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77378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864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63580</xdr:rowOff>
    </xdr:from>
    <xdr:to>
      <xdr:col>15</xdr:col>
      <xdr:colOff>101600</xdr:colOff>
      <xdr:row>52</xdr:row>
      <xdr:rowOff>165180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9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10257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75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152756</xdr:rowOff>
    </xdr:from>
    <xdr:to>
      <xdr:col>10</xdr:col>
      <xdr:colOff>165100</xdr:colOff>
      <xdr:row>53</xdr:row>
      <xdr:rowOff>82906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0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99433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88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168159</xdr:rowOff>
    </xdr:from>
    <xdr:to>
      <xdr:col>6</xdr:col>
      <xdr:colOff>38100</xdr:colOff>
      <xdr:row>55</xdr:row>
      <xdr:rowOff>98309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4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114836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2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33668</xdr:rowOff>
    </xdr:from>
    <xdr:to>
      <xdr:col>24</xdr:col>
      <xdr:colOff>62865</xdr:colOff>
      <xdr:row>73</xdr:row>
      <xdr:rowOff>33325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06618"/>
          <a:ext cx="1270" cy="342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37152</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255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33325</xdr:rowOff>
    </xdr:from>
    <xdr:to>
      <xdr:col>24</xdr:col>
      <xdr:colOff>152400</xdr:colOff>
      <xdr:row>73</xdr:row>
      <xdr:rowOff>33325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549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151795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8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196,283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33668</xdr:rowOff>
    </xdr:from>
    <xdr:to>
      <xdr:col>24</xdr:col>
      <xdr:colOff>152400</xdr:colOff>
      <xdr:row>71</xdr:row>
      <xdr:rowOff>33668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0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33325</xdr:rowOff>
    </xdr:from>
    <xdr:to>
      <xdr:col>24</xdr:col>
      <xdr:colOff>63500</xdr:colOff>
      <xdr:row>74</xdr:row>
      <xdr:rowOff>122289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549175"/>
          <a:ext cx="838200" cy="26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107344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1088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64401</xdr:rowOff>
    </xdr:from>
    <xdr:to>
      <xdr:col>24</xdr:col>
      <xdr:colOff>114300</xdr:colOff>
      <xdr:row>71</xdr:row>
      <xdr:rowOff>166001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23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122289</xdr:rowOff>
    </xdr:from>
    <xdr:to>
      <xdr:col>19</xdr:col>
      <xdr:colOff>177800</xdr:colOff>
      <xdr:row>74</xdr:row>
      <xdr:rowOff>152768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09589"/>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155194</xdr:rowOff>
    </xdr:from>
    <xdr:to>
      <xdr:col>20</xdr:col>
      <xdr:colOff>38100</xdr:colOff>
      <xdr:row>73</xdr:row>
      <xdr:rowOff>85344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49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101871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27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152768</xdr:rowOff>
    </xdr:from>
    <xdr:to>
      <xdr:col>15</xdr:col>
      <xdr:colOff>50800</xdr:colOff>
      <xdr:row>75</xdr:row>
      <xdr:rowOff>83731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40068"/>
          <a:ext cx="88900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33655</xdr:rowOff>
    </xdr:from>
    <xdr:to>
      <xdr:col>15</xdr:col>
      <xdr:colOff>101600</xdr:colOff>
      <xdr:row>73</xdr:row>
      <xdr:rowOff>135255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54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151782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32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83731</xdr:rowOff>
    </xdr:from>
    <xdr:to>
      <xdr:col>10</xdr:col>
      <xdr:colOff>114300</xdr:colOff>
      <xdr:row>77</xdr:row>
      <xdr:rowOff>64643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42481"/>
          <a:ext cx="889000" cy="3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38303</xdr:rowOff>
    </xdr:from>
    <xdr:to>
      <xdr:col>10</xdr:col>
      <xdr:colOff>165100</xdr:colOff>
      <xdr:row>74</xdr:row>
      <xdr:rowOff>139903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72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156430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50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171348</xdr:rowOff>
    </xdr:from>
    <xdr:to>
      <xdr:col>6</xdr:col>
      <xdr:colOff>38100</xdr:colOff>
      <xdr:row>79</xdr:row>
      <xdr:rowOff>101498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5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92625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63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153975</xdr:rowOff>
    </xdr:from>
    <xdr:to>
      <xdr:col>24</xdr:col>
      <xdr:colOff>114300</xdr:colOff>
      <xdr:row>73</xdr:row>
      <xdr:rowOff>84125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49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68902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41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71489</xdr:rowOff>
    </xdr:from>
    <xdr:to>
      <xdr:col>20</xdr:col>
      <xdr:colOff>38100</xdr:colOff>
      <xdr:row>75</xdr:row>
      <xdr:rowOff>1639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164216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5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101968</xdr:rowOff>
    </xdr:from>
    <xdr:to>
      <xdr:col>15</xdr:col>
      <xdr:colOff>101600</xdr:colOff>
      <xdr:row>75</xdr:row>
      <xdr:rowOff>32118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23245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8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32931</xdr:rowOff>
    </xdr:from>
    <xdr:to>
      <xdr:col>10</xdr:col>
      <xdr:colOff>165100</xdr:colOff>
      <xdr:row>75</xdr:row>
      <xdr:rowOff>134531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9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125658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8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13843</xdr:rowOff>
    </xdr:from>
    <xdr:to>
      <xdr:col>6</xdr:col>
      <xdr:colOff>38100</xdr:colOff>
      <xdr:row>77</xdr:row>
      <xdr:rowOff>115443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131970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9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105301</xdr:rowOff>
    </xdr:from>
    <xdr:to>
      <xdr:col>24</xdr:col>
      <xdr:colOff>62865</xdr:colOff>
      <xdr:row>98</xdr:row>
      <xdr:rowOff>151130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35801"/>
          <a:ext cx="1270" cy="1417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154957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151130</xdr:rowOff>
    </xdr:from>
    <xdr:to>
      <xdr:col>24</xdr:col>
      <xdr:colOff>152400</xdr:colOff>
      <xdr:row>98</xdr:row>
      <xdr:rowOff>151130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5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51978</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1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105301</xdr:rowOff>
    </xdr:from>
    <xdr:to>
      <xdr:col>24</xdr:col>
      <xdr:colOff>152400</xdr:colOff>
      <xdr:row>90</xdr:row>
      <xdr:rowOff>105301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35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38027</xdr:rowOff>
    </xdr:from>
    <xdr:to>
      <xdr:col>24</xdr:col>
      <xdr:colOff>63500</xdr:colOff>
      <xdr:row>92</xdr:row>
      <xdr:rowOff>114119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5811427"/>
          <a:ext cx="838200" cy="7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77886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194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99459</xdr:rowOff>
    </xdr:from>
    <xdr:to>
      <xdr:col>24</xdr:col>
      <xdr:colOff>114300</xdr:colOff>
      <xdr:row>95</xdr:row>
      <xdr:rowOff>29609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21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114119</xdr:rowOff>
    </xdr:from>
    <xdr:to>
      <xdr:col>19</xdr:col>
      <xdr:colOff>177800</xdr:colOff>
      <xdr:row>95</xdr:row>
      <xdr:rowOff>19304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5887519"/>
          <a:ext cx="889000" cy="41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103595</xdr:rowOff>
    </xdr:from>
    <xdr:to>
      <xdr:col>20</xdr:col>
      <xdr:colOff>38100</xdr:colOff>
      <xdr:row>94</xdr:row>
      <xdr:rowOff>33745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04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24872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14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159513</xdr:rowOff>
    </xdr:from>
    <xdr:to>
      <xdr:col>15</xdr:col>
      <xdr:colOff>50800</xdr:colOff>
      <xdr:row>95</xdr:row>
      <xdr:rowOff>19304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275813"/>
          <a:ext cx="889000" cy="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15312</xdr:rowOff>
    </xdr:from>
    <xdr:to>
      <xdr:col>15</xdr:col>
      <xdr:colOff>101600</xdr:colOff>
      <xdr:row>94</xdr:row>
      <xdr:rowOff>116912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13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133439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590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28992</xdr:rowOff>
    </xdr:from>
    <xdr:to>
      <xdr:col>10</xdr:col>
      <xdr:colOff>114300</xdr:colOff>
      <xdr:row>94</xdr:row>
      <xdr:rowOff>159513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5973842"/>
          <a:ext cx="889000" cy="30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61686</xdr:rowOff>
    </xdr:from>
    <xdr:to>
      <xdr:col>10</xdr:col>
      <xdr:colOff>165100</xdr:colOff>
      <xdr:row>93</xdr:row>
      <xdr:rowOff>163286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0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8363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57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93580</xdr:rowOff>
    </xdr:from>
    <xdr:to>
      <xdr:col>6</xdr:col>
      <xdr:colOff>38100</xdr:colOff>
      <xdr:row>93</xdr:row>
      <xdr:rowOff>23730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586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40257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564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158677</xdr:rowOff>
    </xdr:from>
    <xdr:to>
      <xdr:col>24</xdr:col>
      <xdr:colOff>114300</xdr:colOff>
      <xdr:row>92</xdr:row>
      <xdr:rowOff>88827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576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10104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61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63319</xdr:rowOff>
    </xdr:from>
    <xdr:to>
      <xdr:col>20</xdr:col>
      <xdr:colOff>38100</xdr:colOff>
      <xdr:row>92</xdr:row>
      <xdr:rowOff>164919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583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9996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561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139954</xdr:rowOff>
    </xdr:from>
    <xdr:to>
      <xdr:col>15</xdr:col>
      <xdr:colOff>101600</xdr:colOff>
      <xdr:row>95</xdr:row>
      <xdr:rowOff>70104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25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61231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34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108713</xdr:rowOff>
    </xdr:from>
    <xdr:to>
      <xdr:col>10</xdr:col>
      <xdr:colOff>165100</xdr:colOff>
      <xdr:row>95</xdr:row>
      <xdr:rowOff>38863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2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29990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31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149642</xdr:rowOff>
    </xdr:from>
    <xdr:to>
      <xdr:col>6</xdr:col>
      <xdr:colOff>38100</xdr:colOff>
      <xdr:row>93</xdr:row>
      <xdr:rowOff>79792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592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70919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01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34</xdr:row>
      <xdr:rowOff>160763</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5641</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31387</xdr:rowOff>
    </xdr:from>
    <xdr:to>
      <xdr:col>54</xdr:col>
      <xdr:colOff>189865</xdr:colOff>
      <xdr:row>39</xdr:row>
      <xdr:rowOff>33565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46337"/>
          <a:ext cx="1270" cy="137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37392</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23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33565</xdr:rowOff>
    </xdr:from>
    <xdr:to>
      <xdr:col>55</xdr:col>
      <xdr:colOff>88900</xdr:colOff>
      <xdr:row>39</xdr:row>
      <xdr:rowOff>33565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20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149514</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2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31387</xdr:rowOff>
    </xdr:from>
    <xdr:to>
      <xdr:col>55</xdr:col>
      <xdr:colOff>88900</xdr:colOff>
      <xdr:row>31</xdr:row>
      <xdr:rowOff>31387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4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33565</xdr:rowOff>
    </xdr:from>
    <xdr:to>
      <xdr:col>55</xdr:col>
      <xdr:colOff>0</xdr:colOff>
      <xdr:row>39</xdr:row>
      <xdr:rowOff>36830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72011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20881</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58501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169454</xdr:rowOff>
    </xdr:from>
    <xdr:to>
      <xdr:col>55</xdr:col>
      <xdr:colOff>50800</xdr:colOff>
      <xdr:row>35</xdr:row>
      <xdr:rowOff>99604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59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33565</xdr:rowOff>
    </xdr:from>
    <xdr:to>
      <xdr:col>50</xdr:col>
      <xdr:colOff>114300</xdr:colOff>
      <xdr:row>39</xdr:row>
      <xdr:rowOff>36830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7201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6713</xdr:rowOff>
    </xdr:from>
    <xdr:to>
      <xdr:col>50</xdr:col>
      <xdr:colOff>165100</xdr:colOff>
      <xdr:row>35</xdr:row>
      <xdr:rowOff>108313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0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124840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578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33565</xdr:rowOff>
    </xdr:from>
    <xdr:to>
      <xdr:col>45</xdr:col>
      <xdr:colOff>177800</xdr:colOff>
      <xdr:row>39</xdr:row>
      <xdr:rowOff>37919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720115"/>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44813</xdr:rowOff>
    </xdr:from>
    <xdr:to>
      <xdr:col>46</xdr:col>
      <xdr:colOff>38100</xdr:colOff>
      <xdr:row>35</xdr:row>
      <xdr:rowOff>146413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04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162940</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5820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108131</xdr:rowOff>
    </xdr:from>
    <xdr:to>
      <xdr:col>41</xdr:col>
      <xdr:colOff>50800</xdr:colOff>
      <xdr:row>39</xdr:row>
      <xdr:rowOff>37919</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623231"/>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45901</xdr:rowOff>
    </xdr:from>
    <xdr:to>
      <xdr:col>41</xdr:col>
      <xdr:colOff>101600</xdr:colOff>
      <xdr:row>35</xdr:row>
      <xdr:rowOff>147501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04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164028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5821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33927</xdr:rowOff>
    </xdr:from>
    <xdr:to>
      <xdr:col>36</xdr:col>
      <xdr:colOff>165100</xdr:colOff>
      <xdr:row>33</xdr:row>
      <xdr:rowOff>135527</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56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31</xdr:row>
      <xdr:rowOff>152054</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546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154215</xdr:rowOff>
    </xdr:from>
    <xdr:to>
      <xdr:col>55</xdr:col>
      <xdr:colOff>50800</xdr:colOff>
      <xdr:row>39</xdr:row>
      <xdr:rowOff>84365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6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69142</xdr:rowOff>
    </xdr:from>
    <xdr:ext cx="313932"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8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157480</xdr:rowOff>
    </xdr:from>
    <xdr:to>
      <xdr:col>50</xdr:col>
      <xdr:colOff>165100</xdr:colOff>
      <xdr:row>39</xdr:row>
      <xdr:rowOff>87630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78757</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82333" y="676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154215</xdr:rowOff>
    </xdr:from>
    <xdr:to>
      <xdr:col>46</xdr:col>
      <xdr:colOff>38100</xdr:colOff>
      <xdr:row>39</xdr:row>
      <xdr:rowOff>84365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6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75492</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93333" y="67620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158569</xdr:rowOff>
    </xdr:from>
    <xdr:to>
      <xdr:col>41</xdr:col>
      <xdr:colOff>101600</xdr:colOff>
      <xdr:row>39</xdr:row>
      <xdr:rowOff>88719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67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79846</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704333" y="6766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57331</xdr:rowOff>
    </xdr:from>
    <xdr:to>
      <xdr:col>36</xdr:col>
      <xdr:colOff>165100</xdr:colOff>
      <xdr:row>38</xdr:row>
      <xdr:rowOff>158931</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57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150058</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665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21399</xdr:rowOff>
    </xdr:from>
    <xdr:to>
      <xdr:col>54</xdr:col>
      <xdr:colOff>189865</xdr:colOff>
      <xdr:row>59</xdr:row>
      <xdr:rowOff>26276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65349"/>
          <a:ext cx="1270" cy="1376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30103</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45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26276</xdr:rowOff>
    </xdr:from>
    <xdr:to>
      <xdr:col>55</xdr:col>
      <xdr:colOff>88900</xdr:colOff>
      <xdr:row>59</xdr:row>
      <xdr:rowOff>26276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4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139526</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5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21399</xdr:rowOff>
    </xdr:from>
    <xdr:to>
      <xdr:col>55</xdr:col>
      <xdr:colOff>88900</xdr:colOff>
      <xdr:row>51</xdr:row>
      <xdr:rowOff>21399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65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15532</xdr:rowOff>
    </xdr:from>
    <xdr:to>
      <xdr:col>55</xdr:col>
      <xdr:colOff>0</xdr:colOff>
      <xdr:row>54</xdr:row>
      <xdr:rowOff>44069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273832"/>
          <a:ext cx="8382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142994</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7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164567</xdr:rowOff>
    </xdr:from>
    <xdr:to>
      <xdr:col>55</xdr:col>
      <xdr:colOff>50800</xdr:colOff>
      <xdr:row>56</xdr:row>
      <xdr:rowOff>94717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59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141148</xdr:rowOff>
    </xdr:from>
    <xdr:to>
      <xdr:col>50</xdr:col>
      <xdr:colOff>114300</xdr:colOff>
      <xdr:row>54</xdr:row>
      <xdr:rowOff>44069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056548"/>
          <a:ext cx="889000" cy="24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97015</xdr:rowOff>
    </xdr:from>
    <xdr:to>
      <xdr:col>50</xdr:col>
      <xdr:colOff>165100</xdr:colOff>
      <xdr:row>57</xdr:row>
      <xdr:rowOff>27165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69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18292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79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141148</xdr:rowOff>
    </xdr:from>
    <xdr:to>
      <xdr:col>45</xdr:col>
      <xdr:colOff>177800</xdr:colOff>
      <xdr:row>54</xdr:row>
      <xdr:rowOff>32868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056548"/>
          <a:ext cx="889000" cy="23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155537</xdr:rowOff>
    </xdr:from>
    <xdr:to>
      <xdr:col>46</xdr:col>
      <xdr:colOff>38100</xdr:colOff>
      <xdr:row>56</xdr:row>
      <xdr:rowOff>85687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58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76814</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67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32868</xdr:rowOff>
    </xdr:from>
    <xdr:to>
      <xdr:col>41</xdr:col>
      <xdr:colOff>50800</xdr:colOff>
      <xdr:row>54</xdr:row>
      <xdr:rowOff>132918</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291168"/>
          <a:ext cx="889000" cy="1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111303</xdr:rowOff>
    </xdr:from>
    <xdr:to>
      <xdr:col>41</xdr:col>
      <xdr:colOff>101600</xdr:colOff>
      <xdr:row>57</xdr:row>
      <xdr:rowOff>41453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1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32580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0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104331</xdr:rowOff>
    </xdr:from>
    <xdr:to>
      <xdr:col>36</xdr:col>
      <xdr:colOff>165100</xdr:colOff>
      <xdr:row>58</xdr:row>
      <xdr:rowOff>34481</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7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25608</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96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136182</xdr:rowOff>
    </xdr:from>
    <xdr:to>
      <xdr:col>55</xdr:col>
      <xdr:colOff>50800</xdr:colOff>
      <xdr:row>54</xdr:row>
      <xdr:rowOff>66332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22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159059</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07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164719</xdr:rowOff>
    </xdr:from>
    <xdr:to>
      <xdr:col>50</xdr:col>
      <xdr:colOff>165100</xdr:colOff>
      <xdr:row>54</xdr:row>
      <xdr:rowOff>94869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2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111396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02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90348</xdr:rowOff>
    </xdr:from>
    <xdr:to>
      <xdr:col>46</xdr:col>
      <xdr:colOff>38100</xdr:colOff>
      <xdr:row>53</xdr:row>
      <xdr:rowOff>20498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00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37025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878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153518</xdr:rowOff>
    </xdr:from>
    <xdr:to>
      <xdr:col>41</xdr:col>
      <xdr:colOff>101600</xdr:colOff>
      <xdr:row>54</xdr:row>
      <xdr:rowOff>83668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2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100195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01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82118</xdr:rowOff>
    </xdr:from>
    <xdr:to>
      <xdr:col>36</xdr:col>
      <xdr:colOff>165100</xdr:colOff>
      <xdr:row>55</xdr:row>
      <xdr:rowOff>12268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3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28795</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11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82741</xdr:rowOff>
    </xdr:from>
    <xdr:to>
      <xdr:col>54</xdr:col>
      <xdr:colOff>189865</xdr:colOff>
      <xdr:row>78</xdr:row>
      <xdr:rowOff>112610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084241"/>
          <a:ext cx="1270" cy="140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116437</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4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112610</xdr:rowOff>
    </xdr:from>
    <xdr:to>
      <xdr:col>55</xdr:col>
      <xdr:colOff>88900</xdr:colOff>
      <xdr:row>78</xdr:row>
      <xdr:rowOff>112610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48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29418</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85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82741</xdr:rowOff>
    </xdr:from>
    <xdr:to>
      <xdr:col>55</xdr:col>
      <xdr:colOff>88900</xdr:colOff>
      <xdr:row>70</xdr:row>
      <xdr:rowOff>82741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084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75921</xdr:rowOff>
    </xdr:from>
    <xdr:to>
      <xdr:col>55</xdr:col>
      <xdr:colOff>0</xdr:colOff>
      <xdr:row>75</xdr:row>
      <xdr:rowOff>18504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2763221"/>
          <a:ext cx="838200" cy="11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86834</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294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108407</xdr:rowOff>
    </xdr:from>
    <xdr:to>
      <xdr:col>55</xdr:col>
      <xdr:colOff>50800</xdr:colOff>
      <xdr:row>76</xdr:row>
      <xdr:rowOff>38557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29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164808</xdr:rowOff>
    </xdr:from>
    <xdr:to>
      <xdr:col>50</xdr:col>
      <xdr:colOff>114300</xdr:colOff>
      <xdr:row>75</xdr:row>
      <xdr:rowOff>18504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8750300" y="1268065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145859</xdr:rowOff>
    </xdr:from>
    <xdr:to>
      <xdr:col>50</xdr:col>
      <xdr:colOff>165100</xdr:colOff>
      <xdr:row>76</xdr:row>
      <xdr:rowOff>76009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00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67136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0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164808</xdr:rowOff>
    </xdr:from>
    <xdr:to>
      <xdr:col>45</xdr:col>
      <xdr:colOff>177800</xdr:colOff>
      <xdr:row>75</xdr:row>
      <xdr:rowOff>131699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2680658"/>
          <a:ext cx="889000" cy="30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74994</xdr:rowOff>
    </xdr:from>
    <xdr:to>
      <xdr:col>46</xdr:col>
      <xdr:colOff>38100</xdr:colOff>
      <xdr:row>76</xdr:row>
      <xdr:rowOff>5144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167721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0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129489</xdr:rowOff>
    </xdr:from>
    <xdr:to>
      <xdr:col>41</xdr:col>
      <xdr:colOff>50800</xdr:colOff>
      <xdr:row>75</xdr:row>
      <xdr:rowOff>131699</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6972300" y="12816789"/>
          <a:ext cx="889000" cy="1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90157</xdr:rowOff>
    </xdr:from>
    <xdr:to>
      <xdr:col>41</xdr:col>
      <xdr:colOff>101600</xdr:colOff>
      <xdr:row>76</xdr:row>
      <xdr:rowOff>20307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29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11434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0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131914</xdr:rowOff>
    </xdr:from>
    <xdr:to>
      <xdr:col>36</xdr:col>
      <xdr:colOff>165100</xdr:colOff>
      <xdr:row>77</xdr:row>
      <xdr:rowOff>62064</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53191</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37428" y="1325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25121</xdr:rowOff>
    </xdr:from>
    <xdr:to>
      <xdr:col>55</xdr:col>
      <xdr:colOff>50800</xdr:colOff>
      <xdr:row>74</xdr:row>
      <xdr:rowOff>126721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271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47998</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256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139154</xdr:rowOff>
    </xdr:from>
    <xdr:to>
      <xdr:col>50</xdr:col>
      <xdr:colOff>165100</xdr:colOff>
      <xdr:row>75</xdr:row>
      <xdr:rowOff>69304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28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85831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2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114008</xdr:rowOff>
    </xdr:from>
    <xdr:to>
      <xdr:col>46</xdr:col>
      <xdr:colOff>38100</xdr:colOff>
      <xdr:row>74</xdr:row>
      <xdr:rowOff>44158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26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60685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240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80899</xdr:rowOff>
    </xdr:from>
    <xdr:to>
      <xdr:col>41</xdr:col>
      <xdr:colOff>101600</xdr:colOff>
      <xdr:row>76</xdr:row>
      <xdr:rowOff>11049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29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27576</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271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78689</xdr:rowOff>
    </xdr:from>
    <xdr:to>
      <xdr:col>36</xdr:col>
      <xdr:colOff>165100</xdr:colOff>
      <xdr:row>75</xdr:row>
      <xdr:rowOff>8839</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276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25366</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25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92799</xdr:rowOff>
    </xdr:from>
    <xdr:to>
      <xdr:col>54</xdr:col>
      <xdr:colOff>189865</xdr:colOff>
      <xdr:row>98</xdr:row>
      <xdr:rowOff>133832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866199"/>
          <a:ext cx="1270" cy="1069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137659</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93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133832</xdr:rowOff>
    </xdr:from>
    <xdr:to>
      <xdr:col>55</xdr:col>
      <xdr:colOff>88900</xdr:colOff>
      <xdr:row>98</xdr:row>
      <xdr:rowOff>133832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3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39476</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64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60,231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92799</xdr:rowOff>
    </xdr:from>
    <xdr:to>
      <xdr:col>55</xdr:col>
      <xdr:colOff>88900</xdr:colOff>
      <xdr:row>92</xdr:row>
      <xdr:rowOff>92799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86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142863</xdr:rowOff>
    </xdr:from>
    <xdr:to>
      <xdr:col>55</xdr:col>
      <xdr:colOff>0</xdr:colOff>
      <xdr:row>96</xdr:row>
      <xdr:rowOff>32753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430613"/>
          <a:ext cx="838200" cy="6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50131</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16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27254</xdr:rowOff>
    </xdr:from>
    <xdr:to>
      <xdr:col>55</xdr:col>
      <xdr:colOff>50800</xdr:colOff>
      <xdr:row>95</xdr:row>
      <xdr:rowOff>128854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31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70283</xdr:rowOff>
    </xdr:from>
    <xdr:to>
      <xdr:col>50</xdr:col>
      <xdr:colOff>114300</xdr:colOff>
      <xdr:row>95</xdr:row>
      <xdr:rowOff>142863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5500783"/>
          <a:ext cx="889000" cy="92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66650</xdr:rowOff>
    </xdr:from>
    <xdr:to>
      <xdr:col>50</xdr:col>
      <xdr:colOff>165100</xdr:colOff>
      <xdr:row>95</xdr:row>
      <xdr:rowOff>168250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35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12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70283</xdr:rowOff>
    </xdr:from>
    <xdr:to>
      <xdr:col>45</xdr:col>
      <xdr:colOff>177800</xdr:colOff>
      <xdr:row>94</xdr:row>
      <xdr:rowOff>149073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5500783"/>
          <a:ext cx="889000" cy="76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110007</xdr:rowOff>
    </xdr:from>
    <xdr:to>
      <xdr:col>46</xdr:col>
      <xdr:colOff>38100</xdr:colOff>
      <xdr:row>95</xdr:row>
      <xdr:rowOff>40157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22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31284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31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149073</xdr:rowOff>
    </xdr:from>
    <xdr:to>
      <xdr:col>41</xdr:col>
      <xdr:colOff>50800</xdr:colOff>
      <xdr:row>96</xdr:row>
      <xdr:rowOff>158065</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265373"/>
          <a:ext cx="889000" cy="3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153403</xdr:rowOff>
    </xdr:from>
    <xdr:to>
      <xdr:col>41</xdr:col>
      <xdr:colOff>101600</xdr:colOff>
      <xdr:row>96</xdr:row>
      <xdr:rowOff>83553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44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74680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3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33389</xdr:rowOff>
    </xdr:from>
    <xdr:to>
      <xdr:col>36</xdr:col>
      <xdr:colOff>165100</xdr:colOff>
      <xdr:row>97</xdr:row>
      <xdr:rowOff>134989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66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126116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153403</xdr:rowOff>
    </xdr:from>
    <xdr:to>
      <xdr:col>55</xdr:col>
      <xdr:colOff>50800</xdr:colOff>
      <xdr:row>96</xdr:row>
      <xdr:rowOff>83553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44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131830</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41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92063</xdr:rowOff>
    </xdr:from>
    <xdr:to>
      <xdr:col>50</xdr:col>
      <xdr:colOff>165100</xdr:colOff>
      <xdr:row>96</xdr:row>
      <xdr:rowOff>22213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37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13340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47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19483</xdr:rowOff>
    </xdr:from>
    <xdr:to>
      <xdr:col>46</xdr:col>
      <xdr:colOff>38100</xdr:colOff>
      <xdr:row>90</xdr:row>
      <xdr:rowOff>121083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544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137610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522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98273</xdr:rowOff>
    </xdr:from>
    <xdr:to>
      <xdr:col>41</xdr:col>
      <xdr:colOff>101600</xdr:colOff>
      <xdr:row>95</xdr:row>
      <xdr:rowOff>28423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21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44950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598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107265</xdr:rowOff>
    </xdr:from>
    <xdr:to>
      <xdr:col>36</xdr:col>
      <xdr:colOff>165100</xdr:colOff>
      <xdr:row>97</xdr:row>
      <xdr:rowOff>37415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5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53942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34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71501</xdr:rowOff>
    </xdr:from>
    <xdr:to>
      <xdr:col>85</xdr:col>
      <xdr:colOff>126364</xdr:colOff>
      <xdr:row>39</xdr:row>
      <xdr:rowOff>108077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15001"/>
          <a:ext cx="1269"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111904</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9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108077</xdr:rowOff>
    </xdr:from>
    <xdr:to>
      <xdr:col>86</xdr:col>
      <xdr:colOff>25400</xdr:colOff>
      <xdr:row>39</xdr:row>
      <xdr:rowOff>108077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18178</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9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71501</xdr:rowOff>
    </xdr:from>
    <xdr:to>
      <xdr:col>86</xdr:col>
      <xdr:colOff>25400</xdr:colOff>
      <xdr:row>30</xdr:row>
      <xdr:rowOff>71501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1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77597</xdr:rowOff>
    </xdr:from>
    <xdr:to>
      <xdr:col>85</xdr:col>
      <xdr:colOff>127000</xdr:colOff>
      <xdr:row>39</xdr:row>
      <xdr:rowOff>130366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592697"/>
          <a:ext cx="838200" cy="22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7002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79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155575</xdr:rowOff>
    </xdr:from>
    <xdr:to>
      <xdr:col>85</xdr:col>
      <xdr:colOff>177800</xdr:colOff>
      <xdr:row>37</xdr:row>
      <xdr:rowOff>85725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32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157797</xdr:rowOff>
    </xdr:from>
    <xdr:to>
      <xdr:col>81</xdr:col>
      <xdr:colOff>50800</xdr:colOff>
      <xdr:row>39</xdr:row>
      <xdr:rowOff>130366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158547"/>
          <a:ext cx="889000" cy="6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74613</xdr:rowOff>
    </xdr:from>
    <xdr:to>
      <xdr:col>81</xdr:col>
      <xdr:colOff>101600</xdr:colOff>
      <xdr:row>38</xdr:row>
      <xdr:rowOff>4763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21290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19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157797</xdr:rowOff>
    </xdr:from>
    <xdr:to>
      <xdr:col>76</xdr:col>
      <xdr:colOff>114300</xdr:colOff>
      <xdr:row>37</xdr:row>
      <xdr:rowOff>136080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158547"/>
          <a:ext cx="889000" cy="3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114046</xdr:rowOff>
    </xdr:from>
    <xdr:to>
      <xdr:col>76</xdr:col>
      <xdr:colOff>165100</xdr:colOff>
      <xdr:row>37</xdr:row>
      <xdr:rowOff>44196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35323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136080</xdr:rowOff>
    </xdr:from>
    <xdr:to>
      <xdr:col>71</xdr:col>
      <xdr:colOff>177800</xdr:colOff>
      <xdr:row>39</xdr:row>
      <xdr:rowOff>53975</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479730"/>
          <a:ext cx="889000" cy="26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89662</xdr:rowOff>
    </xdr:from>
    <xdr:to>
      <xdr:col>72</xdr:col>
      <xdr:colOff>38100</xdr:colOff>
      <xdr:row>37</xdr:row>
      <xdr:rowOff>19812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36339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0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2032</xdr:rowOff>
    </xdr:from>
    <xdr:to>
      <xdr:col>67</xdr:col>
      <xdr:colOff>101600</xdr:colOff>
      <xdr:row>37</xdr:row>
      <xdr:rowOff>103632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120159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1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26797</xdr:rowOff>
    </xdr:from>
    <xdr:to>
      <xdr:col>85</xdr:col>
      <xdr:colOff>177800</xdr:colOff>
      <xdr:row>38</xdr:row>
      <xdr:rowOff>128397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5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5224</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52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79566</xdr:rowOff>
    </xdr:from>
    <xdr:to>
      <xdr:col>81</xdr:col>
      <xdr:colOff>101600</xdr:colOff>
      <xdr:row>40</xdr:row>
      <xdr:rowOff>9716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7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40</xdr:row>
      <xdr:rowOff>843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85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106997</xdr:rowOff>
    </xdr:from>
    <xdr:to>
      <xdr:col>76</xdr:col>
      <xdr:colOff>165100</xdr:colOff>
      <xdr:row>36</xdr:row>
      <xdr:rowOff>37147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1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53674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88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85280</xdr:rowOff>
    </xdr:from>
    <xdr:to>
      <xdr:col>72</xdr:col>
      <xdr:colOff>38100</xdr:colOff>
      <xdr:row>38</xdr:row>
      <xdr:rowOff>15430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4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6558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52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3175</xdr:rowOff>
    </xdr:from>
    <xdr:to>
      <xdr:col>67</xdr:col>
      <xdr:colOff>101600</xdr:colOff>
      <xdr:row>39</xdr:row>
      <xdr:rowOff>104775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6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95902</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78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53060</xdr:rowOff>
    </xdr:from>
    <xdr:to>
      <xdr:col>85</xdr:col>
      <xdr:colOff>126364</xdr:colOff>
      <xdr:row>57</xdr:row>
      <xdr:rowOff>6312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25560"/>
          <a:ext cx="1269" cy="1153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10139</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978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6312</xdr:rowOff>
    </xdr:from>
    <xdr:to>
      <xdr:col>86</xdr:col>
      <xdr:colOff>25400</xdr:colOff>
      <xdr:row>57</xdr:row>
      <xdr:rowOff>6312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97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171187</xdr:rowOff>
    </xdr:from>
    <xdr:ext cx="534377"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0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53060</xdr:rowOff>
    </xdr:from>
    <xdr:to>
      <xdr:col>86</xdr:col>
      <xdr:colOff>25400</xdr:colOff>
      <xdr:row>50</xdr:row>
      <xdr:rowOff>53060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2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53060</xdr:rowOff>
    </xdr:from>
    <xdr:to>
      <xdr:col>85</xdr:col>
      <xdr:colOff>127000</xdr:colOff>
      <xdr:row>56</xdr:row>
      <xdr:rowOff>14770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8625560"/>
          <a:ext cx="838200" cy="99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3853</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43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25426</xdr:rowOff>
    </xdr:from>
    <xdr:to>
      <xdr:col>85</xdr:col>
      <xdr:colOff>177800</xdr:colOff>
      <xdr:row>55</xdr:row>
      <xdr:rowOff>127026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45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14770</xdr:rowOff>
    </xdr:from>
    <xdr:to>
      <xdr:col>81</xdr:col>
      <xdr:colOff>50800</xdr:colOff>
      <xdr:row>58</xdr:row>
      <xdr:rowOff>117793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615970"/>
          <a:ext cx="889000" cy="4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57162</xdr:rowOff>
    </xdr:from>
    <xdr:to>
      <xdr:col>81</xdr:col>
      <xdr:colOff>101600</xdr:colOff>
      <xdr:row>56</xdr:row>
      <xdr:rowOff>158762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149889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5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71692</xdr:rowOff>
    </xdr:from>
    <xdr:to>
      <xdr:col>76</xdr:col>
      <xdr:colOff>114300</xdr:colOff>
      <xdr:row>58</xdr:row>
      <xdr:rowOff>117793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10015792"/>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69507</xdr:rowOff>
    </xdr:from>
    <xdr:to>
      <xdr:col>76</xdr:col>
      <xdr:colOff>165100</xdr:colOff>
      <xdr:row>56</xdr:row>
      <xdr:rowOff>171107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67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16184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44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15151</xdr:rowOff>
    </xdr:from>
    <xdr:to>
      <xdr:col>71</xdr:col>
      <xdr:colOff>177800</xdr:colOff>
      <xdr:row>58</xdr:row>
      <xdr:rowOff>71692</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959251"/>
          <a:ext cx="889000" cy="5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112370</xdr:rowOff>
    </xdr:from>
    <xdr:to>
      <xdr:col>72</xdr:col>
      <xdr:colOff>38100</xdr:colOff>
      <xdr:row>57</xdr:row>
      <xdr:rowOff>42520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7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59047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8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30035</xdr:rowOff>
    </xdr:from>
    <xdr:to>
      <xdr:col>67</xdr:col>
      <xdr:colOff>101600</xdr:colOff>
      <xdr:row>56</xdr:row>
      <xdr:rowOff>131635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148162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4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2260</xdr:rowOff>
    </xdr:from>
    <xdr:to>
      <xdr:col>85</xdr:col>
      <xdr:colOff>177800</xdr:colOff>
      <xdr:row>50</xdr:row>
      <xdr:rowOff>103860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857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126737</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852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135420</xdr:rowOff>
    </xdr:from>
    <xdr:to>
      <xdr:col>81</xdr:col>
      <xdr:colOff>101600</xdr:colOff>
      <xdr:row>56</xdr:row>
      <xdr:rowOff>65570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5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82097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34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66993</xdr:rowOff>
    </xdr:from>
    <xdr:to>
      <xdr:col>76</xdr:col>
      <xdr:colOff>165100</xdr:colOff>
      <xdr:row>58</xdr:row>
      <xdr:rowOff>168593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1001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159720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101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20892</xdr:rowOff>
    </xdr:from>
    <xdr:to>
      <xdr:col>72</xdr:col>
      <xdr:colOff>38100</xdr:colOff>
      <xdr:row>58</xdr:row>
      <xdr:rowOff>122492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9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113619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0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135801</xdr:rowOff>
    </xdr:from>
    <xdr:to>
      <xdr:col>67</xdr:col>
      <xdr:colOff>101600</xdr:colOff>
      <xdr:row>58</xdr:row>
      <xdr:rowOff>65951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57078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126746</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99696"/>
          <a:ext cx="1269"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73423</xdr:rowOff>
    </xdr:from>
    <xdr:ext cx="469744"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7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126746</xdr:rowOff>
    </xdr:from>
    <xdr:to>
      <xdr:col>86</xdr:col>
      <xdr:colOff>25400</xdr:colOff>
      <xdr:row>71</xdr:row>
      <xdr:rowOff>126746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9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126746</xdr:rowOff>
    </xdr:from>
    <xdr:to>
      <xdr:col>85</xdr:col>
      <xdr:colOff>127000</xdr:colOff>
      <xdr:row>71</xdr:row>
      <xdr:rowOff>170942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5481300" y="12299696"/>
          <a:ext cx="8382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53991</xdr:rowOff>
    </xdr:from>
    <xdr:ext cx="378565"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2556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75564</xdr:rowOff>
    </xdr:from>
    <xdr:to>
      <xdr:col>85</xdr:col>
      <xdr:colOff>177800</xdr:colOff>
      <xdr:row>78</xdr:row>
      <xdr:rowOff>5714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2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170942</xdr:rowOff>
    </xdr:from>
    <xdr:to>
      <xdr:col>81</xdr:col>
      <xdr:colOff>50800</xdr:colOff>
      <xdr:row>76</xdr:row>
      <xdr:rowOff>167512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2343892"/>
          <a:ext cx="889000" cy="85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82804</xdr:rowOff>
    </xdr:from>
    <xdr:to>
      <xdr:col>81</xdr:col>
      <xdr:colOff>101600</xdr:colOff>
      <xdr:row>78</xdr:row>
      <xdr:rowOff>12954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4081</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377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32638</xdr:rowOff>
    </xdr:from>
    <xdr:to>
      <xdr:col>76</xdr:col>
      <xdr:colOff>114300</xdr:colOff>
      <xdr:row>76</xdr:row>
      <xdr:rowOff>167512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062838"/>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116332</xdr:rowOff>
    </xdr:from>
    <xdr:to>
      <xdr:col>76</xdr:col>
      <xdr:colOff>165100</xdr:colOff>
      <xdr:row>76</xdr:row>
      <xdr:rowOff>46481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63009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275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32638</xdr:rowOff>
    </xdr:from>
    <xdr:to>
      <xdr:col>71</xdr:col>
      <xdr:colOff>177800</xdr:colOff>
      <xdr:row>77</xdr:row>
      <xdr:rowOff>114554</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062838"/>
          <a:ext cx="889000" cy="25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164337</xdr:rowOff>
    </xdr:from>
    <xdr:to>
      <xdr:col>72</xdr:col>
      <xdr:colOff>38100</xdr:colOff>
      <xdr:row>78</xdr:row>
      <xdr:rowOff>94487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3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85614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458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52705</xdr:rowOff>
    </xdr:from>
    <xdr:to>
      <xdr:col>67</xdr:col>
      <xdr:colOff>101600</xdr:colOff>
      <xdr:row>78</xdr:row>
      <xdr:rowOff>154305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145432</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518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75946</xdr:rowOff>
    </xdr:from>
    <xdr:to>
      <xdr:col>85</xdr:col>
      <xdr:colOff>177800</xdr:colOff>
      <xdr:row>72</xdr:row>
      <xdr:rowOff>6096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224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28973</xdr:rowOff>
    </xdr:from>
    <xdr:ext cx="469744"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220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120142</xdr:rowOff>
    </xdr:from>
    <xdr:to>
      <xdr:col>81</xdr:col>
      <xdr:colOff>101600</xdr:colOff>
      <xdr:row>72</xdr:row>
      <xdr:rowOff>50292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229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70</xdr:row>
      <xdr:rowOff>66819</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206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116712</xdr:rowOff>
    </xdr:from>
    <xdr:to>
      <xdr:col>76</xdr:col>
      <xdr:colOff>165100</xdr:colOff>
      <xdr:row>77</xdr:row>
      <xdr:rowOff>46862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14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37989</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323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153288</xdr:rowOff>
    </xdr:from>
    <xdr:to>
      <xdr:col>72</xdr:col>
      <xdr:colOff>38100</xdr:colOff>
      <xdr:row>76</xdr:row>
      <xdr:rowOff>83438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0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99966</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68428" y="1278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63754</xdr:rowOff>
    </xdr:from>
    <xdr:to>
      <xdr:col>67</xdr:col>
      <xdr:colOff>101600</xdr:colOff>
      <xdr:row>77</xdr:row>
      <xdr:rowOff>165354</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26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10431</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040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4434</xdr:rowOff>
    </xdr:from>
    <xdr:to>
      <xdr:col>85</xdr:col>
      <xdr:colOff>126364</xdr:colOff>
      <xdr:row>98</xdr:row>
      <xdr:rowOff>129347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606384"/>
          <a:ext cx="1269" cy="132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133174</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3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129347</xdr:rowOff>
    </xdr:from>
    <xdr:to>
      <xdr:col>86</xdr:col>
      <xdr:colOff>25400</xdr:colOff>
      <xdr:row>98</xdr:row>
      <xdr:rowOff>129347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3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122561</xdr:rowOff>
    </xdr:from>
    <xdr:ext cx="534377"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38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4434</xdr:rowOff>
    </xdr:from>
    <xdr:to>
      <xdr:col>86</xdr:col>
      <xdr:colOff>25400</xdr:colOff>
      <xdr:row>91</xdr:row>
      <xdr:rowOff>4434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60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67887</xdr:rowOff>
    </xdr:from>
    <xdr:to>
      <xdr:col>85</xdr:col>
      <xdr:colOff>127000</xdr:colOff>
      <xdr:row>91</xdr:row>
      <xdr:rowOff>96430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5669837"/>
          <a:ext cx="838200" cy="2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159616</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104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9739</xdr:rowOff>
    </xdr:from>
    <xdr:to>
      <xdr:col>85</xdr:col>
      <xdr:colOff>177800</xdr:colOff>
      <xdr:row>94</xdr:row>
      <xdr:rowOff>111339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12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37745</xdr:rowOff>
    </xdr:from>
    <xdr:to>
      <xdr:col>81</xdr:col>
      <xdr:colOff>50800</xdr:colOff>
      <xdr:row>91</xdr:row>
      <xdr:rowOff>96430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5639695"/>
          <a:ext cx="8890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49972</xdr:rowOff>
    </xdr:from>
    <xdr:to>
      <xdr:col>81</xdr:col>
      <xdr:colOff>101600</xdr:colOff>
      <xdr:row>94</xdr:row>
      <xdr:rowOff>151572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1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142699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2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37745</xdr:rowOff>
    </xdr:from>
    <xdr:to>
      <xdr:col>76</xdr:col>
      <xdr:colOff>114300</xdr:colOff>
      <xdr:row>92</xdr:row>
      <xdr:rowOff>27327</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5639695"/>
          <a:ext cx="889000" cy="16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23912</xdr:rowOff>
    </xdr:from>
    <xdr:to>
      <xdr:col>76</xdr:col>
      <xdr:colOff>165100</xdr:colOff>
      <xdr:row>94</xdr:row>
      <xdr:rowOff>125512</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14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116639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23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33206</xdr:rowOff>
    </xdr:from>
    <xdr:to>
      <xdr:col>71</xdr:col>
      <xdr:colOff>177800</xdr:colOff>
      <xdr:row>92</xdr:row>
      <xdr:rowOff>27327</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5635156"/>
          <a:ext cx="889000" cy="16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62905</xdr:rowOff>
    </xdr:from>
    <xdr:to>
      <xdr:col>72</xdr:col>
      <xdr:colOff>38100</xdr:colOff>
      <xdr:row>94</xdr:row>
      <xdr:rowOff>164505</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17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155632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27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33252</xdr:rowOff>
    </xdr:from>
    <xdr:to>
      <xdr:col>67</xdr:col>
      <xdr:colOff>101600</xdr:colOff>
      <xdr:row>95</xdr:row>
      <xdr:rowOff>134852</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32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125979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41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17087</xdr:rowOff>
    </xdr:from>
    <xdr:to>
      <xdr:col>85</xdr:col>
      <xdr:colOff>177800</xdr:colOff>
      <xdr:row>91</xdr:row>
      <xdr:rowOff>118687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56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103464</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55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45630</xdr:rowOff>
    </xdr:from>
    <xdr:to>
      <xdr:col>81</xdr:col>
      <xdr:colOff>101600</xdr:colOff>
      <xdr:row>91</xdr:row>
      <xdr:rowOff>147230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56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163757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542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158395</xdr:rowOff>
    </xdr:from>
    <xdr:to>
      <xdr:col>76</xdr:col>
      <xdr:colOff>165100</xdr:colOff>
      <xdr:row>91</xdr:row>
      <xdr:rowOff>88545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55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105072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53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147977</xdr:rowOff>
    </xdr:from>
    <xdr:to>
      <xdr:col>72</xdr:col>
      <xdr:colOff>38100</xdr:colOff>
      <xdr:row>92</xdr:row>
      <xdr:rowOff>78127</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574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94654</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552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153856</xdr:rowOff>
    </xdr:from>
    <xdr:to>
      <xdr:col>67</xdr:col>
      <xdr:colOff>101600</xdr:colOff>
      <xdr:row>91</xdr:row>
      <xdr:rowOff>84006</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55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100533</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535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102689</xdr:rowOff>
    </xdr:from>
    <xdr:to>
      <xdr:col>116</xdr:col>
      <xdr:colOff>62864</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6274889"/>
          <a:ext cx="1269" cy="510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49366</xdr:rowOff>
    </xdr:from>
    <xdr:ext cx="378565"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6050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102689</xdr:rowOff>
    </xdr:from>
    <xdr:to>
      <xdr:col>116</xdr:col>
      <xdr:colOff>152400</xdr:colOff>
      <xdr:row>36</xdr:row>
      <xdr:rowOff>102689</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138992</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82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116115</xdr:rowOff>
    </xdr:from>
    <xdr:to>
      <xdr:col>116</xdr:col>
      <xdr:colOff>114300</xdr:colOff>
      <xdr:row>39</xdr:row>
      <xdr:rowOff>46265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6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118291</xdr:rowOff>
    </xdr:from>
    <xdr:to>
      <xdr:col>112</xdr:col>
      <xdr:colOff>38100</xdr:colOff>
      <xdr:row>39</xdr:row>
      <xdr:rowOff>48441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64969</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408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113937</xdr:rowOff>
    </xdr:from>
    <xdr:to>
      <xdr:col>107</xdr:col>
      <xdr:colOff>101600</xdr:colOff>
      <xdr:row>39</xdr:row>
      <xdr:rowOff>44087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62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60614</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404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145506</xdr:rowOff>
    </xdr:from>
    <xdr:to>
      <xdr:col>102</xdr:col>
      <xdr:colOff>165100</xdr:colOff>
      <xdr:row>31</xdr:row>
      <xdr:rowOff>75656</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52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92183</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50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726</xdr:rowOff>
    </xdr:from>
    <xdr:to>
      <xdr:col>98</xdr:col>
      <xdr:colOff>38100</xdr:colOff>
      <xdr:row>38</xdr:row>
      <xdr:rowOff>102326</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1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118853</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291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165,025</a:t>
          </a:r>
          <a:r>
            <a:rPr kumimoji="1" lang="ja-JP" altLang="en-US" sz="1300">
              <a:latin typeface="ＭＳ Ｐゴシック" panose="020B0600070205080204" pitchFamily="50" charset="-128"/>
              <a:ea typeface="ＭＳ Ｐゴシック" panose="020B0600070205080204" pitchFamily="50" charset="-128"/>
            </a:rPr>
            <a:t>円となっており、類似団体内で最も高くなっている。要因は、ふるさと納税推進事業とふるさと応援基金への積立によるものである。</a:t>
          </a:r>
        </a:p>
        <a:p>
          <a:r>
            <a:rPr kumimoji="1" lang="ja-JP" altLang="en-US" sz="1300">
              <a:latin typeface="ＭＳ Ｐゴシック" panose="020B0600070205080204" pitchFamily="50" charset="-128"/>
              <a:ea typeface="ＭＳ Ｐゴシック" panose="020B0600070205080204" pitchFamily="50" charset="-128"/>
            </a:rPr>
            <a:t>・農林水産業費の住民一人当たりのコストは、前年度と同程度の</a:t>
          </a:r>
          <a:r>
            <a:rPr kumimoji="1" lang="en-US" altLang="ja-JP" sz="1300">
              <a:latin typeface="ＭＳ Ｐゴシック" panose="020B0600070205080204" pitchFamily="50" charset="-128"/>
              <a:ea typeface="ＭＳ Ｐゴシック" panose="020B0600070205080204" pitchFamily="50" charset="-128"/>
            </a:rPr>
            <a:t>23,259</a:t>
          </a:r>
          <a:r>
            <a:rPr kumimoji="1" lang="ja-JP" altLang="en-US" sz="1300">
              <a:latin typeface="ＭＳ Ｐゴシック" panose="020B0600070205080204" pitchFamily="50" charset="-128"/>
              <a:ea typeface="ＭＳ Ｐゴシック" panose="020B0600070205080204" pitchFamily="50" charset="-128"/>
            </a:rPr>
            <a:t>円であり、類似団体平均を上回っている。当市は第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次産業が約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）を占め、農林畜産業が基幹産業となっており、今後も農林水産業費が一定の水準を維持するものと考える。</a:t>
          </a:r>
        </a:p>
        <a:p>
          <a:r>
            <a:rPr kumimoji="1" lang="ja-JP" altLang="en-US" sz="1300">
              <a:latin typeface="ＭＳ Ｐゴシック" panose="020B0600070205080204" pitchFamily="50" charset="-128"/>
              <a:ea typeface="ＭＳ Ｐゴシック" panose="020B0600070205080204" pitchFamily="50" charset="-128"/>
            </a:rPr>
            <a:t>・教育費の住民一人当たりのコストは、小・中学校の空調設備整備事業等の増により、前年度から</a:t>
          </a:r>
          <a:r>
            <a:rPr kumimoji="1" lang="en-US" altLang="ja-JP" sz="1300">
              <a:latin typeface="ＭＳ Ｐゴシック" panose="020B0600070205080204" pitchFamily="50" charset="-128"/>
              <a:ea typeface="ＭＳ Ｐゴシック" panose="020B0600070205080204" pitchFamily="50" charset="-128"/>
            </a:rPr>
            <a:t>25,995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70,274</a:t>
          </a:r>
          <a:r>
            <a:rPr kumimoji="1" lang="ja-JP" altLang="en-US" sz="1300">
              <a:latin typeface="ＭＳ Ｐゴシック" panose="020B0600070205080204" pitchFamily="50" charset="-128"/>
              <a:ea typeface="ＭＳ Ｐゴシック" panose="020B0600070205080204" pitchFamily="50" charset="-128"/>
            </a:rPr>
            <a:t>円となり、類似団体内で最も高くなった。今後も、小学校建設事業や地区公民館建設事業等の普通建設事業が継続することから、同様の水準が続くことが予想される。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財政調整基金の残高及び実質収支額については、毎年度、ほぼ同水準で推移している。</a:t>
          </a:r>
        </a:p>
        <a:p>
          <a:r>
            <a:rPr kumimoji="1" lang="ja-JP" altLang="en-US" sz="1400">
              <a:latin typeface="ＭＳ ゴシック" pitchFamily="49" charset="-128"/>
              <a:ea typeface="ＭＳ ゴシック" pitchFamily="49" charset="-128"/>
            </a:rPr>
            <a:t>　実質単年度収支については、公債費の繰上償還が前年度から</a:t>
          </a:r>
          <a:r>
            <a:rPr kumimoji="1" lang="en-US" altLang="ja-JP" sz="1400">
              <a:latin typeface="ＭＳ ゴシック" pitchFamily="49" charset="-128"/>
              <a:ea typeface="ＭＳ ゴシック" pitchFamily="49" charset="-128"/>
            </a:rPr>
            <a:t>247,863</a:t>
          </a:r>
          <a:r>
            <a:rPr kumimoji="1" lang="ja-JP" altLang="en-US" sz="1400">
              <a:latin typeface="ＭＳ ゴシック" pitchFamily="49" charset="-128"/>
              <a:ea typeface="ＭＳ ゴシック" pitchFamily="49" charset="-128"/>
            </a:rPr>
            <a:t>千円の減となったことから</a:t>
          </a:r>
          <a:r>
            <a:rPr kumimoji="1" lang="en-US" altLang="ja-JP" sz="1400">
              <a:latin typeface="ＭＳ ゴシック" pitchFamily="49" charset="-128"/>
              <a:ea typeface="ＭＳ ゴシック" pitchFamily="49" charset="-128"/>
            </a:rPr>
            <a:t>0.72</a:t>
          </a:r>
          <a:r>
            <a:rPr kumimoji="1" lang="ja-JP" altLang="en-US" sz="1400">
              <a:latin typeface="ＭＳ ゴシック" pitchFamily="49" charset="-128"/>
              <a:ea typeface="ＭＳ ゴシック" pitchFamily="49"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一般会計及び全ての特別会計において赤字は発生していない。</a:t>
          </a:r>
        </a:p>
        <a:p>
          <a:r>
            <a:rPr kumimoji="1" lang="ja-JP" altLang="en-US" sz="1400">
              <a:latin typeface="ＭＳ ゴシック" pitchFamily="49" charset="-128"/>
              <a:ea typeface="ＭＳ ゴシック" pitchFamily="49" charset="-128"/>
            </a:rPr>
            <a:t>　標準財政規模比については、ほとんどの会計が例年同水準であるのに対し、都城市国民健康保険特別会計（事業勘定）は被保険者数の減等により大きく減少している。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103141033</v>
      </c>
      <c r="BO4" s="431"/>
      <c r="BP4" s="431"/>
      <c r="BQ4" s="431"/>
      <c r="BR4" s="431"/>
      <c r="BS4" s="431"/>
      <c r="BT4" s="431"/>
      <c r="BU4" s="432"/>
      <c r="BV4" s="430">
        <v>95542974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3.5</v>
      </c>
      <c r="CU4" s="437"/>
      <c r="CV4" s="437"/>
      <c r="CW4" s="437"/>
      <c r="CX4" s="437"/>
      <c r="CY4" s="437"/>
      <c r="CZ4" s="437"/>
      <c r="DA4" s="438"/>
      <c r="DB4" s="436">
        <v>3.3</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100707991</v>
      </c>
      <c r="BO5" s="468"/>
      <c r="BP5" s="468"/>
      <c r="BQ5" s="468"/>
      <c r="BR5" s="468"/>
      <c r="BS5" s="468"/>
      <c r="BT5" s="468"/>
      <c r="BU5" s="469"/>
      <c r="BV5" s="467">
        <v>92264562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95.5</v>
      </c>
      <c r="CU5" s="465"/>
      <c r="CV5" s="465"/>
      <c r="CW5" s="465"/>
      <c r="CX5" s="465"/>
      <c r="CY5" s="465"/>
      <c r="CZ5" s="465"/>
      <c r="DA5" s="466"/>
      <c r="DB5" s="464">
        <v>93.4</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2433042</v>
      </c>
      <c r="BO6" s="468"/>
      <c r="BP6" s="468"/>
      <c r="BQ6" s="468"/>
      <c r="BR6" s="468"/>
      <c r="BS6" s="468"/>
      <c r="BT6" s="468"/>
      <c r="BU6" s="469"/>
      <c r="BV6" s="467">
        <v>3278412</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99.8</v>
      </c>
      <c r="CU6" s="505"/>
      <c r="CV6" s="505"/>
      <c r="CW6" s="505"/>
      <c r="CX6" s="505"/>
      <c r="CY6" s="505"/>
      <c r="CZ6" s="505"/>
      <c r="DA6" s="506"/>
      <c r="DB6" s="504">
        <v>98.6</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1000849</v>
      </c>
      <c r="BO7" s="468"/>
      <c r="BP7" s="468"/>
      <c r="BQ7" s="468"/>
      <c r="BR7" s="468"/>
      <c r="BS7" s="468"/>
      <c r="BT7" s="468"/>
      <c r="BU7" s="469"/>
      <c r="BV7" s="467">
        <v>1915048</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41181302</v>
      </c>
      <c r="CU7" s="468"/>
      <c r="CV7" s="468"/>
      <c r="CW7" s="468"/>
      <c r="CX7" s="468"/>
      <c r="CY7" s="468"/>
      <c r="CZ7" s="468"/>
      <c r="DA7" s="469"/>
      <c r="DB7" s="467">
        <v>41439276</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1432193</v>
      </c>
      <c r="BO8" s="468"/>
      <c r="BP8" s="468"/>
      <c r="BQ8" s="468"/>
      <c r="BR8" s="468"/>
      <c r="BS8" s="468"/>
      <c r="BT8" s="468"/>
      <c r="BU8" s="469"/>
      <c r="BV8" s="467">
        <v>1363364</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0.54</v>
      </c>
      <c r="CU8" s="508"/>
      <c r="CV8" s="508"/>
      <c r="CW8" s="508"/>
      <c r="CX8" s="508"/>
      <c r="CY8" s="508"/>
      <c r="CZ8" s="508"/>
      <c r="DA8" s="509"/>
      <c r="DB8" s="507">
        <v>0.54</v>
      </c>
      <c r="DC8" s="508"/>
      <c r="DD8" s="508"/>
      <c r="DE8" s="508"/>
      <c r="DF8" s="508"/>
      <c r="DG8" s="508"/>
      <c r="DH8" s="508"/>
      <c r="DI8" s="509"/>
      <c r="DJ8" s="186"/>
      <c r="DK8" s="186"/>
      <c r="DL8" s="186"/>
      <c r="DM8" s="186"/>
      <c r="DN8" s="186"/>
      <c r="DO8" s="186"/>
    </row>
    <row r="9" spans="1:119" ht="18.75" customHeight="1" thickBot="1" x14ac:dyDescent="0.25">
      <c r="A9" s="187"/>
      <c r="B9" s="461" t="s">
        <v>113</v>
      </c>
      <c r="C9" s="462"/>
      <c r="D9" s="462"/>
      <c r="E9" s="462"/>
      <c r="F9" s="462"/>
      <c r="G9" s="462"/>
      <c r="H9" s="462"/>
      <c r="I9" s="462"/>
      <c r="J9" s="462"/>
      <c r="K9" s="510"/>
      <c r="L9" s="511" t="s">
        <v>114</v>
      </c>
      <c r="M9" s="512"/>
      <c r="N9" s="512"/>
      <c r="O9" s="512"/>
      <c r="P9" s="512"/>
      <c r="Q9" s="513"/>
      <c r="R9" s="514">
        <v>165029</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94</v>
      </c>
      <c r="AV9" s="500"/>
      <c r="AW9" s="500"/>
      <c r="AX9" s="500"/>
      <c r="AY9" s="501" t="s">
        <v>117</v>
      </c>
      <c r="AZ9" s="502"/>
      <c r="BA9" s="502"/>
      <c r="BB9" s="502"/>
      <c r="BC9" s="502"/>
      <c r="BD9" s="502"/>
      <c r="BE9" s="502"/>
      <c r="BF9" s="502"/>
      <c r="BG9" s="502"/>
      <c r="BH9" s="502"/>
      <c r="BI9" s="502"/>
      <c r="BJ9" s="502"/>
      <c r="BK9" s="502"/>
      <c r="BL9" s="502"/>
      <c r="BM9" s="503"/>
      <c r="BN9" s="467">
        <v>68829</v>
      </c>
      <c r="BO9" s="468"/>
      <c r="BP9" s="468"/>
      <c r="BQ9" s="468"/>
      <c r="BR9" s="468"/>
      <c r="BS9" s="468"/>
      <c r="BT9" s="468"/>
      <c r="BU9" s="469"/>
      <c r="BV9" s="467">
        <v>24405</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14.7</v>
      </c>
      <c r="CU9" s="465"/>
      <c r="CV9" s="465"/>
      <c r="CW9" s="465"/>
      <c r="CX9" s="465"/>
      <c r="CY9" s="465"/>
      <c r="CZ9" s="465"/>
      <c r="DA9" s="466"/>
      <c r="DB9" s="464">
        <v>14.9</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119</v>
      </c>
      <c r="M10" s="497"/>
      <c r="N10" s="497"/>
      <c r="O10" s="497"/>
      <c r="P10" s="497"/>
      <c r="Q10" s="498"/>
      <c r="R10" s="518">
        <v>169602</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683716</v>
      </c>
      <c r="BO10" s="468"/>
      <c r="BP10" s="468"/>
      <c r="BQ10" s="468"/>
      <c r="BR10" s="468"/>
      <c r="BS10" s="468"/>
      <c r="BT10" s="468"/>
      <c r="BU10" s="469"/>
      <c r="BV10" s="467">
        <v>670193</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121</v>
      </c>
      <c r="AV11" s="500"/>
      <c r="AW11" s="500"/>
      <c r="AX11" s="500"/>
      <c r="AY11" s="501" t="s">
        <v>127</v>
      </c>
      <c r="AZ11" s="502"/>
      <c r="BA11" s="502"/>
      <c r="BB11" s="502"/>
      <c r="BC11" s="502"/>
      <c r="BD11" s="502"/>
      <c r="BE11" s="502"/>
      <c r="BF11" s="502"/>
      <c r="BG11" s="502"/>
      <c r="BH11" s="502"/>
      <c r="BI11" s="502"/>
      <c r="BJ11" s="502"/>
      <c r="BK11" s="502"/>
      <c r="BL11" s="502"/>
      <c r="BM11" s="503"/>
      <c r="BN11" s="467">
        <v>1014254</v>
      </c>
      <c r="BO11" s="468"/>
      <c r="BP11" s="468"/>
      <c r="BQ11" s="468"/>
      <c r="BR11" s="468"/>
      <c r="BS11" s="468"/>
      <c r="BT11" s="468"/>
      <c r="BU11" s="469"/>
      <c r="BV11" s="467">
        <v>766391</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2">
      <c r="A12" s="187"/>
      <c r="B12" s="527" t="s">
        <v>131</v>
      </c>
      <c r="C12" s="528"/>
      <c r="D12" s="528"/>
      <c r="E12" s="528"/>
      <c r="F12" s="528"/>
      <c r="G12" s="528"/>
      <c r="H12" s="528"/>
      <c r="I12" s="528"/>
      <c r="J12" s="528"/>
      <c r="K12" s="529"/>
      <c r="L12" s="536" t="s">
        <v>132</v>
      </c>
      <c r="M12" s="537"/>
      <c r="N12" s="537"/>
      <c r="O12" s="537"/>
      <c r="P12" s="537"/>
      <c r="Q12" s="538"/>
      <c r="R12" s="539">
        <v>164506</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683716</v>
      </c>
      <c r="BO12" s="468"/>
      <c r="BP12" s="468"/>
      <c r="BQ12" s="468"/>
      <c r="BR12" s="468"/>
      <c r="BS12" s="468"/>
      <c r="BT12" s="468"/>
      <c r="BU12" s="469"/>
      <c r="BV12" s="467">
        <v>670193</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130</v>
      </c>
      <c r="CU12" s="508"/>
      <c r="CV12" s="508"/>
      <c r="CW12" s="508"/>
      <c r="CX12" s="508"/>
      <c r="CY12" s="508"/>
      <c r="CZ12" s="508"/>
      <c r="DA12" s="509"/>
      <c r="DB12" s="507" t="s">
        <v>130</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139</v>
      </c>
      <c r="N13" s="559"/>
      <c r="O13" s="559"/>
      <c r="P13" s="559"/>
      <c r="Q13" s="560"/>
      <c r="R13" s="551">
        <v>162906</v>
      </c>
      <c r="S13" s="552"/>
      <c r="T13" s="552"/>
      <c r="U13" s="552"/>
      <c r="V13" s="553"/>
      <c r="W13" s="483" t="s">
        <v>140</v>
      </c>
      <c r="X13" s="484"/>
      <c r="Y13" s="484"/>
      <c r="Z13" s="484"/>
      <c r="AA13" s="484"/>
      <c r="AB13" s="474"/>
      <c r="AC13" s="518">
        <v>7366</v>
      </c>
      <c r="AD13" s="519"/>
      <c r="AE13" s="519"/>
      <c r="AF13" s="519"/>
      <c r="AG13" s="561"/>
      <c r="AH13" s="518">
        <v>8016</v>
      </c>
      <c r="AI13" s="519"/>
      <c r="AJ13" s="519"/>
      <c r="AK13" s="519"/>
      <c r="AL13" s="520"/>
      <c r="AM13" s="496" t="s">
        <v>141</v>
      </c>
      <c r="AN13" s="497"/>
      <c r="AO13" s="497"/>
      <c r="AP13" s="497"/>
      <c r="AQ13" s="497"/>
      <c r="AR13" s="497"/>
      <c r="AS13" s="497"/>
      <c r="AT13" s="498"/>
      <c r="AU13" s="499" t="s">
        <v>136</v>
      </c>
      <c r="AV13" s="500"/>
      <c r="AW13" s="500"/>
      <c r="AX13" s="500"/>
      <c r="AY13" s="501" t="s">
        <v>142</v>
      </c>
      <c r="AZ13" s="502"/>
      <c r="BA13" s="502"/>
      <c r="BB13" s="502"/>
      <c r="BC13" s="502"/>
      <c r="BD13" s="502"/>
      <c r="BE13" s="502"/>
      <c r="BF13" s="502"/>
      <c r="BG13" s="502"/>
      <c r="BH13" s="502"/>
      <c r="BI13" s="502"/>
      <c r="BJ13" s="502"/>
      <c r="BK13" s="502"/>
      <c r="BL13" s="502"/>
      <c r="BM13" s="503"/>
      <c r="BN13" s="467">
        <v>1083083</v>
      </c>
      <c r="BO13" s="468"/>
      <c r="BP13" s="468"/>
      <c r="BQ13" s="468"/>
      <c r="BR13" s="468"/>
      <c r="BS13" s="468"/>
      <c r="BT13" s="468"/>
      <c r="BU13" s="469"/>
      <c r="BV13" s="467">
        <v>790796</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5.2</v>
      </c>
      <c r="CU13" s="465"/>
      <c r="CV13" s="465"/>
      <c r="CW13" s="465"/>
      <c r="CX13" s="465"/>
      <c r="CY13" s="465"/>
      <c r="CZ13" s="465"/>
      <c r="DA13" s="466"/>
      <c r="DB13" s="464">
        <v>5.2</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144</v>
      </c>
      <c r="M14" s="549"/>
      <c r="N14" s="549"/>
      <c r="O14" s="549"/>
      <c r="P14" s="549"/>
      <c r="Q14" s="550"/>
      <c r="R14" s="551">
        <v>165433</v>
      </c>
      <c r="S14" s="552"/>
      <c r="T14" s="552"/>
      <c r="U14" s="552"/>
      <c r="V14" s="553"/>
      <c r="W14" s="457"/>
      <c r="X14" s="458"/>
      <c r="Y14" s="458"/>
      <c r="Z14" s="458"/>
      <c r="AA14" s="458"/>
      <c r="AB14" s="447"/>
      <c r="AC14" s="554">
        <v>9.6999999999999993</v>
      </c>
      <c r="AD14" s="555"/>
      <c r="AE14" s="555"/>
      <c r="AF14" s="555"/>
      <c r="AG14" s="556"/>
      <c r="AH14" s="554">
        <v>10.4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130</v>
      </c>
      <c r="CU14" s="566"/>
      <c r="CV14" s="566"/>
      <c r="CW14" s="566"/>
      <c r="CX14" s="566"/>
      <c r="CY14" s="566"/>
      <c r="CZ14" s="566"/>
      <c r="DA14" s="567"/>
      <c r="DB14" s="565" t="s">
        <v>130</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146</v>
      </c>
      <c r="N15" s="559"/>
      <c r="O15" s="559"/>
      <c r="P15" s="559"/>
      <c r="Q15" s="560"/>
      <c r="R15" s="551">
        <v>164114</v>
      </c>
      <c r="S15" s="552"/>
      <c r="T15" s="552"/>
      <c r="U15" s="552"/>
      <c r="V15" s="553"/>
      <c r="W15" s="483" t="s">
        <v>147</v>
      </c>
      <c r="X15" s="484"/>
      <c r="Y15" s="484"/>
      <c r="Z15" s="484"/>
      <c r="AA15" s="484"/>
      <c r="AB15" s="474"/>
      <c r="AC15" s="518">
        <v>18753</v>
      </c>
      <c r="AD15" s="519"/>
      <c r="AE15" s="519"/>
      <c r="AF15" s="519"/>
      <c r="AG15" s="561"/>
      <c r="AH15" s="518">
        <v>19137</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18463216</v>
      </c>
      <c r="BO15" s="431"/>
      <c r="BP15" s="431"/>
      <c r="BQ15" s="431"/>
      <c r="BR15" s="431"/>
      <c r="BS15" s="431"/>
      <c r="BT15" s="431"/>
      <c r="BU15" s="432"/>
      <c r="BV15" s="430">
        <v>18313606</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24.7</v>
      </c>
      <c r="AD16" s="555"/>
      <c r="AE16" s="555"/>
      <c r="AF16" s="555"/>
      <c r="AG16" s="556"/>
      <c r="AH16" s="554">
        <v>24.9</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33952926</v>
      </c>
      <c r="BO16" s="468"/>
      <c r="BP16" s="468"/>
      <c r="BQ16" s="468"/>
      <c r="BR16" s="468"/>
      <c r="BS16" s="468"/>
      <c r="BT16" s="468"/>
      <c r="BU16" s="469"/>
      <c r="BV16" s="467">
        <v>33419990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49858</v>
      </c>
      <c r="AD17" s="519"/>
      <c r="AE17" s="519"/>
      <c r="AF17" s="519"/>
      <c r="AG17" s="561"/>
      <c r="AH17" s="518">
        <v>49575</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23426168</v>
      </c>
      <c r="BO17" s="468"/>
      <c r="BP17" s="468"/>
      <c r="BQ17" s="468"/>
      <c r="BR17" s="468"/>
      <c r="BS17" s="468"/>
      <c r="BT17" s="468"/>
      <c r="BU17" s="469"/>
      <c r="BV17" s="467">
        <v>23285585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157</v>
      </c>
      <c r="C18" s="510"/>
      <c r="D18" s="510"/>
      <c r="E18" s="582"/>
      <c r="F18" s="582"/>
      <c r="G18" s="582"/>
      <c r="H18" s="582"/>
      <c r="I18" s="582"/>
      <c r="J18" s="582"/>
      <c r="K18" s="582"/>
      <c r="L18" s="583">
        <v>653.36</v>
      </c>
      <c r="M18" s="583"/>
      <c r="N18" s="583"/>
      <c r="O18" s="583"/>
      <c r="P18" s="583"/>
      <c r="Q18" s="583"/>
      <c r="R18" s="584"/>
      <c r="S18" s="584"/>
      <c r="T18" s="584"/>
      <c r="U18" s="584"/>
      <c r="V18" s="585"/>
      <c r="W18" s="485"/>
      <c r="X18" s="486"/>
      <c r="Y18" s="486"/>
      <c r="Z18" s="486"/>
      <c r="AA18" s="486"/>
      <c r="AB18" s="477"/>
      <c r="AC18" s="586">
        <v>65.599999999999994</v>
      </c>
      <c r="AD18" s="587"/>
      <c r="AE18" s="587"/>
      <c r="AF18" s="587"/>
      <c r="AG18" s="588"/>
      <c r="AH18" s="586">
        <v>64.599999999999994</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39722913</v>
      </c>
      <c r="BO18" s="468"/>
      <c r="BP18" s="468"/>
      <c r="BQ18" s="468"/>
      <c r="BR18" s="468"/>
      <c r="BS18" s="468"/>
      <c r="BT18" s="468"/>
      <c r="BU18" s="469"/>
      <c r="BV18" s="467">
        <v>39176949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159</v>
      </c>
      <c r="C19" s="510"/>
      <c r="D19" s="510"/>
      <c r="E19" s="582"/>
      <c r="F19" s="582"/>
      <c r="G19" s="582"/>
      <c r="H19" s="582"/>
      <c r="I19" s="582"/>
      <c r="J19" s="582"/>
      <c r="K19" s="582"/>
      <c r="L19" s="590">
        <v>253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58288299</v>
      </c>
      <c r="BO19" s="468"/>
      <c r="BP19" s="468"/>
      <c r="BQ19" s="468"/>
      <c r="BR19" s="468"/>
      <c r="BS19" s="468"/>
      <c r="BT19" s="468"/>
      <c r="BU19" s="469"/>
      <c r="BV19" s="467">
        <v>56895130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161</v>
      </c>
      <c r="C20" s="510"/>
      <c r="D20" s="510"/>
      <c r="E20" s="582"/>
      <c r="F20" s="582"/>
      <c r="G20" s="582"/>
      <c r="H20" s="582"/>
      <c r="I20" s="582"/>
      <c r="J20" s="582"/>
      <c r="K20" s="582"/>
      <c r="L20" s="590">
        <v>69965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71334444</v>
      </c>
      <c r="BO23" s="468"/>
      <c r="BP23" s="468"/>
      <c r="BQ23" s="468"/>
      <c r="BR23" s="468"/>
      <c r="BS23" s="468"/>
      <c r="BT23" s="468"/>
      <c r="BU23" s="469"/>
      <c r="BV23" s="467">
        <v>72003980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170</v>
      </c>
      <c r="F24" s="497"/>
      <c r="G24" s="497"/>
      <c r="H24" s="497"/>
      <c r="I24" s="497"/>
      <c r="J24" s="497"/>
      <c r="K24" s="498"/>
      <c r="L24" s="518">
        <v>1</v>
      </c>
      <c r="M24" s="519"/>
      <c r="N24" s="519"/>
      <c r="O24" s="519"/>
      <c r="P24" s="561"/>
      <c r="Q24" s="518">
        <v>9400</v>
      </c>
      <c r="R24" s="519"/>
      <c r="S24" s="519"/>
      <c r="T24" s="519"/>
      <c r="U24" s="519"/>
      <c r="V24" s="561"/>
      <c r="W24" s="620"/>
      <c r="X24" s="608"/>
      <c r="Y24" s="609"/>
      <c r="Z24" s="517" t="s">
        <v>171</v>
      </c>
      <c r="AA24" s="497"/>
      <c r="AB24" s="497"/>
      <c r="AC24" s="497"/>
      <c r="AD24" s="497"/>
      <c r="AE24" s="497"/>
      <c r="AF24" s="497"/>
      <c r="AG24" s="498"/>
      <c r="AH24" s="518">
        <v>1226</v>
      </c>
      <c r="AI24" s="519"/>
      <c r="AJ24" s="519"/>
      <c r="AK24" s="519"/>
      <c r="AL24" s="561"/>
      <c r="AM24" s="518">
        <v>3947720</v>
      </c>
      <c r="AN24" s="519"/>
      <c r="AO24" s="519"/>
      <c r="AP24" s="519"/>
      <c r="AQ24" s="519"/>
      <c r="AR24" s="561"/>
      <c r="AS24" s="518">
        <v>3220</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38151570</v>
      </c>
      <c r="BO24" s="468"/>
      <c r="BP24" s="468"/>
      <c r="BQ24" s="468"/>
      <c r="BR24" s="468"/>
      <c r="BS24" s="468"/>
      <c r="BT24" s="468"/>
      <c r="BU24" s="469"/>
      <c r="BV24" s="467">
        <v>40043846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173</v>
      </c>
      <c r="F25" s="497"/>
      <c r="G25" s="497"/>
      <c r="H25" s="497"/>
      <c r="I25" s="497"/>
      <c r="J25" s="497"/>
      <c r="K25" s="498"/>
      <c r="L25" s="518">
        <v>2</v>
      </c>
      <c r="M25" s="519"/>
      <c r="N25" s="519"/>
      <c r="O25" s="519"/>
      <c r="P25" s="561"/>
      <c r="Q25" s="518">
        <v>7150</v>
      </c>
      <c r="R25" s="519"/>
      <c r="S25" s="519"/>
      <c r="T25" s="519"/>
      <c r="U25" s="519"/>
      <c r="V25" s="561"/>
      <c r="W25" s="620"/>
      <c r="X25" s="608"/>
      <c r="Y25" s="609"/>
      <c r="Z25" s="517" t="s">
        <v>174</v>
      </c>
      <c r="AA25" s="497"/>
      <c r="AB25" s="497"/>
      <c r="AC25" s="497"/>
      <c r="AD25" s="497"/>
      <c r="AE25" s="497"/>
      <c r="AF25" s="497"/>
      <c r="AG25" s="498"/>
      <c r="AH25" s="518">
        <v>182</v>
      </c>
      <c r="AI25" s="519"/>
      <c r="AJ25" s="519"/>
      <c r="AK25" s="519"/>
      <c r="AL25" s="561"/>
      <c r="AM25" s="518">
        <v>537264</v>
      </c>
      <c r="AN25" s="519"/>
      <c r="AO25" s="519"/>
      <c r="AP25" s="519"/>
      <c r="AQ25" s="519"/>
      <c r="AR25" s="561"/>
      <c r="AS25" s="518">
        <v>2952</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9048646</v>
      </c>
      <c r="BO25" s="431"/>
      <c r="BP25" s="431"/>
      <c r="BQ25" s="431"/>
      <c r="BR25" s="431"/>
      <c r="BS25" s="431"/>
      <c r="BT25" s="431"/>
      <c r="BU25" s="432"/>
      <c r="BV25" s="430">
        <v>8708561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176</v>
      </c>
      <c r="F26" s="497"/>
      <c r="G26" s="497"/>
      <c r="H26" s="497"/>
      <c r="I26" s="497"/>
      <c r="J26" s="497"/>
      <c r="K26" s="498"/>
      <c r="L26" s="518">
        <v>1</v>
      </c>
      <c r="M26" s="519"/>
      <c r="N26" s="519"/>
      <c r="O26" s="519"/>
      <c r="P26" s="561"/>
      <c r="Q26" s="518">
        <v>6750</v>
      </c>
      <c r="R26" s="519"/>
      <c r="S26" s="519"/>
      <c r="T26" s="519"/>
      <c r="U26" s="519"/>
      <c r="V26" s="561"/>
      <c r="W26" s="620"/>
      <c r="X26" s="608"/>
      <c r="Y26" s="609"/>
      <c r="Z26" s="517" t="s">
        <v>177</v>
      </c>
      <c r="AA26" s="630"/>
      <c r="AB26" s="630"/>
      <c r="AC26" s="630"/>
      <c r="AD26" s="630"/>
      <c r="AE26" s="630"/>
      <c r="AF26" s="630"/>
      <c r="AG26" s="631"/>
      <c r="AH26" s="518">
        <v>47</v>
      </c>
      <c r="AI26" s="519"/>
      <c r="AJ26" s="519"/>
      <c r="AK26" s="519"/>
      <c r="AL26" s="561"/>
      <c r="AM26" s="518">
        <v>160834</v>
      </c>
      <c r="AN26" s="519"/>
      <c r="AO26" s="519"/>
      <c r="AP26" s="519"/>
      <c r="AQ26" s="519"/>
      <c r="AR26" s="561"/>
      <c r="AS26" s="518">
        <v>3422</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179</v>
      </c>
      <c r="BO26" s="468"/>
      <c r="BP26" s="468"/>
      <c r="BQ26" s="468"/>
      <c r="BR26" s="468"/>
      <c r="BS26" s="468"/>
      <c r="BT26" s="468"/>
      <c r="BU26" s="469"/>
      <c r="BV26" s="467" t="s">
        <v>179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180</v>
      </c>
      <c r="F27" s="497"/>
      <c r="G27" s="497"/>
      <c r="H27" s="497"/>
      <c r="I27" s="497"/>
      <c r="J27" s="497"/>
      <c r="K27" s="498"/>
      <c r="L27" s="518">
        <v>1</v>
      </c>
      <c r="M27" s="519"/>
      <c r="N27" s="519"/>
      <c r="O27" s="519"/>
      <c r="P27" s="561"/>
      <c r="Q27" s="518">
        <v>5000</v>
      </c>
      <c r="R27" s="519"/>
      <c r="S27" s="519"/>
      <c r="T27" s="519"/>
      <c r="U27" s="519"/>
      <c r="V27" s="561"/>
      <c r="W27" s="620"/>
      <c r="X27" s="608"/>
      <c r="Y27" s="609"/>
      <c r="Z27" s="517" t="s">
        <v>181</v>
      </c>
      <c r="AA27" s="497"/>
      <c r="AB27" s="497"/>
      <c r="AC27" s="497"/>
      <c r="AD27" s="497"/>
      <c r="AE27" s="497"/>
      <c r="AF27" s="497"/>
      <c r="AG27" s="498"/>
      <c r="AH27" s="518">
        <v>13</v>
      </c>
      <c r="AI27" s="519"/>
      <c r="AJ27" s="519"/>
      <c r="AK27" s="519"/>
      <c r="AL27" s="561"/>
      <c r="AM27" s="518">
        <v>46867</v>
      </c>
      <c r="AN27" s="519"/>
      <c r="AO27" s="519"/>
      <c r="AP27" s="519"/>
      <c r="AQ27" s="519"/>
      <c r="AR27" s="561"/>
      <c r="AS27" s="518">
        <v>3605</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1741097</v>
      </c>
      <c r="BO27" s="644"/>
      <c r="BP27" s="644"/>
      <c r="BQ27" s="644"/>
      <c r="BR27" s="644"/>
      <c r="BS27" s="644"/>
      <c r="BT27" s="644"/>
      <c r="BU27" s="645"/>
      <c r="BV27" s="643">
        <v>1741097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183</v>
      </c>
      <c r="F28" s="497"/>
      <c r="G28" s="497"/>
      <c r="H28" s="497"/>
      <c r="I28" s="497"/>
      <c r="J28" s="497"/>
      <c r="K28" s="498"/>
      <c r="L28" s="518">
        <v>1</v>
      </c>
      <c r="M28" s="519"/>
      <c r="N28" s="519"/>
      <c r="O28" s="519"/>
      <c r="P28" s="561"/>
      <c r="Q28" s="518">
        <v>4200</v>
      </c>
      <c r="R28" s="519"/>
      <c r="S28" s="519"/>
      <c r="T28" s="519"/>
      <c r="U28" s="519"/>
      <c r="V28" s="561"/>
      <c r="W28" s="620"/>
      <c r="X28" s="608"/>
      <c r="Y28" s="609"/>
      <c r="Z28" s="517" t="s">
        <v>184</v>
      </c>
      <c r="AA28" s="497"/>
      <c r="AB28" s="497"/>
      <c r="AC28" s="497"/>
      <c r="AD28" s="497"/>
      <c r="AE28" s="497"/>
      <c r="AF28" s="497"/>
      <c r="AG28" s="498"/>
      <c r="AH28" s="518" t="s">
        <v>179</v>
      </c>
      <c r="AI28" s="519"/>
      <c r="AJ28" s="519"/>
      <c r="AK28" s="519"/>
      <c r="AL28" s="561"/>
      <c r="AM28" s="518" t="s">
        <v>179</v>
      </c>
      <c r="AN28" s="519"/>
      <c r="AO28" s="519"/>
      <c r="AP28" s="519"/>
      <c r="AQ28" s="519"/>
      <c r="AR28" s="561"/>
      <c r="AS28" s="518" t="s">
        <v>179</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3781984</v>
      </c>
      <c r="BO28" s="431"/>
      <c r="BP28" s="431"/>
      <c r="BQ28" s="431"/>
      <c r="BR28" s="431"/>
      <c r="BS28" s="431"/>
      <c r="BT28" s="431"/>
      <c r="BU28" s="432"/>
      <c r="BV28" s="430">
        <v>3781984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186</v>
      </c>
      <c r="F29" s="497"/>
      <c r="G29" s="497"/>
      <c r="H29" s="497"/>
      <c r="I29" s="497"/>
      <c r="J29" s="497"/>
      <c r="K29" s="498"/>
      <c r="L29" s="518">
        <v>27</v>
      </c>
      <c r="M29" s="519"/>
      <c r="N29" s="519"/>
      <c r="O29" s="519"/>
      <c r="P29" s="561"/>
      <c r="Q29" s="518">
        <v>4000</v>
      </c>
      <c r="R29" s="519"/>
      <c r="S29" s="519"/>
      <c r="T29" s="519"/>
      <c r="U29" s="519"/>
      <c r="V29" s="561"/>
      <c r="W29" s="621"/>
      <c r="X29" s="622"/>
      <c r="Y29" s="623"/>
      <c r="Z29" s="517" t="s">
        <v>187</v>
      </c>
      <c r="AA29" s="497"/>
      <c r="AB29" s="497"/>
      <c r="AC29" s="497"/>
      <c r="AD29" s="497"/>
      <c r="AE29" s="497"/>
      <c r="AF29" s="497"/>
      <c r="AG29" s="498"/>
      <c r="AH29" s="518">
        <v>1239</v>
      </c>
      <c r="AI29" s="519"/>
      <c r="AJ29" s="519"/>
      <c r="AK29" s="519"/>
      <c r="AL29" s="561"/>
      <c r="AM29" s="518">
        <v>3994587</v>
      </c>
      <c r="AN29" s="519"/>
      <c r="AO29" s="519"/>
      <c r="AP29" s="519"/>
      <c r="AQ29" s="519"/>
      <c r="AR29" s="561"/>
      <c r="AS29" s="518">
        <v>3224</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3903202</v>
      </c>
      <c r="BO29" s="468"/>
      <c r="BP29" s="468"/>
      <c r="BQ29" s="468"/>
      <c r="BR29" s="468"/>
      <c r="BS29" s="468"/>
      <c r="BT29" s="468"/>
      <c r="BU29" s="469"/>
      <c r="BV29" s="467">
        <v>4705486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98.7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31717255</v>
      </c>
      <c r="BO30" s="644"/>
      <c r="BP30" s="644"/>
      <c r="BQ30" s="644"/>
      <c r="BR30" s="644"/>
      <c r="BS30" s="644"/>
      <c r="BT30" s="644"/>
      <c r="BU30" s="645"/>
      <c r="BV30" s="643">
        <v>29392391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198</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202</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都城市国民健康保険特別会計（事業勘定）</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都城市水道事業会計</v>
      </c>
      <c r="AP34" s="657"/>
      <c r="AQ34" s="657"/>
      <c r="AR34" s="657"/>
      <c r="AS34" s="657"/>
      <c r="AT34" s="657"/>
      <c r="AU34" s="657"/>
      <c r="AV34" s="657"/>
      <c r="AW34" s="657"/>
      <c r="AX34" s="657"/>
      <c r="AY34" s="657"/>
      <c r="AZ34" s="657"/>
      <c r="BA34" s="657"/>
      <c r="BB34" s="657"/>
      <c r="BC34" s="657"/>
      <c r="BD34" s="214"/>
      <c r="BE34" s="656">
        <f>IF(BG34="","",MAX(C34:D43,U34:V43,AM34:AN43)+1)</f>
        <v>12</v>
      </c>
      <c r="BF34" s="656"/>
      <c r="BG34" s="657" t="str">
        <f>IF('各会計、関係団体の財政状況及び健全化判断比率'!B37="","",'各会計、関係団体の財政状況及び健全化判断比率'!B37)</f>
        <v>都城市食肉センター特別会計</v>
      </c>
      <c r="BH34" s="657"/>
      <c r="BI34" s="657"/>
      <c r="BJ34" s="657"/>
      <c r="BK34" s="657"/>
      <c r="BL34" s="657"/>
      <c r="BM34" s="657"/>
      <c r="BN34" s="657"/>
      <c r="BO34" s="657"/>
      <c r="BP34" s="657"/>
      <c r="BQ34" s="657"/>
      <c r="BR34" s="657"/>
      <c r="BS34" s="657"/>
      <c r="BT34" s="657"/>
      <c r="BU34" s="657"/>
      <c r="BV34" s="214"/>
      <c r="BW34" s="656">
        <f>IF(BY34="","",MAX(C34:D43,U34:V43,AM34:AN43,BE34:BF43)+1)</f>
        <v>16</v>
      </c>
      <c r="BX34" s="656"/>
      <c r="BY34" s="657" t="str">
        <f>IF('各会計、関係団体の財政状況及び健全化判断比率'!B68="","",'各会計、関係団体の財政状況及び健全化判断比率'!B68)</f>
        <v>宮崎県市町村総合事務組合（一般会計）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都城森林組合</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都城市整備墓地特別会計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都城市国民健康保険特別会計（診療施設勘定）</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IF('各会計、関係団体の財政状況及び健全化判断比率'!B33="","",'各会計、関係団体の財政状況及び健全化判断比率'!B33)</f>
        <v>都城市公共下水道事業会計</v>
      </c>
      <c r="AP35" s="657"/>
      <c r="AQ35" s="657"/>
      <c r="AR35" s="657"/>
      <c r="AS35" s="657"/>
      <c r="AT35" s="657"/>
      <c r="AU35" s="657"/>
      <c r="AV35" s="657"/>
      <c r="AW35" s="657"/>
      <c r="AX35" s="657"/>
      <c r="AY35" s="657"/>
      <c r="AZ35" s="657"/>
      <c r="BA35" s="657"/>
      <c r="BB35" s="657"/>
      <c r="BC35" s="657"/>
      <c r="BD35" s="214"/>
      <c r="BE35" s="656">
        <f t="shared" ref="BE35:BE43" si="1">IF(BG35="","",BE34+1)</f>
        <v>13</v>
      </c>
      <c r="BF35" s="656"/>
      <c r="BG35" s="657" t="str">
        <f>IF('各会計、関係団体の財政状況及び健全化判断比率'!B38="","",'各会計、関係団体の財政状況及び健全化判断比率'!B38)</f>
        <v>都城市公設地方卸売市場事業特別会計</v>
      </c>
      <c r="BH35" s="657"/>
      <c r="BI35" s="657"/>
      <c r="BJ35" s="657"/>
      <c r="BK35" s="657"/>
      <c r="BL35" s="657"/>
      <c r="BM35" s="657"/>
      <c r="BN35" s="657"/>
      <c r="BO35" s="657"/>
      <c r="BP35" s="657"/>
      <c r="BQ35" s="657"/>
      <c r="BR35" s="657"/>
      <c r="BS35" s="657"/>
      <c r="BT35" s="657"/>
      <c r="BU35" s="657"/>
      <c r="BV35" s="214"/>
      <c r="BW35" s="656">
        <f t="shared" ref="BW35:BW43" si="2">IF(BY35="","",BW34+1)</f>
        <v>17</v>
      </c>
      <c r="BX35" s="656"/>
      <c r="BY35" s="657" t="str">
        <f>IF('各会計、関係団体の財政状況及び健全化判断比率'!B69="","",'各会計、関係団体の財政状況及び健全化判断比率'!B69)</f>
        <v>宮崎県市町村総合事務組合（市町村交通災害共済事業特別会計）</v>
      </c>
      <c r="BZ35" s="657"/>
      <c r="CA35" s="657"/>
      <c r="CB35" s="657"/>
      <c r="CC35" s="657"/>
      <c r="CD35" s="657"/>
      <c r="CE35" s="657"/>
      <c r="CF35" s="657"/>
      <c r="CG35" s="657"/>
      <c r="CH35" s="657"/>
      <c r="CI35" s="657"/>
      <c r="CJ35" s="657"/>
      <c r="CK35" s="657"/>
      <c r="CL35" s="657"/>
      <c r="CM35" s="657"/>
      <c r="CN35" s="214"/>
      <c r="CO35" s="656">
        <f t="shared" ref="CO35:CO43" si="3">IF(CQ35="","",CO34+1)</f>
        <v>22</v>
      </c>
      <c r="CP35" s="656"/>
      <c r="CQ35" s="657" t="str">
        <f>IF('各会計、関係団体の財政状況及び健全化判断比率'!BS8="","",'各会計、関係団体の財政状況及び健全化判断比率'!BS8)</f>
        <v>都城市土地開発公社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都城市後期高齢者医療特別会計</v>
      </c>
      <c r="X36" s="657"/>
      <c r="Y36" s="657"/>
      <c r="Z36" s="657"/>
      <c r="AA36" s="657"/>
      <c r="AB36" s="657"/>
      <c r="AC36" s="657"/>
      <c r="AD36" s="657"/>
      <c r="AE36" s="657"/>
      <c r="AF36" s="657"/>
      <c r="AG36" s="657"/>
      <c r="AH36" s="657"/>
      <c r="AI36" s="657"/>
      <c r="AJ36" s="657"/>
      <c r="AK36" s="657"/>
      <c r="AL36" s="214"/>
      <c r="AM36" s="656">
        <f t="shared" si="0"/>
        <v>9</v>
      </c>
      <c r="AN36" s="656"/>
      <c r="AO36" s="657" t="str">
        <f>IF('各会計、関係団体の財政状況及び健全化判断比率'!B34="","",'各会計、関係団体の財政状況及び健全化判断比率'!B34)</f>
        <v>都城市農業集落排水事業会計</v>
      </c>
      <c r="AP36" s="657"/>
      <c r="AQ36" s="657"/>
      <c r="AR36" s="657"/>
      <c r="AS36" s="657"/>
      <c r="AT36" s="657"/>
      <c r="AU36" s="657"/>
      <c r="AV36" s="657"/>
      <c r="AW36" s="657"/>
      <c r="AX36" s="657"/>
      <c r="AY36" s="657"/>
      <c r="AZ36" s="657"/>
      <c r="BA36" s="657"/>
      <c r="BB36" s="657"/>
      <c r="BC36" s="657"/>
      <c r="BD36" s="214"/>
      <c r="BE36" s="656">
        <f t="shared" si="1"/>
        <v>14</v>
      </c>
      <c r="BF36" s="656"/>
      <c r="BG36" s="657" t="str">
        <f>IF('各会計、関係団体の財政状況及び健全化判断比率'!B39="","",'各会計、関係団体の財政状況及び健全化判断比率'!B39)</f>
        <v>都城市電気事業特別会計</v>
      </c>
      <c r="BH36" s="657"/>
      <c r="BI36" s="657"/>
      <c r="BJ36" s="657"/>
      <c r="BK36" s="657"/>
      <c r="BL36" s="657"/>
      <c r="BM36" s="657"/>
      <c r="BN36" s="657"/>
      <c r="BO36" s="657"/>
      <c r="BP36" s="657"/>
      <c r="BQ36" s="657"/>
      <c r="BR36" s="657"/>
      <c r="BS36" s="657"/>
      <c r="BT36" s="657"/>
      <c r="BU36" s="657"/>
      <c r="BV36" s="214"/>
      <c r="BW36" s="656">
        <f t="shared" si="2"/>
        <v>18</v>
      </c>
      <c r="BX36" s="656"/>
      <c r="BY36" s="657" t="str">
        <f>IF('各会計、関係団体の財政状況及び健全化判断比率'!B70="","",'各会計、関係団体の財政状況及び健全化判断比率'!B70)</f>
        <v>宮崎県市町村総合事務組合（自治会館管理運営特別会計）</v>
      </c>
      <c r="BZ36" s="657"/>
      <c r="CA36" s="657"/>
      <c r="CB36" s="657"/>
      <c r="CC36" s="657"/>
      <c r="CD36" s="657"/>
      <c r="CE36" s="657"/>
      <c r="CF36" s="657"/>
      <c r="CG36" s="657"/>
      <c r="CH36" s="657"/>
      <c r="CI36" s="657"/>
      <c r="CJ36" s="657"/>
      <c r="CK36" s="657"/>
      <c r="CL36" s="657"/>
      <c r="CM36" s="657"/>
      <c r="CN36" s="214"/>
      <c r="CO36" s="656">
        <f t="shared" si="3"/>
        <v>23</v>
      </c>
      <c r="CP36" s="656"/>
      <c r="CQ36" s="657" t="str">
        <f>IF('各会計、関係団体の財政状況及び健全化判断比率'!BS9="","",'各会計、関係団体の財政状況及び健全化判断比率'!BS9)</f>
        <v>財団法人　都城圏域地場産業振興センター</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都城市介護保険特別会計</v>
      </c>
      <c r="X37" s="657"/>
      <c r="Y37" s="657"/>
      <c r="Z37" s="657"/>
      <c r="AA37" s="657"/>
      <c r="AB37" s="657"/>
      <c r="AC37" s="657"/>
      <c r="AD37" s="657"/>
      <c r="AE37" s="657"/>
      <c r="AF37" s="657"/>
      <c r="AG37" s="657"/>
      <c r="AH37" s="657"/>
      <c r="AI37" s="657"/>
      <c r="AJ37" s="657"/>
      <c r="AK37" s="657"/>
      <c r="AL37" s="214"/>
      <c r="AM37" s="656">
        <f t="shared" si="0"/>
        <v>10</v>
      </c>
      <c r="AN37" s="656"/>
      <c r="AO37" s="657" t="str">
        <f>IF('各会計、関係団体の財政状況及び健全化判断比率'!B35="","",'各会計、関係団体の財政状況及び健全化判断比率'!B35)</f>
        <v>都城市御池簡易水道事業会計</v>
      </c>
      <c r="AP37" s="657"/>
      <c r="AQ37" s="657"/>
      <c r="AR37" s="657"/>
      <c r="AS37" s="657"/>
      <c r="AT37" s="657"/>
      <c r="AU37" s="657"/>
      <c r="AV37" s="657"/>
      <c r="AW37" s="657"/>
      <c r="AX37" s="657"/>
      <c r="AY37" s="657"/>
      <c r="AZ37" s="657"/>
      <c r="BA37" s="657"/>
      <c r="BB37" s="657"/>
      <c r="BC37" s="657"/>
      <c r="BD37" s="214"/>
      <c r="BE37" s="656">
        <f t="shared" si="1"/>
        <v>15</v>
      </c>
      <c r="BF37" s="656"/>
      <c r="BG37" s="657" t="str">
        <f>IF('各会計、関係団体の財政状況及び健全化判断比率'!B40="","",'各会計、関係団体の財政状況及び健全化判断比率'!B40)</f>
        <v>都城市工業用地造成事業特別会計</v>
      </c>
      <c r="BH37" s="657"/>
      <c r="BI37" s="657"/>
      <c r="BJ37" s="657"/>
      <c r="BK37" s="657"/>
      <c r="BL37" s="657"/>
      <c r="BM37" s="657"/>
      <c r="BN37" s="657"/>
      <c r="BO37" s="657"/>
      <c r="BP37" s="657"/>
      <c r="BQ37" s="657"/>
      <c r="BR37" s="657"/>
      <c r="BS37" s="657"/>
      <c r="BT37" s="657"/>
      <c r="BU37" s="657"/>
      <c r="BV37" s="214"/>
      <c r="BW37" s="656">
        <f t="shared" si="2"/>
        <v>19</v>
      </c>
      <c r="BX37" s="656"/>
      <c r="BY37" s="657" t="str">
        <f>IF('各会計、関係団体の財政状況及び健全化判断比率'!B71="","",'各会計、関係団体の財政状況及び健全化判断比率'!B71)</f>
        <v>宮崎県後期高齢者医療広域連合（一般会計）</v>
      </c>
      <c r="BZ37" s="657"/>
      <c r="CA37" s="657"/>
      <c r="CB37" s="657"/>
      <c r="CC37" s="657"/>
      <c r="CD37" s="657"/>
      <c r="CE37" s="657"/>
      <c r="CF37" s="657"/>
      <c r="CG37" s="657"/>
      <c r="CH37" s="657"/>
      <c r="CI37" s="657"/>
      <c r="CJ37" s="657"/>
      <c r="CK37" s="657"/>
      <c r="CL37" s="657"/>
      <c r="CM37" s="657"/>
      <c r="CN37" s="214"/>
      <c r="CO37" s="656">
        <f t="shared" si="3"/>
        <v>24</v>
      </c>
      <c r="CP37" s="656"/>
      <c r="CQ37" s="657" t="str">
        <f>IF('各会計、関係団体の財政状況及び健全化判断比率'!BS10="","",'各会計、関係団体の財政状況及び健全化判断比率'!BS10)</f>
        <v>財団法人　都城市文化振興財団</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f t="shared" si="0"/>
        <v>11</v>
      </c>
      <c r="AN38" s="656"/>
      <c r="AO38" s="657" t="str">
        <f>IF('各会計、関係団体の財政状況及び健全化判断比率'!B36="","",'各会計、関係団体の財政状況及び健全化判断比率'!B36)</f>
        <v>都城市簡易水道事業会計</v>
      </c>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20</v>
      </c>
      <c r="BX38" s="656"/>
      <c r="BY38" s="657" t="str">
        <f>IF('各会計、関係団体の財政状況及び健全化判断比率'!B72="","",'各会計、関係団体の財政状況及び健全化判断比率'!B72)</f>
        <v>宮崎県後期高齢者医療広域連合（後期高齢者医療会計）</v>
      </c>
      <c r="BZ38" s="657"/>
      <c r="CA38" s="657"/>
      <c r="CB38" s="657"/>
      <c r="CC38" s="657"/>
      <c r="CD38" s="657"/>
      <c r="CE38" s="657"/>
      <c r="CF38" s="657"/>
      <c r="CG38" s="657"/>
      <c r="CH38" s="657"/>
      <c r="CI38" s="657"/>
      <c r="CJ38" s="657"/>
      <c r="CK38" s="657"/>
      <c r="CL38" s="657"/>
      <c r="CM38" s="657"/>
      <c r="CN38" s="214"/>
      <c r="CO38" s="656">
        <f t="shared" si="3"/>
        <v>25</v>
      </c>
      <c r="CP38" s="656"/>
      <c r="CQ38" s="657" t="str">
        <f>IF('各会計、関係団体の財政状況及び健全化判断比率'!BS11="","",'各会計、関係団体の財政状況及び健全化判断比率'!BS11)</f>
        <v>都城まちづくり　株式会社</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26</v>
      </c>
      <c r="CP39" s="656"/>
      <c r="CQ39" s="657" t="str">
        <f>IF('各会計、関係団体の財政状況及び健全化判断比率'!BS12="","",'各会計、関係団体の財政状況及び健全化判断比率'!BS12)</f>
        <v>道の駅山之口　株式会社</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f t="shared" si="3"/>
        <v>27</v>
      </c>
      <c r="CP40" s="656"/>
      <c r="CQ40" s="657" t="str">
        <f>IF('各会計、関係団体の財政状況及び健全化判断比率'!BS13="","",'各会計、関係団体の財政状況及び健全化判断比率'!BS13)</f>
        <v>都城ぼんち地域振興　株式会社</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f t="shared" si="3"/>
        <v>28</v>
      </c>
      <c r="CP41" s="656"/>
      <c r="CQ41" s="657" t="str">
        <f>IF('各会計、関係団体の財政状況及び健全化判断比率'!BS14="","",'各会計、関係団体の財政状況及び健全化判断比率'!BS14)</f>
        <v>都城市体育協会</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0V49LZREnOixOWyxuQqswZTmIJ+hEXj2YOYg/gw/5GiljPer/NOMpYcHHDd3m4Fby8a7FiNJRP8bznQ9ekCjow==" saltValue="1wT+5ltgtAHPX51gp8wDK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55" zoomScaleNormal="5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2">
      <c r="A34" s="22"/>
      <c r="B34" s="31"/>
      <c r="C34" s="1248" t="s">
        <v>584</v>
      </c>
      <c r="D34" s="1248"/>
      <c r="E34" s="1249"/>
      <c r="F34" s="32">
        <v>8.4</v>
      </c>
      <c r="G34" s="33">
        <v>8.85</v>
      </c>
      <c r="H34" s="33">
        <v>9.52</v>
      </c>
      <c r="I34" s="33">
        <v>8.61</v>
      </c>
      <c r="J34" s="34">
        <v>6.66</v>
      </c>
      <c r="K34" s="22"/>
      <c r="L34" s="22"/>
      <c r="M34" s="22"/>
      <c r="N34" s="22"/>
      <c r="O34" s="22"/>
      <c r="P34" s="22"/>
    </row>
    <row r="35" spans="1:16" ht="39" customHeight="1" x14ac:dyDescent="0.2">
      <c r="A35" s="22"/>
      <c r="B35" s="35"/>
      <c r="C35" s="1242" t="s">
        <v>585</v>
      </c>
      <c r="D35" s="1243"/>
      <c r="E35" s="1244"/>
      <c r="F35" s="36">
        <v>3.03</v>
      </c>
      <c r="G35" s="37">
        <v>3.1</v>
      </c>
      <c r="H35" s="37">
        <v>3.18</v>
      </c>
      <c r="I35" s="37">
        <v>3.29</v>
      </c>
      <c r="J35" s="38">
        <v>3.47</v>
      </c>
      <c r="K35" s="22"/>
      <c r="L35" s="22"/>
      <c r="M35" s="22"/>
      <c r="N35" s="22"/>
      <c r="O35" s="22"/>
      <c r="P35" s="22"/>
    </row>
    <row r="36" spans="1:16" ht="39" customHeight="1" x14ac:dyDescent="0.2">
      <c r="A36" s="22"/>
      <c r="B36" s="35"/>
      <c r="C36" s="1242" t="s">
        <v>586</v>
      </c>
      <c r="D36" s="1243"/>
      <c r="E36" s="1244"/>
      <c r="F36" s="36">
        <v>0</v>
      </c>
      <c r="G36" s="37">
        <v>0.04</v>
      </c>
      <c r="H36" s="37">
        <v>0.21</v>
      </c>
      <c r="I36" s="37">
        <v>0.5</v>
      </c>
      <c r="J36" s="38">
        <v>0.56999999999999995</v>
      </c>
      <c r="K36" s="22"/>
      <c r="L36" s="22"/>
      <c r="M36" s="22"/>
      <c r="N36" s="22"/>
      <c r="O36" s="22"/>
      <c r="P36" s="22"/>
    </row>
    <row r="37" spans="1:16" ht="39" customHeight="1" x14ac:dyDescent="0.2">
      <c r="A37" s="22"/>
      <c r="B37" s="35"/>
      <c r="C37" s="1242" t="s">
        <v>587</v>
      </c>
      <c r="D37" s="1243"/>
      <c r="E37" s="1244"/>
      <c r="F37" s="36">
        <v>0.68</v>
      </c>
      <c r="G37" s="37">
        <v>0.81</v>
      </c>
      <c r="H37" s="37">
        <v>1.1399999999999999</v>
      </c>
      <c r="I37" s="37">
        <v>1.18</v>
      </c>
      <c r="J37" s="38">
        <v>0.54</v>
      </c>
      <c r="K37" s="22"/>
      <c r="L37" s="22"/>
      <c r="M37" s="22"/>
      <c r="N37" s="22"/>
      <c r="O37" s="22"/>
      <c r="P37" s="22"/>
    </row>
    <row r="38" spans="1:16" ht="39" customHeight="1" x14ac:dyDescent="0.2">
      <c r="A38" s="22"/>
      <c r="B38" s="35"/>
      <c r="C38" s="1242" t="s">
        <v>588</v>
      </c>
      <c r="D38" s="1243"/>
      <c r="E38" s="1244"/>
      <c r="F38" s="36" t="s">
        <v>552</v>
      </c>
      <c r="G38" s="37" t="s">
        <v>552</v>
      </c>
      <c r="H38" s="37" t="s">
        <v>552</v>
      </c>
      <c r="I38" s="37" t="s">
        <v>552</v>
      </c>
      <c r="J38" s="38">
        <v>0.33</v>
      </c>
      <c r="K38" s="22"/>
      <c r="L38" s="22"/>
      <c r="M38" s="22"/>
      <c r="N38" s="22"/>
      <c r="O38" s="22"/>
      <c r="P38" s="22"/>
    </row>
    <row r="39" spans="1:16" ht="39" customHeight="1" x14ac:dyDescent="0.2">
      <c r="A39" s="22"/>
      <c r="B39" s="35"/>
      <c r="C39" s="1242" t="s">
        <v>589</v>
      </c>
      <c r="D39" s="1243"/>
      <c r="E39" s="1244"/>
      <c r="F39" s="36">
        <v>0</v>
      </c>
      <c r="G39" s="37">
        <v>0.05</v>
      </c>
      <c r="H39" s="37">
        <v>0.06</v>
      </c>
      <c r="I39" s="37">
        <v>0.05</v>
      </c>
      <c r="J39" s="38">
        <v>0.08</v>
      </c>
      <c r="K39" s="22"/>
      <c r="L39" s="22"/>
      <c r="M39" s="22"/>
      <c r="N39" s="22"/>
      <c r="O39" s="22"/>
      <c r="P39" s="22"/>
    </row>
    <row r="40" spans="1:16" ht="39" customHeight="1" x14ac:dyDescent="0.2">
      <c r="A40" s="22"/>
      <c r="B40" s="35"/>
      <c r="C40" s="1242" t="s">
        <v>590</v>
      </c>
      <c r="D40" s="1243"/>
      <c r="E40" s="1244"/>
      <c r="F40" s="36" t="s">
        <v>552</v>
      </c>
      <c r="G40" s="37" t="s">
        <v>552</v>
      </c>
      <c r="H40" s="37" t="s">
        <v>552</v>
      </c>
      <c r="I40" s="37" t="s">
        <v>552</v>
      </c>
      <c r="J40" s="38">
        <v>0.05</v>
      </c>
      <c r="K40" s="22"/>
      <c r="L40" s="22"/>
      <c r="M40" s="22"/>
      <c r="N40" s="22"/>
      <c r="O40" s="22"/>
      <c r="P40" s="22"/>
    </row>
    <row r="41" spans="1:16" ht="39" customHeight="1" x14ac:dyDescent="0.2">
      <c r="A41" s="22"/>
      <c r="B41" s="35"/>
      <c r="C41" s="1242" t="s">
        <v>591</v>
      </c>
      <c r="D41" s="1243"/>
      <c r="E41" s="1244"/>
      <c r="F41" s="36">
        <v>0.01</v>
      </c>
      <c r="G41" s="37">
        <v>2.0299999999999998</v>
      </c>
      <c r="H41" s="37">
        <v>1.03</v>
      </c>
      <c r="I41" s="37">
        <v>0.28999999999999998</v>
      </c>
      <c r="J41" s="38">
        <v>0.02</v>
      </c>
      <c r="K41" s="22"/>
      <c r="L41" s="22"/>
      <c r="M41" s="22"/>
      <c r="N41" s="22"/>
      <c r="O41" s="22"/>
      <c r="P41" s="22"/>
    </row>
    <row r="42" spans="1:16" ht="39" customHeight="1" x14ac:dyDescent="0.2">
      <c r="A42" s="22"/>
      <c r="B42" s="39"/>
      <c r="C42" s="1242" t="s">
        <v>592</v>
      </c>
      <c r="D42" s="1243"/>
      <c r="E42" s="1244"/>
      <c r="F42" s="36" t="s">
        <v>552</v>
      </c>
      <c r="G42" s="37" t="s">
        <v>552</v>
      </c>
      <c r="H42" s="37" t="s">
        <v>552</v>
      </c>
      <c r="I42" s="37" t="s">
        <v>552</v>
      </c>
      <c r="J42" s="38" t="s">
        <v>552</v>
      </c>
      <c r="K42" s="22"/>
      <c r="L42" s="22"/>
      <c r="M42" s="22"/>
      <c r="N42" s="22"/>
      <c r="O42" s="22"/>
      <c r="P42" s="22"/>
    </row>
    <row r="43" spans="1:16" ht="39" customHeight="1" thickBot="1" x14ac:dyDescent="0.25">
      <c r="A43" s="22"/>
      <c r="B43" s="40"/>
      <c r="C43" s="1245" t="s">
        <v>593</v>
      </c>
      <c r="D43" s="1246"/>
      <c r="E43" s="1247"/>
      <c r="F43" s="41">
        <v>0.05</v>
      </c>
      <c r="G43" s="42">
        <v>0.14000000000000001</v>
      </c>
      <c r="H43" s="42">
        <v>0.17</v>
      </c>
      <c r="I43" s="42">
        <v>0.03</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ZLc5QXSbpIHfciD4JtYn1Dp91cJnewbpT1N9VhOE+uLMXTmxkohHcTdropSilYekZXaaO497M5pKv2DGZpevUQ==" saltValue="At1tlo6QTNUyVPy5Db6F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7" zoomScale="55" zoomScaleNormal="5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8243</v>
      </c>
      <c r="L45" s="60">
        <v>8190</v>
      </c>
      <c r="M45" s="60">
        <v>8004</v>
      </c>
      <c r="N45" s="60">
        <v>7848</v>
      </c>
      <c r="O45" s="61">
        <v>7696</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552</v>
      </c>
      <c r="L46" s="64" t="s">
        <v>552</v>
      </c>
      <c r="M46" s="64" t="s">
        <v>552</v>
      </c>
      <c r="N46" s="64" t="s">
        <v>552</v>
      </c>
      <c r="O46" s="65" t="s">
        <v>552</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552</v>
      </c>
      <c r="L47" s="64" t="s">
        <v>552</v>
      </c>
      <c r="M47" s="64" t="s">
        <v>552</v>
      </c>
      <c r="N47" s="64" t="s">
        <v>552</v>
      </c>
      <c r="O47" s="65" t="s">
        <v>552</v>
      </c>
      <c r="P47" s="48"/>
      <c r="Q47" s="48"/>
      <c r="R47" s="48"/>
      <c r="S47" s="48"/>
      <c r="T47" s="48"/>
      <c r="U47" s="48"/>
    </row>
    <row r="48" spans="1:21" ht="30.75" customHeight="1" x14ac:dyDescent="0.2">
      <c r="A48" s="48"/>
      <c r="B48" s="1252"/>
      <c r="C48" s="1253"/>
      <c r="D48" s="62"/>
      <c r="E48" s="1258" t="s">
        <v>15</v>
      </c>
      <c r="F48" s="1258"/>
      <c r="G48" s="1258"/>
      <c r="H48" s="1258"/>
      <c r="I48" s="1258"/>
      <c r="J48" s="1259"/>
      <c r="K48" s="63">
        <v>1409</v>
      </c>
      <c r="L48" s="64">
        <v>1414</v>
      </c>
      <c r="M48" s="64">
        <v>1439</v>
      </c>
      <c r="N48" s="64">
        <v>1304</v>
      </c>
      <c r="O48" s="65">
        <v>1260</v>
      </c>
      <c r="P48" s="48"/>
      <c r="Q48" s="48"/>
      <c r="R48" s="48"/>
      <c r="S48" s="48"/>
      <c r="T48" s="48"/>
      <c r="U48" s="48"/>
    </row>
    <row r="49" spans="1:21" ht="30.75" customHeight="1" x14ac:dyDescent="0.2">
      <c r="A49" s="48"/>
      <c r="B49" s="1252"/>
      <c r="C49" s="1253"/>
      <c r="D49" s="62"/>
      <c r="E49" s="1258" t="s">
        <v>16</v>
      </c>
      <c r="F49" s="1258"/>
      <c r="G49" s="1258"/>
      <c r="H49" s="1258"/>
      <c r="I49" s="1258"/>
      <c r="J49" s="1259"/>
      <c r="K49" s="63" t="s">
        <v>552</v>
      </c>
      <c r="L49" s="64" t="s">
        <v>552</v>
      </c>
      <c r="M49" s="64" t="s">
        <v>552</v>
      </c>
      <c r="N49" s="64" t="s">
        <v>552</v>
      </c>
      <c r="O49" s="65" t="s">
        <v>552</v>
      </c>
      <c r="P49" s="48"/>
      <c r="Q49" s="48"/>
      <c r="R49" s="48"/>
      <c r="S49" s="48"/>
      <c r="T49" s="48"/>
      <c r="U49" s="48"/>
    </row>
    <row r="50" spans="1:21" ht="30.75" customHeight="1" x14ac:dyDescent="0.2">
      <c r="A50" s="48"/>
      <c r="B50" s="1252"/>
      <c r="C50" s="1253"/>
      <c r="D50" s="62"/>
      <c r="E50" s="1258" t="s">
        <v>17</v>
      </c>
      <c r="F50" s="1258"/>
      <c r="G50" s="1258"/>
      <c r="H50" s="1258"/>
      <c r="I50" s="1258"/>
      <c r="J50" s="1259"/>
      <c r="K50" s="63">
        <v>136</v>
      </c>
      <c r="L50" s="64">
        <v>136</v>
      </c>
      <c r="M50" s="64">
        <v>134</v>
      </c>
      <c r="N50" s="64">
        <v>133</v>
      </c>
      <c r="O50" s="65">
        <v>1</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552</v>
      </c>
      <c r="L51" s="64" t="s">
        <v>552</v>
      </c>
      <c r="M51" s="64">
        <v>0</v>
      </c>
      <c r="N51" s="64" t="s">
        <v>552</v>
      </c>
      <c r="O51" s="65" t="s">
        <v>552</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7963</v>
      </c>
      <c r="L52" s="64">
        <v>7942</v>
      </c>
      <c r="M52" s="64">
        <v>7706</v>
      </c>
      <c r="N52" s="64">
        <v>7472</v>
      </c>
      <c r="O52" s="65">
        <v>7145</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1825</v>
      </c>
      <c r="L53" s="69">
        <v>1798</v>
      </c>
      <c r="M53" s="69">
        <v>1871</v>
      </c>
      <c r="N53" s="69">
        <v>1813</v>
      </c>
      <c r="O53" s="70">
        <v>1812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25">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2">
      <c r="B57" s="1266" t="s">
        <v>25</v>
      </c>
      <c r="C57" s="1267"/>
      <c r="D57" s="1270" t="s">
        <v>26</v>
      </c>
      <c r="E57" s="1271"/>
      <c r="F57" s="1271"/>
      <c r="G57" s="1271"/>
      <c r="H57" s="1271"/>
      <c r="I57" s="1271"/>
      <c r="J57" s="1272"/>
      <c r="K57" s="83"/>
      <c r="L57" s="84"/>
      <c r="M57" s="84"/>
      <c r="N57" s="84"/>
      <c r="O57" s="85"/>
    </row>
    <row r="58" spans="1:21" ht="31.5" customHeight="1" thickBot="1" x14ac:dyDescent="0.25">
      <c r="B58" s="1268"/>
      <c r="C58" s="1269"/>
      <c r="D58" s="1273" t="s">
        <v>27</v>
      </c>
      <c r="E58" s="1274"/>
      <c r="F58" s="1274"/>
      <c r="G58" s="1274"/>
      <c r="H58" s="1274"/>
      <c r="I58" s="1274"/>
      <c r="J58" s="127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1LMxjFxHANk/sc25NiNRm/rte52U53zGVfU5tUcejOQLosreyURxGzrflrRiKYoMCp6Nq4t08cfOOd91TB6bA==" saltValue="l4b96AQN8ukmpU1hhCGk0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A24" zoomScale="55" zoomScaleNormal="5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579</v>
      </c>
      <c r="J40" s="100" t="s">
        <v>580</v>
      </c>
      <c r="K40" s="100" t="s">
        <v>581</v>
      </c>
      <c r="L40" s="100" t="s">
        <v>582</v>
      </c>
      <c r="M40" s="101" t="s">
        <v>583</v>
      </c>
    </row>
    <row r="41" spans="2:13" ht="27.75" customHeight="1" x14ac:dyDescent="0.2">
      <c r="B41" s="1276" t="s">
        <v>30</v>
      </c>
      <c r="C41" s="1277"/>
      <c r="D41" s="102"/>
      <c r="E41" s="1282" t="s">
        <v>31</v>
      </c>
      <c r="F41" s="1282"/>
      <c r="G41" s="1282"/>
      <c r="H41" s="1283"/>
      <c r="I41" s="103">
        <v>77542</v>
      </c>
      <c r="J41" s="104">
        <v>75185</v>
      </c>
      <c r="K41" s="104">
        <v>74446</v>
      </c>
      <c r="L41" s="104">
        <v>72004</v>
      </c>
      <c r="M41" s="105">
        <v>71334</v>
      </c>
    </row>
    <row r="42" spans="2:13" ht="27.75" customHeight="1" x14ac:dyDescent="0.2">
      <c r="B42" s="1278"/>
      <c r="C42" s="1279"/>
      <c r="D42" s="106"/>
      <c r="E42" s="1284" t="s">
        <v>32</v>
      </c>
      <c r="F42" s="1284"/>
      <c r="G42" s="1284"/>
      <c r="H42" s="1285"/>
      <c r="I42" s="107">
        <v>403</v>
      </c>
      <c r="J42" s="108">
        <v>268</v>
      </c>
      <c r="K42" s="108">
        <v>134</v>
      </c>
      <c r="L42" s="108">
        <v>1</v>
      </c>
      <c r="M42" s="109" t="s">
        <v>552</v>
      </c>
    </row>
    <row r="43" spans="2:13" ht="27.75" customHeight="1" x14ac:dyDescent="0.2">
      <c r="B43" s="1278"/>
      <c r="C43" s="1279"/>
      <c r="D43" s="106"/>
      <c r="E43" s="1284" t="s">
        <v>33</v>
      </c>
      <c r="F43" s="1284"/>
      <c r="G43" s="1284"/>
      <c r="H43" s="1285"/>
      <c r="I43" s="107">
        <v>16378</v>
      </c>
      <c r="J43" s="108">
        <v>15665</v>
      </c>
      <c r="K43" s="108">
        <v>14960</v>
      </c>
      <c r="L43" s="108">
        <v>14316</v>
      </c>
      <c r="M43" s="109">
        <v>13941</v>
      </c>
    </row>
    <row r="44" spans="2:13" ht="27.75" customHeight="1" x14ac:dyDescent="0.2">
      <c r="B44" s="1278"/>
      <c r="C44" s="1279"/>
      <c r="D44" s="106"/>
      <c r="E44" s="1284" t="s">
        <v>34</v>
      </c>
      <c r="F44" s="1284"/>
      <c r="G44" s="1284"/>
      <c r="H44" s="1285"/>
      <c r="I44" s="107" t="s">
        <v>552</v>
      </c>
      <c r="J44" s="108" t="s">
        <v>552</v>
      </c>
      <c r="K44" s="108" t="s">
        <v>552</v>
      </c>
      <c r="L44" s="108" t="s">
        <v>552</v>
      </c>
      <c r="M44" s="109" t="s">
        <v>552</v>
      </c>
    </row>
    <row r="45" spans="2:13" ht="27.75" customHeight="1" x14ac:dyDescent="0.2">
      <c r="B45" s="1278"/>
      <c r="C45" s="1279"/>
      <c r="D45" s="106"/>
      <c r="E45" s="1284" t="s">
        <v>35</v>
      </c>
      <c r="F45" s="1284"/>
      <c r="G45" s="1284"/>
      <c r="H45" s="1285"/>
      <c r="I45" s="107">
        <v>11878</v>
      </c>
      <c r="J45" s="108">
        <v>11602</v>
      </c>
      <c r="K45" s="108">
        <v>11218</v>
      </c>
      <c r="L45" s="108">
        <v>11087</v>
      </c>
      <c r="M45" s="109">
        <v>10421</v>
      </c>
    </row>
    <row r="46" spans="2:13" ht="27.75" customHeight="1" x14ac:dyDescent="0.2">
      <c r="B46" s="1278"/>
      <c r="C46" s="1279"/>
      <c r="D46" s="110"/>
      <c r="E46" s="1284" t="s">
        <v>36</v>
      </c>
      <c r="F46" s="1284"/>
      <c r="G46" s="1284"/>
      <c r="H46" s="1285"/>
      <c r="I46" s="107" t="s">
        <v>552</v>
      </c>
      <c r="J46" s="108" t="s">
        <v>552</v>
      </c>
      <c r="K46" s="108" t="s">
        <v>552</v>
      </c>
      <c r="L46" s="108" t="s">
        <v>552</v>
      </c>
      <c r="M46" s="109" t="s">
        <v>552</v>
      </c>
    </row>
    <row r="47" spans="2:13" ht="27.75" customHeight="1" x14ac:dyDescent="0.2">
      <c r="B47" s="1278"/>
      <c r="C47" s="1279"/>
      <c r="D47" s="111"/>
      <c r="E47" s="1286" t="s">
        <v>37</v>
      </c>
      <c r="F47" s="1287"/>
      <c r="G47" s="1287"/>
      <c r="H47" s="1288"/>
      <c r="I47" s="107" t="s">
        <v>552</v>
      </c>
      <c r="J47" s="108" t="s">
        <v>552</v>
      </c>
      <c r="K47" s="108" t="s">
        <v>552</v>
      </c>
      <c r="L47" s="108" t="s">
        <v>552</v>
      </c>
      <c r="M47" s="109" t="s">
        <v>552</v>
      </c>
    </row>
    <row r="48" spans="2:13" ht="27.75" customHeight="1" x14ac:dyDescent="0.2">
      <c r="B48" s="1278"/>
      <c r="C48" s="1279"/>
      <c r="D48" s="106"/>
      <c r="E48" s="1284" t="s">
        <v>38</v>
      </c>
      <c r="F48" s="1284"/>
      <c r="G48" s="1284"/>
      <c r="H48" s="1285"/>
      <c r="I48" s="107" t="s">
        <v>552</v>
      </c>
      <c r="J48" s="108" t="s">
        <v>552</v>
      </c>
      <c r="K48" s="108" t="s">
        <v>552</v>
      </c>
      <c r="L48" s="108" t="s">
        <v>552</v>
      </c>
      <c r="M48" s="109" t="s">
        <v>552</v>
      </c>
    </row>
    <row r="49" spans="2:13" ht="27.75" customHeight="1" x14ac:dyDescent="0.2">
      <c r="B49" s="1280"/>
      <c r="C49" s="1281"/>
      <c r="D49" s="106"/>
      <c r="E49" s="1284" t="s">
        <v>39</v>
      </c>
      <c r="F49" s="1284"/>
      <c r="G49" s="1284"/>
      <c r="H49" s="1285"/>
      <c r="I49" s="107" t="s">
        <v>552</v>
      </c>
      <c r="J49" s="108" t="s">
        <v>552</v>
      </c>
      <c r="K49" s="108" t="s">
        <v>552</v>
      </c>
      <c r="L49" s="108" t="s">
        <v>552</v>
      </c>
      <c r="M49" s="109" t="s">
        <v>552</v>
      </c>
    </row>
    <row r="50" spans="2:13" ht="27.75" customHeight="1" x14ac:dyDescent="0.2">
      <c r="B50" s="1289" t="s">
        <v>40</v>
      </c>
      <c r="C50" s="1290"/>
      <c r="D50" s="112"/>
      <c r="E50" s="1284" t="s">
        <v>41</v>
      </c>
      <c r="F50" s="1284"/>
      <c r="G50" s="1284"/>
      <c r="H50" s="1285"/>
      <c r="I50" s="107">
        <v>32684</v>
      </c>
      <c r="J50" s="108">
        <v>36411</v>
      </c>
      <c r="K50" s="108">
        <v>38235</v>
      </c>
      <c r="L50" s="108">
        <v>32967</v>
      </c>
      <c r="M50" s="109">
        <v>40030</v>
      </c>
    </row>
    <row r="51" spans="2:13" ht="27.75" customHeight="1" x14ac:dyDescent="0.2">
      <c r="B51" s="1278"/>
      <c r="C51" s="1279"/>
      <c r="D51" s="106"/>
      <c r="E51" s="1284" t="s">
        <v>42</v>
      </c>
      <c r="F51" s="1284"/>
      <c r="G51" s="1284"/>
      <c r="H51" s="1285"/>
      <c r="I51" s="107">
        <v>9120</v>
      </c>
      <c r="J51" s="108">
        <v>9067</v>
      </c>
      <c r="K51" s="108">
        <v>8741</v>
      </c>
      <c r="L51" s="108">
        <v>8053</v>
      </c>
      <c r="M51" s="109">
        <v>7344</v>
      </c>
    </row>
    <row r="52" spans="2:13" ht="27.75" customHeight="1" x14ac:dyDescent="0.2">
      <c r="B52" s="1280"/>
      <c r="C52" s="1281"/>
      <c r="D52" s="106"/>
      <c r="E52" s="1284" t="s">
        <v>43</v>
      </c>
      <c r="F52" s="1284"/>
      <c r="G52" s="1284"/>
      <c r="H52" s="1285"/>
      <c r="I52" s="107">
        <v>71244</v>
      </c>
      <c r="J52" s="108">
        <v>69162</v>
      </c>
      <c r="K52" s="108">
        <v>68404</v>
      </c>
      <c r="L52" s="108">
        <v>66539</v>
      </c>
      <c r="M52" s="109">
        <v>65508</v>
      </c>
    </row>
    <row r="53" spans="2:13" ht="27.75" customHeight="1" thickBot="1" x14ac:dyDescent="0.25">
      <c r="B53" s="1291" t="s">
        <v>44</v>
      </c>
      <c r="C53" s="1292"/>
      <c r="D53" s="113"/>
      <c r="E53" s="1293" t="s">
        <v>45</v>
      </c>
      <c r="F53" s="1293"/>
      <c r="G53" s="1293"/>
      <c r="H53" s="1294"/>
      <c r="I53" s="114">
        <v>-6847</v>
      </c>
      <c r="J53" s="115">
        <v>-11919</v>
      </c>
      <c r="K53" s="115">
        <v>-14622</v>
      </c>
      <c r="L53" s="115">
        <v>-10151</v>
      </c>
      <c r="M53" s="116">
        <v>-17185</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ovUWNutjEcPe7Z7LzQpqnZAn/o2dWR92miaJNXfhvW0PTFr3BH9Lklmc3hV44ZPQvAa4QrU8m63WlmisQY9JMQ==" saltValue="zXUER++0OInRGCMCaWnw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581</v>
      </c>
      <c r="G54" s="125" t="s">
        <v>582</v>
      </c>
      <c r="H54" s="126" t="s">
        <v>583</v>
      </c>
    </row>
    <row r="55" spans="2:8" ht="52.5" customHeight="1" x14ac:dyDescent="0.2">
      <c r="B55" s="127"/>
      <c r="C55" s="1303" t="s">
        <v>48</v>
      </c>
      <c r="D55" s="1303"/>
      <c r="E55" s="1304"/>
      <c r="F55" s="128">
        <v>3782</v>
      </c>
      <c r="G55" s="128">
        <v>3782</v>
      </c>
      <c r="H55" s="129">
        <v>3782</v>
      </c>
    </row>
    <row r="56" spans="2:8" ht="52.5" customHeight="1" x14ac:dyDescent="0.2">
      <c r="B56" s="130"/>
      <c r="C56" s="1305" t="s">
        <v>49</v>
      </c>
      <c r="D56" s="1305"/>
      <c r="E56" s="1306"/>
      <c r="F56" s="131">
        <v>5385</v>
      </c>
      <c r="G56" s="131">
        <v>4705</v>
      </c>
      <c r="H56" s="132">
        <v>3903</v>
      </c>
    </row>
    <row r="57" spans="2:8" ht="53.25" customHeight="1" x14ac:dyDescent="0.2">
      <c r="B57" s="130"/>
      <c r="C57" s="1307" t="s">
        <v>50</v>
      </c>
      <c r="D57" s="1307"/>
      <c r="E57" s="1308"/>
      <c r="F57" s="133">
        <v>29137</v>
      </c>
      <c r="G57" s="133">
        <v>29392</v>
      </c>
      <c r="H57" s="134">
        <v>31717</v>
      </c>
    </row>
    <row r="58" spans="2:8" ht="45.75" customHeight="1" x14ac:dyDescent="0.2">
      <c r="B58" s="135"/>
      <c r="C58" s="1295" t="s">
        <v>629</v>
      </c>
      <c r="D58" s="1296"/>
      <c r="E58" s="1297"/>
      <c r="F58" s="136">
        <v>7481</v>
      </c>
      <c r="G58" s="136">
        <v>9564</v>
      </c>
      <c r="H58" s="137">
        <v>10645</v>
      </c>
    </row>
    <row r="59" spans="2:8" ht="45.75" customHeight="1" x14ac:dyDescent="0.2">
      <c r="B59" s="135"/>
      <c r="C59" s="1295" t="s">
        <v>630</v>
      </c>
      <c r="D59" s="1296"/>
      <c r="E59" s="1297"/>
      <c r="F59" s="136">
        <v>7216</v>
      </c>
      <c r="G59" s="136">
        <v>5640</v>
      </c>
      <c r="H59" s="137">
        <v>6639</v>
      </c>
    </row>
    <row r="60" spans="2:8" ht="45.75" customHeight="1" x14ac:dyDescent="0.2">
      <c r="B60" s="135"/>
      <c r="C60" s="1295" t="s">
        <v>631</v>
      </c>
      <c r="D60" s="1296"/>
      <c r="E60" s="1297"/>
      <c r="F60" s="136">
        <v>4169</v>
      </c>
      <c r="G60" s="136">
        <v>4124</v>
      </c>
      <c r="H60" s="137">
        <v>4081</v>
      </c>
    </row>
    <row r="61" spans="2:8" ht="45.75" customHeight="1" x14ac:dyDescent="0.2">
      <c r="B61" s="135"/>
      <c r="C61" s="1295" t="s">
        <v>632</v>
      </c>
      <c r="D61" s="1296"/>
      <c r="E61" s="1297"/>
      <c r="F61" s="136">
        <v>4262</v>
      </c>
      <c r="G61" s="136">
        <v>3815</v>
      </c>
      <c r="H61" s="137">
        <v>3143</v>
      </c>
    </row>
    <row r="62" spans="2:8" ht="45.75" customHeight="1" thickBot="1" x14ac:dyDescent="0.25">
      <c r="B62" s="138"/>
      <c r="C62" s="1298" t="s">
        <v>633</v>
      </c>
      <c r="D62" s="1299"/>
      <c r="E62" s="1300"/>
      <c r="F62" s="139">
        <v>1157</v>
      </c>
      <c r="G62" s="139">
        <v>1904</v>
      </c>
      <c r="H62" s="140">
        <v>2860</v>
      </c>
    </row>
    <row r="63" spans="2:8" ht="52.5" customHeight="1" thickBot="1" x14ac:dyDescent="0.25">
      <c r="B63" s="141"/>
      <c r="C63" s="1301" t="s">
        <v>51</v>
      </c>
      <c r="D63" s="1301"/>
      <c r="E63" s="1302"/>
      <c r="F63" s="142">
        <v>38305</v>
      </c>
      <c r="G63" s="142">
        <v>37880</v>
      </c>
      <c r="H63" s="143">
        <v>39402</v>
      </c>
    </row>
    <row r="64" spans="2:8" ht="15" customHeight="1" x14ac:dyDescent="0.2"/>
  </sheetData>
  <sheetProtection algorithmName="SHA-512" hashValue="L4o/QLmaXqgU9agTuTU5+cvTarNayL+uj01X5JipOvYxqgZ7xjNmULTH960QnV/au/Ydo2EIWRp8XQLY8mUMpQ==" saltValue="45DV2j74oAFf03JBH6m3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55" zoomScaleNormal="55" zoomScaleSheetLayoutView="55" workbookViewId="0">
      <selection activeCell="AN43" sqref="AN43:DC47"/>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634</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634</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635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636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09" t="s">
        <v>649</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2" x14ac:dyDescent="0.2">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2" x14ac:dyDescent="0.2">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2" x14ac:dyDescent="0.2">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2" x14ac:dyDescent="0.2">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637</v>
      </c>
    </row>
    <row r="50" spans="1:109" ht="13.2" x14ac:dyDescent="0.2">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579</v>
      </c>
      <c r="BQ50" s="1322"/>
      <c r="BR50" s="1322"/>
      <c r="BS50" s="1322"/>
      <c r="BT50" s="1322"/>
      <c r="BU50" s="1322"/>
      <c r="BV50" s="1322"/>
      <c r="BW50" s="1322"/>
      <c r="BX50" s="1322" t="s">
        <v>580</v>
      </c>
      <c r="BY50" s="1322"/>
      <c r="BZ50" s="1322"/>
      <c r="CA50" s="1322"/>
      <c r="CB50" s="1322"/>
      <c r="CC50" s="1322"/>
      <c r="CD50" s="1322"/>
      <c r="CE50" s="1322"/>
      <c r="CF50" s="1322" t="s">
        <v>581</v>
      </c>
      <c r="CG50" s="1322"/>
      <c r="CH50" s="1322"/>
      <c r="CI50" s="1322"/>
      <c r="CJ50" s="1322"/>
      <c r="CK50" s="1322"/>
      <c r="CL50" s="1322"/>
      <c r="CM50" s="1322"/>
      <c r="CN50" s="1322" t="s">
        <v>582</v>
      </c>
      <c r="CO50" s="1322"/>
      <c r="CP50" s="1322"/>
      <c r="CQ50" s="1322"/>
      <c r="CR50" s="1322"/>
      <c r="CS50" s="1322"/>
      <c r="CT50" s="1322"/>
      <c r="CU50" s="1322"/>
      <c r="CV50" s="1322" t="s">
        <v>583</v>
      </c>
      <c r="CW50" s="1322"/>
      <c r="CX50" s="1322"/>
      <c r="CY50" s="1322"/>
      <c r="CZ50" s="1322"/>
      <c r="DA50" s="1322"/>
      <c r="DB50" s="1322"/>
      <c r="DC50" s="1322"/>
    </row>
    <row r="51" spans="1:109" ht="13.5" customHeight="1" x14ac:dyDescent="0.2">
      <c r="B51" s="395"/>
      <c r="G51" s="1328"/>
      <c r="H51" s="1328"/>
      <c r="I51" s="1326"/>
      <c r="J51" s="1326"/>
      <c r="K51" s="1324"/>
      <c r="L51" s="1324"/>
      <c r="M51" s="1324"/>
      <c r="N51" s="1324"/>
      <c r="AM51" s="404"/>
      <c r="AN51" s="1325" t="s">
        <v>638</v>
      </c>
      <c r="AO51" s="1325"/>
      <c r="AP51" s="1325"/>
      <c r="AQ51" s="1325"/>
      <c r="AR51" s="1325"/>
      <c r="AS51" s="1325"/>
      <c r="AT51" s="1325"/>
      <c r="AU51" s="1325"/>
      <c r="AV51" s="1325"/>
      <c r="AW51" s="1325"/>
      <c r="AX51" s="1325"/>
      <c r="AY51" s="1325"/>
      <c r="AZ51" s="1325"/>
      <c r="BA51" s="1325"/>
      <c r="BB51" s="1325" t="s">
        <v>639</v>
      </c>
      <c r="BC51" s="1325"/>
      <c r="BD51" s="1325"/>
      <c r="BE51" s="1325"/>
      <c r="BF51" s="1325"/>
      <c r="BG51" s="1325"/>
      <c r="BH51" s="1325"/>
      <c r="BI51" s="1325"/>
      <c r="BJ51" s="1325"/>
      <c r="BK51" s="1325"/>
      <c r="BL51" s="1325"/>
      <c r="BM51" s="1325"/>
      <c r="BN51" s="1325"/>
      <c r="BO51" s="1325"/>
      <c r="BP51" s="1323"/>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ht="13.2" x14ac:dyDescent="0.2">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2" x14ac:dyDescent="0.2">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640</v>
      </c>
      <c r="BC53" s="1325"/>
      <c r="BD53" s="1325"/>
      <c r="BE53" s="1325"/>
      <c r="BF53" s="1325"/>
      <c r="BG53" s="1325"/>
      <c r="BH53" s="1325"/>
      <c r="BI53" s="1325"/>
      <c r="BJ53" s="1325"/>
      <c r="BK53" s="1325"/>
      <c r="BL53" s="1325"/>
      <c r="BM53" s="1325"/>
      <c r="BN53" s="1325"/>
      <c r="BO53" s="1325"/>
      <c r="BP53" s="1323">
        <v>50.6</v>
      </c>
      <c r="BQ53" s="1323"/>
      <c r="BR53" s="1323"/>
      <c r="BS53" s="1323"/>
      <c r="BT53" s="1323"/>
      <c r="BU53" s="1323"/>
      <c r="BV53" s="1323"/>
      <c r="BW53" s="1323"/>
      <c r="BX53" s="1323">
        <v>56</v>
      </c>
      <c r="BY53" s="1323"/>
      <c r="BZ53" s="1323"/>
      <c r="CA53" s="1323"/>
      <c r="CB53" s="1323"/>
      <c r="CC53" s="1323"/>
      <c r="CD53" s="1323"/>
      <c r="CE53" s="1323"/>
      <c r="CF53" s="1323">
        <v>57.2</v>
      </c>
      <c r="CG53" s="1323"/>
      <c r="CH53" s="1323"/>
      <c r="CI53" s="1323"/>
      <c r="CJ53" s="1323"/>
      <c r="CK53" s="1323"/>
      <c r="CL53" s="1323"/>
      <c r="CM53" s="1323"/>
      <c r="CN53" s="1323">
        <v>58.5</v>
      </c>
      <c r="CO53" s="1323"/>
      <c r="CP53" s="1323"/>
      <c r="CQ53" s="1323"/>
      <c r="CR53" s="1323"/>
      <c r="CS53" s="1323"/>
      <c r="CT53" s="1323"/>
      <c r="CU53" s="1323"/>
      <c r="CV53" s="1323">
        <v>59.3</v>
      </c>
      <c r="CW53" s="1323"/>
      <c r="CX53" s="1323"/>
      <c r="CY53" s="1323"/>
      <c r="CZ53" s="1323"/>
      <c r="DA53" s="1323"/>
      <c r="DB53" s="1323"/>
      <c r="DC53" s="1323"/>
    </row>
    <row r="54" spans="1:109" ht="13.2" x14ac:dyDescent="0.2">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2" x14ac:dyDescent="0.2">
      <c r="A55" s="403"/>
      <c r="B55" s="395"/>
      <c r="G55" s="1318"/>
      <c r="H55" s="1318"/>
      <c r="I55" s="1318"/>
      <c r="J55" s="1318"/>
      <c r="K55" s="1324"/>
      <c r="L55" s="1324"/>
      <c r="M55" s="1324"/>
      <c r="N55" s="1324"/>
      <c r="AN55" s="1322" t="s">
        <v>641</v>
      </c>
      <c r="AO55" s="1322"/>
      <c r="AP55" s="1322"/>
      <c r="AQ55" s="1322"/>
      <c r="AR55" s="1322"/>
      <c r="AS55" s="1322"/>
      <c r="AT55" s="1322"/>
      <c r="AU55" s="1322"/>
      <c r="AV55" s="1322"/>
      <c r="AW55" s="1322"/>
      <c r="AX55" s="1322"/>
      <c r="AY55" s="1322"/>
      <c r="AZ55" s="1322"/>
      <c r="BA55" s="1322"/>
      <c r="BB55" s="1325" t="s">
        <v>639</v>
      </c>
      <c r="BC55" s="1325"/>
      <c r="BD55" s="1325"/>
      <c r="BE55" s="1325"/>
      <c r="BF55" s="1325"/>
      <c r="BG55" s="1325"/>
      <c r="BH55" s="1325"/>
      <c r="BI55" s="1325"/>
      <c r="BJ55" s="1325"/>
      <c r="BK55" s="1325"/>
      <c r="BL55" s="1325"/>
      <c r="BM55" s="1325"/>
      <c r="BN55" s="1325"/>
      <c r="BO55" s="1325"/>
      <c r="BP55" s="1323">
        <v>21.2</v>
      </c>
      <c r="BQ55" s="1323"/>
      <c r="BR55" s="1323"/>
      <c r="BS55" s="1323"/>
      <c r="BT55" s="1323"/>
      <c r="BU55" s="1323"/>
      <c r="BV55" s="1323"/>
      <c r="BW55" s="1323"/>
      <c r="BX55" s="1323">
        <v>27.1</v>
      </c>
      <c r="BY55" s="1323"/>
      <c r="BZ55" s="1323"/>
      <c r="CA55" s="1323"/>
      <c r="CB55" s="1323"/>
      <c r="CC55" s="1323"/>
      <c r="CD55" s="1323"/>
      <c r="CE55" s="1323"/>
      <c r="CF55" s="1323">
        <v>24.5</v>
      </c>
      <c r="CG55" s="1323"/>
      <c r="CH55" s="1323"/>
      <c r="CI55" s="1323"/>
      <c r="CJ55" s="1323"/>
      <c r="CK55" s="1323"/>
      <c r="CL55" s="1323"/>
      <c r="CM55" s="1323"/>
      <c r="CN55" s="1323">
        <v>23.9</v>
      </c>
      <c r="CO55" s="1323"/>
      <c r="CP55" s="1323"/>
      <c r="CQ55" s="1323"/>
      <c r="CR55" s="1323"/>
      <c r="CS55" s="1323"/>
      <c r="CT55" s="1323"/>
      <c r="CU55" s="1323"/>
      <c r="CV55" s="1323">
        <v>20</v>
      </c>
      <c r="CW55" s="1323"/>
      <c r="CX55" s="1323"/>
      <c r="CY55" s="1323"/>
      <c r="CZ55" s="1323"/>
      <c r="DA55" s="1323"/>
      <c r="DB55" s="1323"/>
      <c r="DC55" s="1323"/>
    </row>
    <row r="56" spans="1:109" ht="13.2" x14ac:dyDescent="0.2">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2" x14ac:dyDescent="0.2">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642</v>
      </c>
      <c r="BC57" s="1325"/>
      <c r="BD57" s="1325"/>
      <c r="BE57" s="1325"/>
      <c r="BF57" s="1325"/>
      <c r="BG57" s="1325"/>
      <c r="BH57" s="1325"/>
      <c r="BI57" s="1325"/>
      <c r="BJ57" s="1325"/>
      <c r="BK57" s="1325"/>
      <c r="BL57" s="1325"/>
      <c r="BM57" s="1325"/>
      <c r="BN57" s="1325"/>
      <c r="BO57" s="1325"/>
      <c r="BP57" s="1323">
        <v>50.4</v>
      </c>
      <c r="BQ57" s="1323"/>
      <c r="BR57" s="1323"/>
      <c r="BS57" s="1323"/>
      <c r="BT57" s="1323"/>
      <c r="BU57" s="1323"/>
      <c r="BV57" s="1323"/>
      <c r="BW57" s="1323"/>
      <c r="BX57" s="1323">
        <v>58.7</v>
      </c>
      <c r="BY57" s="1323"/>
      <c r="BZ57" s="1323"/>
      <c r="CA57" s="1323"/>
      <c r="CB57" s="1323"/>
      <c r="CC57" s="1323"/>
      <c r="CD57" s="1323"/>
      <c r="CE57" s="1323"/>
      <c r="CF57" s="1323">
        <v>59.6</v>
      </c>
      <c r="CG57" s="1323"/>
      <c r="CH57" s="1323"/>
      <c r="CI57" s="1323"/>
      <c r="CJ57" s="1323"/>
      <c r="CK57" s="1323"/>
      <c r="CL57" s="1323"/>
      <c r="CM57" s="1323"/>
      <c r="CN57" s="1323">
        <v>60.7</v>
      </c>
      <c r="CO57" s="1323"/>
      <c r="CP57" s="1323"/>
      <c r="CQ57" s="1323"/>
      <c r="CR57" s="1323"/>
      <c r="CS57" s="1323"/>
      <c r="CT57" s="1323"/>
      <c r="CU57" s="1323"/>
      <c r="CV57" s="1323">
        <v>59.2</v>
      </c>
      <c r="CW57" s="1323"/>
      <c r="CX57" s="1323"/>
      <c r="CY57" s="1323"/>
      <c r="CZ57" s="1323"/>
      <c r="DA57" s="1323"/>
      <c r="DB57" s="1323"/>
      <c r="DC57" s="1323"/>
      <c r="DD57" s="408"/>
      <c r="DE57" s="407"/>
    </row>
    <row r="58" spans="1:109" s="403" customFormat="1" ht="13.2" x14ac:dyDescent="0.2">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643</v>
      </c>
    </row>
    <row r="64" spans="1:109" ht="13.2" x14ac:dyDescent="0.2">
      <c r="B64" s="395"/>
      <c r="G64" s="402"/>
      <c r="I64" s="415"/>
      <c r="J64" s="415"/>
      <c r="K64" s="415"/>
      <c r="L64" s="415"/>
      <c r="M64" s="415"/>
      <c r="N64" s="416"/>
      <c r="AM64" s="402"/>
      <c r="AN64" s="402" t="s">
        <v>636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09" t="s">
        <v>644</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2" x14ac:dyDescent="0.2">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2" x14ac:dyDescent="0.2">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2" x14ac:dyDescent="0.2">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2" x14ac:dyDescent="0.2">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637</v>
      </c>
    </row>
    <row r="72" spans="2:107" ht="13.2" x14ac:dyDescent="0.2">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579</v>
      </c>
      <c r="BQ72" s="1322"/>
      <c r="BR72" s="1322"/>
      <c r="BS72" s="1322"/>
      <c r="BT72" s="1322"/>
      <c r="BU72" s="1322"/>
      <c r="BV72" s="1322"/>
      <c r="BW72" s="1322"/>
      <c r="BX72" s="1322" t="s">
        <v>580</v>
      </c>
      <c r="BY72" s="1322"/>
      <c r="BZ72" s="1322"/>
      <c r="CA72" s="1322"/>
      <c r="CB72" s="1322"/>
      <c r="CC72" s="1322"/>
      <c r="CD72" s="1322"/>
      <c r="CE72" s="1322"/>
      <c r="CF72" s="1322" t="s">
        <v>581</v>
      </c>
      <c r="CG72" s="1322"/>
      <c r="CH72" s="1322"/>
      <c r="CI72" s="1322"/>
      <c r="CJ72" s="1322"/>
      <c r="CK72" s="1322"/>
      <c r="CL72" s="1322"/>
      <c r="CM72" s="1322"/>
      <c r="CN72" s="1322" t="s">
        <v>582</v>
      </c>
      <c r="CO72" s="1322"/>
      <c r="CP72" s="1322"/>
      <c r="CQ72" s="1322"/>
      <c r="CR72" s="1322"/>
      <c r="CS72" s="1322"/>
      <c r="CT72" s="1322"/>
      <c r="CU72" s="1322"/>
      <c r="CV72" s="1322" t="s">
        <v>583</v>
      </c>
      <c r="CW72" s="1322"/>
      <c r="CX72" s="1322"/>
      <c r="CY72" s="1322"/>
      <c r="CZ72" s="1322"/>
      <c r="DA72" s="1322"/>
      <c r="DB72" s="1322"/>
      <c r="DC72" s="1322"/>
    </row>
    <row r="73" spans="2:107" ht="13.2" x14ac:dyDescent="0.2">
      <c r="B73" s="395"/>
      <c r="G73" s="1328"/>
      <c r="H73" s="1328"/>
      <c r="I73" s="1328"/>
      <c r="J73" s="1328"/>
      <c r="K73" s="1329"/>
      <c r="L73" s="1329"/>
      <c r="M73" s="1329"/>
      <c r="N73" s="1329"/>
      <c r="AM73" s="404"/>
      <c r="AN73" s="1325" t="s">
        <v>638</v>
      </c>
      <c r="AO73" s="1325"/>
      <c r="AP73" s="1325"/>
      <c r="AQ73" s="1325"/>
      <c r="AR73" s="1325"/>
      <c r="AS73" s="1325"/>
      <c r="AT73" s="1325"/>
      <c r="AU73" s="1325"/>
      <c r="AV73" s="1325"/>
      <c r="AW73" s="1325"/>
      <c r="AX73" s="1325"/>
      <c r="AY73" s="1325"/>
      <c r="AZ73" s="1325"/>
      <c r="BA73" s="1325"/>
      <c r="BB73" s="1325" t="s">
        <v>639</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ht="13.2" x14ac:dyDescent="0.2">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2" x14ac:dyDescent="0.2">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645</v>
      </c>
      <c r="BC75" s="1325"/>
      <c r="BD75" s="1325"/>
      <c r="BE75" s="1325"/>
      <c r="BF75" s="1325"/>
      <c r="BG75" s="1325"/>
      <c r="BH75" s="1325"/>
      <c r="BI75" s="1325"/>
      <c r="BJ75" s="1325"/>
      <c r="BK75" s="1325"/>
      <c r="BL75" s="1325"/>
      <c r="BM75" s="1325"/>
      <c r="BN75" s="1325"/>
      <c r="BO75" s="1325"/>
      <c r="BP75" s="1323">
        <v>5.5</v>
      </c>
      <c r="BQ75" s="1323"/>
      <c r="BR75" s="1323"/>
      <c r="BS75" s="1323"/>
      <c r="BT75" s="1323"/>
      <c r="BU75" s="1323"/>
      <c r="BV75" s="1323"/>
      <c r="BW75" s="1323"/>
      <c r="BX75" s="1323">
        <v>5.0999999999999996</v>
      </c>
      <c r="BY75" s="1323"/>
      <c r="BZ75" s="1323"/>
      <c r="CA75" s="1323"/>
      <c r="CB75" s="1323"/>
      <c r="CC75" s="1323"/>
      <c r="CD75" s="1323"/>
      <c r="CE75" s="1323"/>
      <c r="CF75" s="1323">
        <v>5.0999999999999996</v>
      </c>
      <c r="CG75" s="1323"/>
      <c r="CH75" s="1323"/>
      <c r="CI75" s="1323"/>
      <c r="CJ75" s="1323"/>
      <c r="CK75" s="1323"/>
      <c r="CL75" s="1323"/>
      <c r="CM75" s="1323"/>
      <c r="CN75" s="1323">
        <v>5.2</v>
      </c>
      <c r="CO75" s="1323"/>
      <c r="CP75" s="1323"/>
      <c r="CQ75" s="1323"/>
      <c r="CR75" s="1323"/>
      <c r="CS75" s="1323"/>
      <c r="CT75" s="1323"/>
      <c r="CU75" s="1323"/>
      <c r="CV75" s="1323">
        <v>5.2</v>
      </c>
      <c r="CW75" s="1323"/>
      <c r="CX75" s="1323"/>
      <c r="CY75" s="1323"/>
      <c r="CZ75" s="1323"/>
      <c r="DA75" s="1323"/>
      <c r="DB75" s="1323"/>
      <c r="DC75" s="1323"/>
    </row>
    <row r="76" spans="2:107" ht="13.2" x14ac:dyDescent="0.2">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2" x14ac:dyDescent="0.2">
      <c r="B77" s="395"/>
      <c r="G77" s="1318"/>
      <c r="H77" s="1318"/>
      <c r="I77" s="1318"/>
      <c r="J77" s="1318"/>
      <c r="K77" s="1329"/>
      <c r="L77" s="1329"/>
      <c r="M77" s="1329"/>
      <c r="N77" s="1329"/>
      <c r="AN77" s="1322" t="s">
        <v>641</v>
      </c>
      <c r="AO77" s="1322"/>
      <c r="AP77" s="1322"/>
      <c r="AQ77" s="1322"/>
      <c r="AR77" s="1322"/>
      <c r="AS77" s="1322"/>
      <c r="AT77" s="1322"/>
      <c r="AU77" s="1322"/>
      <c r="AV77" s="1322"/>
      <c r="AW77" s="1322"/>
      <c r="AX77" s="1322"/>
      <c r="AY77" s="1322"/>
      <c r="AZ77" s="1322"/>
      <c r="BA77" s="1322"/>
      <c r="BB77" s="1325" t="s">
        <v>639</v>
      </c>
      <c r="BC77" s="1325"/>
      <c r="BD77" s="1325"/>
      <c r="BE77" s="1325"/>
      <c r="BF77" s="1325"/>
      <c r="BG77" s="1325"/>
      <c r="BH77" s="1325"/>
      <c r="BI77" s="1325"/>
      <c r="BJ77" s="1325"/>
      <c r="BK77" s="1325"/>
      <c r="BL77" s="1325"/>
      <c r="BM77" s="1325"/>
      <c r="BN77" s="1325"/>
      <c r="BO77" s="1325"/>
      <c r="BP77" s="1323">
        <v>21.2</v>
      </c>
      <c r="BQ77" s="1323"/>
      <c r="BR77" s="1323"/>
      <c r="BS77" s="1323"/>
      <c r="BT77" s="1323"/>
      <c r="BU77" s="1323"/>
      <c r="BV77" s="1323"/>
      <c r="BW77" s="1323"/>
      <c r="BX77" s="1323">
        <v>27.1</v>
      </c>
      <c r="BY77" s="1323"/>
      <c r="BZ77" s="1323"/>
      <c r="CA77" s="1323"/>
      <c r="CB77" s="1323"/>
      <c r="CC77" s="1323"/>
      <c r="CD77" s="1323"/>
      <c r="CE77" s="1323"/>
      <c r="CF77" s="1323">
        <v>24.5</v>
      </c>
      <c r="CG77" s="1323"/>
      <c r="CH77" s="1323"/>
      <c r="CI77" s="1323"/>
      <c r="CJ77" s="1323"/>
      <c r="CK77" s="1323"/>
      <c r="CL77" s="1323"/>
      <c r="CM77" s="1323"/>
      <c r="CN77" s="1323">
        <v>23.9</v>
      </c>
      <c r="CO77" s="1323"/>
      <c r="CP77" s="1323"/>
      <c r="CQ77" s="1323"/>
      <c r="CR77" s="1323"/>
      <c r="CS77" s="1323"/>
      <c r="CT77" s="1323"/>
      <c r="CU77" s="1323"/>
      <c r="CV77" s="1323">
        <v>20</v>
      </c>
      <c r="CW77" s="1323"/>
      <c r="CX77" s="1323"/>
      <c r="CY77" s="1323"/>
      <c r="CZ77" s="1323"/>
      <c r="DA77" s="1323"/>
      <c r="DB77" s="1323"/>
      <c r="DC77" s="1323"/>
    </row>
    <row r="78" spans="2:107" ht="13.2" x14ac:dyDescent="0.2">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2" x14ac:dyDescent="0.2">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646</v>
      </c>
      <c r="BC79" s="1325"/>
      <c r="BD79" s="1325"/>
      <c r="BE79" s="1325"/>
      <c r="BF79" s="1325"/>
      <c r="BG79" s="1325"/>
      <c r="BH79" s="1325"/>
      <c r="BI79" s="1325"/>
      <c r="BJ79" s="1325"/>
      <c r="BK79" s="1325"/>
      <c r="BL79" s="1325"/>
      <c r="BM79" s="1325"/>
      <c r="BN79" s="1325"/>
      <c r="BO79" s="1325"/>
      <c r="BP79" s="1323">
        <v>4.0999999999999996</v>
      </c>
      <c r="BQ79" s="1323"/>
      <c r="BR79" s="1323"/>
      <c r="BS79" s="1323"/>
      <c r="BT79" s="1323"/>
      <c r="BU79" s="1323"/>
      <c r="BV79" s="1323"/>
      <c r="BW79" s="1323"/>
      <c r="BX79" s="1323">
        <v>5.2</v>
      </c>
      <c r="BY79" s="1323"/>
      <c r="BZ79" s="1323"/>
      <c r="CA79" s="1323"/>
      <c r="CB79" s="1323"/>
      <c r="CC79" s="1323"/>
      <c r="CD79" s="1323"/>
      <c r="CE79" s="1323"/>
      <c r="CF79" s="1323">
        <v>5</v>
      </c>
      <c r="CG79" s="1323"/>
      <c r="CH79" s="1323"/>
      <c r="CI79" s="1323"/>
      <c r="CJ79" s="1323"/>
      <c r="CK79" s="1323"/>
      <c r="CL79" s="1323"/>
      <c r="CM79" s="1323"/>
      <c r="CN79" s="1323">
        <v>4.5999999999999996</v>
      </c>
      <c r="CO79" s="1323"/>
      <c r="CP79" s="1323"/>
      <c r="CQ79" s="1323"/>
      <c r="CR79" s="1323"/>
      <c r="CS79" s="1323"/>
      <c r="CT79" s="1323"/>
      <c r="CU79" s="1323"/>
      <c r="CV79" s="1323">
        <v>4.3</v>
      </c>
      <c r="CW79" s="1323"/>
      <c r="CX79" s="1323"/>
      <c r="CY79" s="1323"/>
      <c r="CZ79" s="1323"/>
      <c r="DA79" s="1323"/>
      <c r="DB79" s="1323"/>
      <c r="DC79" s="1323"/>
    </row>
    <row r="80" spans="2:107" ht="13.2" x14ac:dyDescent="0.2">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XuDVYglDJqkNBKgVYa1nMoYGkvb8aR6DCE+LnPL/5xsKNPWB2090IStb7favrflGETL7V50K9Kgmf4ZveOlOrg==" saltValue="9vVxYZS49CyQFHAa7jkRY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82" zoomScale="55" zoomScaleNormal="55"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647</v>
      </c>
    </row>
  </sheetData>
  <sheetProtection algorithmName="SHA-512" hashValue="RFr41KHfGpVKHUijtvh+azBkLhi6j1B9ihgvIrtPlg6Wb6h7V0SfLTuwXgWvDqqimMef9L5kFH3qTvQNLlodKA==" saltValue="UsfJcbKpoWDwpvw9i/TE3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76" zoomScale="55" zoomScaleNormal="55"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648</v>
      </c>
    </row>
  </sheetData>
  <sheetProtection algorithmName="SHA-512" hashValue="KJlWwm4I+4bYVHyrs5DkHHIo6A8ZXHNjoC8t2fAVEDle1aBab/BgUMdrfIrxm0RinaFyUnVQvaDbA+JAiZiAiA==" saltValue="+t0MEzlHnSTvBMF5h4la8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576</v>
      </c>
      <c r="G2" s="157"/>
      <c r="H2" s="158"/>
    </row>
    <row r="3" spans="1:8" x14ac:dyDescent="0.2">
      <c r="A3" s="154" t="s">
        <v>569</v>
      </c>
      <c r="B3" s="159"/>
      <c r="C3" s="160"/>
      <c r="D3" s="161">
        <v>49429</v>
      </c>
      <c r="E3" s="162"/>
      <c r="F3" s="163">
        <v>43532</v>
      </c>
      <c r="G3" s="164"/>
      <c r="H3" s="165"/>
    </row>
    <row r="4" spans="1:8" x14ac:dyDescent="0.2">
      <c r="A4" s="166"/>
      <c r="B4" s="167"/>
      <c r="C4" s="168"/>
      <c r="D4" s="169">
        <v>28298</v>
      </c>
      <c r="E4" s="170"/>
      <c r="F4" s="171">
        <v>25435</v>
      </c>
      <c r="G4" s="172"/>
      <c r="H4" s="173"/>
    </row>
    <row r="5" spans="1:8" x14ac:dyDescent="0.2">
      <c r="A5" s="154" t="s">
        <v>571</v>
      </c>
      <c r="B5" s="159"/>
      <c r="C5" s="160"/>
      <c r="D5" s="161">
        <v>57842</v>
      </c>
      <c r="E5" s="162"/>
      <c r="F5" s="163">
        <v>47673</v>
      </c>
      <c r="G5" s="164"/>
      <c r="H5" s="165"/>
    </row>
    <row r="6" spans="1:8" x14ac:dyDescent="0.2">
      <c r="A6" s="166"/>
      <c r="B6" s="167"/>
      <c r="C6" s="168"/>
      <c r="D6" s="169">
        <v>23929</v>
      </c>
      <c r="E6" s="170"/>
      <c r="F6" s="171">
        <v>28383</v>
      </c>
      <c r="G6" s="172"/>
      <c r="H6" s="173"/>
    </row>
    <row r="7" spans="1:8" x14ac:dyDescent="0.2">
      <c r="A7" s="154" t="s">
        <v>572</v>
      </c>
      <c r="B7" s="159"/>
      <c r="C7" s="160"/>
      <c r="D7" s="161">
        <v>86926</v>
      </c>
      <c r="E7" s="162"/>
      <c r="F7" s="163">
        <v>54233</v>
      </c>
      <c r="G7" s="164"/>
      <c r="H7" s="165"/>
    </row>
    <row r="8" spans="1:8" x14ac:dyDescent="0.2">
      <c r="A8" s="166"/>
      <c r="B8" s="167"/>
      <c r="C8" s="168"/>
      <c r="D8" s="169">
        <v>32291</v>
      </c>
      <c r="E8" s="170"/>
      <c r="F8" s="171">
        <v>26058</v>
      </c>
      <c r="G8" s="172"/>
      <c r="H8" s="173"/>
    </row>
    <row r="9" spans="1:8" x14ac:dyDescent="0.2">
      <c r="A9" s="154" t="s">
        <v>573</v>
      </c>
      <c r="B9" s="159"/>
      <c r="C9" s="160"/>
      <c r="D9" s="161">
        <v>57381</v>
      </c>
      <c r="E9" s="162"/>
      <c r="F9" s="163">
        <v>44366</v>
      </c>
      <c r="G9" s="164"/>
      <c r="H9" s="165"/>
    </row>
    <row r="10" spans="1:8" x14ac:dyDescent="0.2">
      <c r="A10" s="166"/>
      <c r="B10" s="167"/>
      <c r="C10" s="168"/>
      <c r="D10" s="169">
        <v>30282</v>
      </c>
      <c r="E10" s="170"/>
      <c r="F10" s="171">
        <v>23234</v>
      </c>
      <c r="G10" s="172"/>
      <c r="H10" s="173"/>
    </row>
    <row r="11" spans="1:8" x14ac:dyDescent="0.2">
      <c r="A11" s="154" t="s">
        <v>574</v>
      </c>
      <c r="B11" s="159"/>
      <c r="C11" s="160"/>
      <c r="D11" s="161">
        <v>82685</v>
      </c>
      <c r="E11" s="162"/>
      <c r="F11" s="163">
        <v>51043</v>
      </c>
      <c r="G11" s="164"/>
      <c r="H11" s="165"/>
    </row>
    <row r="12" spans="1:8" x14ac:dyDescent="0.2">
      <c r="A12" s="166"/>
      <c r="B12" s="167"/>
      <c r="C12" s="174"/>
      <c r="D12" s="169">
        <v>32900</v>
      </c>
      <c r="E12" s="170"/>
      <c r="F12" s="171">
        <v>23378</v>
      </c>
      <c r="G12" s="172"/>
      <c r="H12" s="173"/>
    </row>
    <row r="13" spans="1:8" x14ac:dyDescent="0.2">
      <c r="A13" s="154"/>
      <c r="B13" s="159"/>
      <c r="C13" s="175"/>
      <c r="D13" s="176">
        <v>66853</v>
      </c>
      <c r="E13" s="177"/>
      <c r="F13" s="178">
        <v>48169</v>
      </c>
      <c r="G13" s="179"/>
      <c r="H13" s="165"/>
    </row>
    <row r="14" spans="1:8" x14ac:dyDescent="0.2">
      <c r="A14" s="166"/>
      <c r="B14" s="167"/>
      <c r="C14" s="168"/>
      <c r="D14" s="169">
        <v>29540</v>
      </c>
      <c r="E14" s="170"/>
      <c r="F14" s="171">
        <v>25298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3.03</v>
      </c>
      <c r="C19" s="180">
        <f>ROUND(VALUE(SUBSTITUTE(実質収支比率等に係る経年分析!G$48,"▲","-")),2)</f>
        <v>3.1</v>
      </c>
      <c r="D19" s="180">
        <f>ROUND(VALUE(SUBSTITUTE(実質収支比率等に係る経年分析!H$48,"▲","-")),2)</f>
        <v>3.19</v>
      </c>
      <c r="E19" s="180">
        <f>ROUND(VALUE(SUBSTITUTE(実質収支比率等に係る経年分析!I$48,"▲","-")),2)</f>
        <v>3.29</v>
      </c>
      <c r="F19" s="180">
        <f>ROUND(VALUE(SUBSTITUTE(実質収支比率等に係る経年分析!J$48,"▲","-")),2)</f>
        <v>3.48</v>
      </c>
    </row>
    <row r="20" spans="1:11" x14ac:dyDescent="0.2">
      <c r="A20" s="180" t="s">
        <v>55</v>
      </c>
      <c r="B20" s="180">
        <f>ROUND(VALUE(SUBSTITUTE(実質収支比率等に係る経年分析!F$47,"▲","-")),2)</f>
        <v>8.8800000000000008</v>
      </c>
      <c r="C20" s="180">
        <f>ROUND(VALUE(SUBSTITUTE(実質収支比率等に係る経年分析!G$47,"▲","-")),2)</f>
        <v>8.9</v>
      </c>
      <c r="D20" s="180">
        <f>ROUND(VALUE(SUBSTITUTE(実質収支比率等に係る経年分析!H$47,"▲","-")),2)</f>
        <v>9.01</v>
      </c>
      <c r="E20" s="180">
        <f>ROUND(VALUE(SUBSTITUTE(実質収支比率等に係る経年分析!I$47,"▲","-")),2)</f>
        <v>9.1300000000000008</v>
      </c>
      <c r="F20" s="180">
        <f>ROUND(VALUE(SUBSTITUTE(実質収支比率等に係る経年分析!J$47,"▲","-")),2)</f>
        <v>9.18</v>
      </c>
    </row>
    <row r="21" spans="1:11" x14ac:dyDescent="0.2">
      <c r="A21" s="180" t="s">
        <v>56</v>
      </c>
      <c r="B21" s="180">
        <f>IF(ISNUMBER(VALUE(SUBSTITUTE(実質収支比率等に係る経年分析!F$49,"▲","-"))),ROUND(VALUE(SUBSTITUTE(実質収支比率等に係る経年分析!F$49,"▲","-")),2),NA())</f>
        <v>2.08</v>
      </c>
      <c r="C21" s="180">
        <f>IF(ISNUMBER(VALUE(SUBSTITUTE(実質収支比率等に係る経年分析!G$49,"▲","-"))),ROUND(VALUE(SUBSTITUTE(実質収支比率等に係る経年分析!G$49,"▲","-")),2),NA())</f>
        <v>0.06</v>
      </c>
      <c r="D21" s="180">
        <f>IF(ISNUMBER(VALUE(SUBSTITUTE(実質収支比率等に係る経年分析!H$49,"▲","-"))),ROUND(VALUE(SUBSTITUTE(実質収支比率等に係る経年分析!H$49,"▲","-")),2),NA())</f>
        <v>2.34</v>
      </c>
      <c r="E21" s="180">
        <f>IF(ISNUMBER(VALUE(SUBSTITUTE(実質収支比率等に係る経年分析!I$49,"▲","-"))),ROUND(VALUE(SUBSTITUTE(実質収支比率等に係る経年分析!I$49,"▲","-")),2),NA())</f>
        <v>1.91</v>
      </c>
      <c r="F21" s="180">
        <f>IF(ISNUMBER(VALUE(SUBSTITUTE(実質収支比率等に係る経年分析!J$49,"▲","-"))),ROUND(VALUE(SUBSTITUTE(実質収支比率等に係る経年分析!J$49,"▲","-")),2),NA())</f>
        <v>2.63</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0.14000000000000001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都城市国民健康保険特別会計（事業勘定）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2.0299999999999998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1.03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0.28999999999999998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2">
      <c r="A30" s="181" t="str">
        <f>IF(連結実質赤字比率に係る赤字・黒字の構成分析!C$40="",NA(),連結実質赤字比率に係る赤字・黒字の構成分析!C$40)</f>
        <v>都城市御池簡易水道事業会計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2">
      <c r="A31" s="181" t="str">
        <f>IF(連結実質赤字比率に係る赤字・黒字の構成分析!C$39="",NA(),連結実質赤字比率に係る赤字・黒字の構成分析!C$39)</f>
        <v>都城市農業集落排水事業会計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2">
      <c r="A32" s="181" t="str">
        <f>IF(連結実質赤字比率に係る赤字・黒字の構成分析!C$38="",NA(),連結実質赤字比率に係る赤字・黒字の構成分析!C$38)</f>
        <v>都城市簡易水道事業会計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0.33</v>
      </c>
    </row>
    <row r="33" spans="1:16" x14ac:dyDescent="0.2">
      <c r="A33" s="181" t="str">
        <f>IF(連結実質赤字比率に係る赤字・黒字の構成分析!C$37="",NA(),連結実質赤字比率に係る赤字・黒字の構成分析!C$37)</f>
        <v>都城市介護保険特別会計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1.1399999999999999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0.54</v>
      </c>
    </row>
    <row r="34" spans="1:16" x14ac:dyDescent="0.2">
      <c r="A34" s="181" t="str">
        <f>IF(連結実質赤字比率に係る赤字・黒字の構成分析!C$36="",NA(),連結実質赤字比率に係る赤字・黒字の構成分析!C$36)</f>
        <v>都城市公共下水道事業会計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0.56999999999999995</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3.18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3.47</v>
      </c>
    </row>
    <row r="36" spans="1:16" x14ac:dyDescent="0.2">
      <c r="A36" s="181" t="str">
        <f>IF(連結実質赤字比率に係る赤字・黒字の構成分析!C$34="",NA(),連結実質赤字比率に係る赤字・黒字の構成分析!C$34)</f>
        <v>都城市水道事業会計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8.61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6.66</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7963</v>
      </c>
      <c r="E42" s="182"/>
      <c r="F42" s="182"/>
      <c r="G42" s="182">
        <f>'実質公債費比率（分子）の構造'!L$52</f>
        <v>7942</v>
      </c>
      <c r="H42" s="182"/>
      <c r="I42" s="182"/>
      <c r="J42" s="182">
        <f>'実質公債費比率（分子）の構造'!M$52</f>
        <v>7706</v>
      </c>
      <c r="K42" s="182"/>
      <c r="L42" s="182"/>
      <c r="M42" s="182">
        <f>'実質公債費比率（分子）の構造'!N$52</f>
        <v>7472</v>
      </c>
      <c r="N42" s="182"/>
      <c r="O42" s="182"/>
      <c r="P42" s="182">
        <f>'実質公債費比率（分子）の構造'!O$52</f>
        <v>7145</v>
      </c>
    </row>
    <row r="43" spans="1:16" x14ac:dyDescent="0.2">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136</v>
      </c>
      <c r="C44" s="182"/>
      <c r="D44" s="182"/>
      <c r="E44" s="182">
        <f>'実質公債費比率（分子）の構造'!L$50</f>
        <v>136</v>
      </c>
      <c r="F44" s="182"/>
      <c r="G44" s="182"/>
      <c r="H44" s="182">
        <f>'実質公債費比率（分子）の構造'!M$50</f>
        <v>134</v>
      </c>
      <c r="I44" s="182"/>
      <c r="J44" s="182"/>
      <c r="K44" s="182">
        <f>'実質公債費比率（分子）の構造'!N$50</f>
        <v>133</v>
      </c>
      <c r="L44" s="182"/>
      <c r="M44" s="182"/>
      <c r="N44" s="182">
        <f>'実質公債費比率（分子）の構造'!O$50</f>
        <v>1</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1409</v>
      </c>
      <c r="C46" s="182"/>
      <c r="D46" s="182"/>
      <c r="E46" s="182">
        <f>'実質公債費比率（分子）の構造'!L$48</f>
        <v>1414</v>
      </c>
      <c r="F46" s="182"/>
      <c r="G46" s="182"/>
      <c r="H46" s="182">
        <f>'実質公債費比率（分子）の構造'!M$48</f>
        <v>1439</v>
      </c>
      <c r="I46" s="182"/>
      <c r="J46" s="182"/>
      <c r="K46" s="182">
        <f>'実質公債費比率（分子）の構造'!N$48</f>
        <v>1304</v>
      </c>
      <c r="L46" s="182"/>
      <c r="M46" s="182"/>
      <c r="N46" s="182">
        <f>'実質公債費比率（分子）の構造'!O$48</f>
        <v>1260</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8243</v>
      </c>
      <c r="C49" s="182"/>
      <c r="D49" s="182"/>
      <c r="E49" s="182">
        <f>'実質公債費比率（分子）の構造'!L$45</f>
        <v>8190</v>
      </c>
      <c r="F49" s="182"/>
      <c r="G49" s="182"/>
      <c r="H49" s="182">
        <f>'実質公債費比率（分子）の構造'!M$45</f>
        <v>8004</v>
      </c>
      <c r="I49" s="182"/>
      <c r="J49" s="182"/>
      <c r="K49" s="182">
        <f>'実質公債費比率（分子）の構造'!N$45</f>
        <v>7848</v>
      </c>
      <c r="L49" s="182"/>
      <c r="M49" s="182"/>
      <c r="N49" s="182">
        <f>'実質公債費比率（分子）の構造'!O$45</f>
        <v>7696</v>
      </c>
      <c r="O49" s="182"/>
      <c r="P49" s="182"/>
    </row>
    <row r="50" spans="1:16" x14ac:dyDescent="0.2">
      <c r="A50" s="182" t="s">
        <v>71</v>
      </c>
      <c r="B50" s="182" t="e">
        <f>NA()</f>
        <v>#N/A</v>
      </c>
      <c r="C50" s="182">
        <f>IF(ISNUMBER('実質公債費比率（分子）の構造'!K$53),'実質公債費比率（分子）の構造'!K$53,NA())</f>
        <v>1825</v>
      </c>
      <c r="D50" s="182" t="e">
        <f>NA()</f>
        <v>#N/A</v>
      </c>
      <c r="E50" s="182" t="e">
        <f>NA()</f>
        <v>#N/A</v>
      </c>
      <c r="F50" s="182">
        <f>IF(ISNUMBER('実質公債費比率（分子）の構造'!L$53),'実質公債費比率（分子）の構造'!L$53,NA())</f>
        <v>1798</v>
      </c>
      <c r="G50" s="182" t="e">
        <f>NA()</f>
        <v>#N/A</v>
      </c>
      <c r="H50" s="182" t="e">
        <f>NA()</f>
        <v>#N/A</v>
      </c>
      <c r="I50" s="182">
        <f>IF(ISNUMBER('実質公債費比率（分子）の構造'!M$53),'実質公債費比率（分子）の構造'!M$53,NA())</f>
        <v>1871</v>
      </c>
      <c r="J50" s="182" t="e">
        <f>NA()</f>
        <v>#N/A</v>
      </c>
      <c r="K50" s="182" t="e">
        <f>NA()</f>
        <v>#N/A</v>
      </c>
      <c r="L50" s="182">
        <f>IF(ISNUMBER('実質公債費比率（分子）の構造'!N$53),'実質公債費比率（分子）の構造'!N$53,NA())</f>
        <v>1813</v>
      </c>
      <c r="M50" s="182" t="e">
        <f>NA()</f>
        <v>#N/A</v>
      </c>
      <c r="N50" s="182" t="e">
        <f>NA()</f>
        <v>#N/A</v>
      </c>
      <c r="O50" s="182">
        <f>IF(ISNUMBER('実質公債費比率（分子）の構造'!O$53),'実質公債費比率（分子）の構造'!O$53,NA())</f>
        <v>1812</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71244</v>
      </c>
      <c r="E56" s="181"/>
      <c r="F56" s="181"/>
      <c r="G56" s="181">
        <f>'将来負担比率（分子）の構造'!J$52</f>
        <v>69162</v>
      </c>
      <c r="H56" s="181"/>
      <c r="I56" s="181"/>
      <c r="J56" s="181">
        <f>'将来負担比率（分子）の構造'!K$52</f>
        <v>68404</v>
      </c>
      <c r="K56" s="181"/>
      <c r="L56" s="181"/>
      <c r="M56" s="181">
        <f>'将来負担比率（分子）の構造'!L$52</f>
        <v>66539</v>
      </c>
      <c r="N56" s="181"/>
      <c r="O56" s="181"/>
      <c r="P56" s="181">
        <f>'将来負担比率（分子）の構造'!M$52</f>
        <v>65508</v>
      </c>
    </row>
    <row r="57" spans="1:16" x14ac:dyDescent="0.2">
      <c r="A57" s="181" t="s">
        <v>42</v>
      </c>
      <c r="B57" s="181"/>
      <c r="C57" s="181"/>
      <c r="D57" s="181">
        <f>'将来負担比率（分子）の構造'!I$51</f>
        <v>9120</v>
      </c>
      <c r="E57" s="181"/>
      <c r="F57" s="181"/>
      <c r="G57" s="181">
        <f>'将来負担比率（分子）の構造'!J$51</f>
        <v>9067</v>
      </c>
      <c r="H57" s="181"/>
      <c r="I57" s="181"/>
      <c r="J57" s="181">
        <f>'将来負担比率（分子）の構造'!K$51</f>
        <v>8741</v>
      </c>
      <c r="K57" s="181"/>
      <c r="L57" s="181"/>
      <c r="M57" s="181">
        <f>'将来負担比率（分子）の構造'!L$51</f>
        <v>8053</v>
      </c>
      <c r="N57" s="181"/>
      <c r="O57" s="181"/>
      <c r="P57" s="181">
        <f>'将来負担比率（分子）の構造'!M$51</f>
        <v>7344</v>
      </c>
    </row>
    <row r="58" spans="1:16" x14ac:dyDescent="0.2">
      <c r="A58" s="181" t="s">
        <v>41</v>
      </c>
      <c r="B58" s="181"/>
      <c r="C58" s="181"/>
      <c r="D58" s="181">
        <f>'将来負担比率（分子）の構造'!I$50</f>
        <v>32684</v>
      </c>
      <c r="E58" s="181"/>
      <c r="F58" s="181"/>
      <c r="G58" s="181">
        <f>'将来負担比率（分子）の構造'!J$50</f>
        <v>36411</v>
      </c>
      <c r="H58" s="181"/>
      <c r="I58" s="181"/>
      <c r="J58" s="181">
        <f>'将来負担比率（分子）の構造'!K$50</f>
        <v>38235</v>
      </c>
      <c r="K58" s="181"/>
      <c r="L58" s="181"/>
      <c r="M58" s="181">
        <f>'将来負担比率（分子）の構造'!L$50</f>
        <v>32967</v>
      </c>
      <c r="N58" s="181"/>
      <c r="O58" s="181"/>
      <c r="P58" s="181">
        <f>'将来負担比率（分子）の構造'!M$50</f>
        <v>40030</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11878</v>
      </c>
      <c r="C62" s="181"/>
      <c r="D62" s="181"/>
      <c r="E62" s="181">
        <f>'将来負担比率（分子）の構造'!J$45</f>
        <v>11602</v>
      </c>
      <c r="F62" s="181"/>
      <c r="G62" s="181"/>
      <c r="H62" s="181">
        <f>'将来負担比率（分子）の構造'!K$45</f>
        <v>11218</v>
      </c>
      <c r="I62" s="181"/>
      <c r="J62" s="181"/>
      <c r="K62" s="181">
        <f>'将来負担比率（分子）の構造'!L$45</f>
        <v>11087</v>
      </c>
      <c r="L62" s="181"/>
      <c r="M62" s="181"/>
      <c r="N62" s="181">
        <f>'将来負担比率（分子）の構造'!M$45</f>
        <v>10421</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16378</v>
      </c>
      <c r="C64" s="181"/>
      <c r="D64" s="181"/>
      <c r="E64" s="181">
        <f>'将来負担比率（分子）の構造'!J$43</f>
        <v>15665</v>
      </c>
      <c r="F64" s="181"/>
      <c r="G64" s="181"/>
      <c r="H64" s="181">
        <f>'将来負担比率（分子）の構造'!K$43</f>
        <v>14960</v>
      </c>
      <c r="I64" s="181"/>
      <c r="J64" s="181"/>
      <c r="K64" s="181">
        <f>'将来負担比率（分子）の構造'!L$43</f>
        <v>14316</v>
      </c>
      <c r="L64" s="181"/>
      <c r="M64" s="181"/>
      <c r="N64" s="181">
        <f>'将来負担比率（分子）の構造'!M$43</f>
        <v>13941</v>
      </c>
      <c r="O64" s="181"/>
      <c r="P64" s="181"/>
    </row>
    <row r="65" spans="1:16" x14ac:dyDescent="0.2">
      <c r="A65" s="181" t="s">
        <v>32</v>
      </c>
      <c r="B65" s="181">
        <f>'将来負担比率（分子）の構造'!I$42</f>
        <v>403</v>
      </c>
      <c r="C65" s="181"/>
      <c r="D65" s="181"/>
      <c r="E65" s="181">
        <f>'将来負担比率（分子）の構造'!J$42</f>
        <v>268</v>
      </c>
      <c r="F65" s="181"/>
      <c r="G65" s="181"/>
      <c r="H65" s="181">
        <f>'将来負担比率（分子）の構造'!K$42</f>
        <v>134</v>
      </c>
      <c r="I65" s="181"/>
      <c r="J65" s="181"/>
      <c r="K65" s="181">
        <f>'将来負担比率（分子）の構造'!L$42</f>
        <v>1</v>
      </c>
      <c r="L65" s="181"/>
      <c r="M65" s="181"/>
      <c r="N65" s="181" t="str">
        <f>'将来負担比率（分子）の構造'!M$42</f>
        <v>-</v>
      </c>
      <c r="O65" s="181"/>
      <c r="P65" s="181"/>
    </row>
    <row r="66" spans="1:16" x14ac:dyDescent="0.2">
      <c r="A66" s="181" t="s">
        <v>31</v>
      </c>
      <c r="B66" s="181">
        <f>'将来負担比率（分子）の構造'!I$41</f>
        <v>77542</v>
      </c>
      <c r="C66" s="181"/>
      <c r="D66" s="181"/>
      <c r="E66" s="181">
        <f>'将来負担比率（分子）の構造'!J$41</f>
        <v>75185</v>
      </c>
      <c r="F66" s="181"/>
      <c r="G66" s="181"/>
      <c r="H66" s="181">
        <f>'将来負担比率（分子）の構造'!K$41</f>
        <v>74446</v>
      </c>
      <c r="I66" s="181"/>
      <c r="J66" s="181"/>
      <c r="K66" s="181">
        <f>'将来負担比率（分子）の構造'!L$41</f>
        <v>72004</v>
      </c>
      <c r="L66" s="181"/>
      <c r="M66" s="181"/>
      <c r="N66" s="181">
        <f>'将来負担比率（分子）の構造'!M$41</f>
        <v>71334</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3782</v>
      </c>
      <c r="C72" s="185">
        <f>基金残高に係る経年分析!G55</f>
        <v>3782</v>
      </c>
      <c r="D72" s="185">
        <f>基金残高に係る経年分析!H55</f>
        <v>3782</v>
      </c>
    </row>
    <row r="73" spans="1:16" x14ac:dyDescent="0.2">
      <c r="A73" s="184" t="s">
        <v>78</v>
      </c>
      <c r="B73" s="185">
        <f>基金残高に係る経年分析!F56</f>
        <v>5385</v>
      </c>
      <c r="C73" s="185">
        <f>基金残高に係る経年分析!G56</f>
        <v>4705</v>
      </c>
      <c r="D73" s="185">
        <f>基金残高に係る経年分析!H56</f>
        <v>3903</v>
      </c>
    </row>
    <row r="74" spans="1:16" x14ac:dyDescent="0.2">
      <c r="A74" s="184" t="s">
        <v>79</v>
      </c>
      <c r="B74" s="185">
        <f>基金残高に係る経年分析!F57</f>
        <v>29137</v>
      </c>
      <c r="C74" s="185">
        <f>基金残高に係る経年分析!G57</f>
        <v>29392</v>
      </c>
      <c r="D74" s="185">
        <f>基金残高に係る経年分析!H57</f>
        <v>31717</v>
      </c>
    </row>
  </sheetData>
  <sheetProtection algorithmName="SHA-512" hashValue="qpMR0KeA2kGIIB2W9bK885QGageYuf0XekLjj8UAoT+is2G/EBo3Iigg//g8EpJ4f5sF0NQuRQMq4ryPLXaX0Q==" saltValue="op5ZGq0NRq+ApDw42XFn2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226</v>
      </c>
      <c r="C5" s="670"/>
      <c r="D5" s="670"/>
      <c r="E5" s="670"/>
      <c r="F5" s="670"/>
      <c r="G5" s="670"/>
      <c r="H5" s="670"/>
      <c r="I5" s="670"/>
      <c r="J5" s="670"/>
      <c r="K5" s="670"/>
      <c r="L5" s="670"/>
      <c r="M5" s="670"/>
      <c r="N5" s="670"/>
      <c r="O5" s="670"/>
      <c r="P5" s="670"/>
      <c r="Q5" s="671"/>
      <c r="R5" s="672">
        <v>19989118</v>
      </c>
      <c r="S5" s="673"/>
      <c r="T5" s="673"/>
      <c r="U5" s="673"/>
      <c r="V5" s="673"/>
      <c r="W5" s="673"/>
      <c r="X5" s="673"/>
      <c r="Y5" s="674"/>
      <c r="Z5" s="675">
        <v>19.399999999999999</v>
      </c>
      <c r="AA5" s="675"/>
      <c r="AB5" s="675"/>
      <c r="AC5" s="675"/>
      <c r="AD5" s="676">
        <v>19061632</v>
      </c>
      <c r="AE5" s="676"/>
      <c r="AF5" s="676"/>
      <c r="AG5" s="676"/>
      <c r="AH5" s="676"/>
      <c r="AI5" s="676"/>
      <c r="AJ5" s="676"/>
      <c r="AK5" s="676"/>
      <c r="AL5" s="677">
        <v>47.9</v>
      </c>
      <c r="AM5" s="678"/>
      <c r="AN5" s="678"/>
      <c r="AO5" s="679"/>
      <c r="AP5" s="669" t="s">
        <v>227</v>
      </c>
      <c r="AQ5" s="670"/>
      <c r="AR5" s="670"/>
      <c r="AS5" s="670"/>
      <c r="AT5" s="670"/>
      <c r="AU5" s="670"/>
      <c r="AV5" s="670"/>
      <c r="AW5" s="670"/>
      <c r="AX5" s="670"/>
      <c r="AY5" s="670"/>
      <c r="AZ5" s="670"/>
      <c r="BA5" s="670"/>
      <c r="BB5" s="670"/>
      <c r="BC5" s="670"/>
      <c r="BD5" s="670"/>
      <c r="BE5" s="670"/>
      <c r="BF5" s="671"/>
      <c r="BG5" s="683">
        <v>19061632</v>
      </c>
      <c r="BH5" s="684"/>
      <c r="BI5" s="684"/>
      <c r="BJ5" s="684"/>
      <c r="BK5" s="684"/>
      <c r="BL5" s="684"/>
      <c r="BM5" s="684"/>
      <c r="BN5" s="685"/>
      <c r="BO5" s="686">
        <v>95.4</v>
      </c>
      <c r="BP5" s="686"/>
      <c r="BQ5" s="686"/>
      <c r="BR5" s="686"/>
      <c r="BS5" s="687">
        <v>235017</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2">
      <c r="B6" s="680" t="s">
        <v>231</v>
      </c>
      <c r="C6" s="681"/>
      <c r="D6" s="681"/>
      <c r="E6" s="681"/>
      <c r="F6" s="681"/>
      <c r="G6" s="681"/>
      <c r="H6" s="681"/>
      <c r="I6" s="681"/>
      <c r="J6" s="681"/>
      <c r="K6" s="681"/>
      <c r="L6" s="681"/>
      <c r="M6" s="681"/>
      <c r="N6" s="681"/>
      <c r="O6" s="681"/>
      <c r="P6" s="681"/>
      <c r="Q6" s="682"/>
      <c r="R6" s="683">
        <v>964305</v>
      </c>
      <c r="S6" s="684"/>
      <c r="T6" s="684"/>
      <c r="U6" s="684"/>
      <c r="V6" s="684"/>
      <c r="W6" s="684"/>
      <c r="X6" s="684"/>
      <c r="Y6" s="685"/>
      <c r="Z6" s="686">
        <v>0.9</v>
      </c>
      <c r="AA6" s="686"/>
      <c r="AB6" s="686"/>
      <c r="AC6" s="686"/>
      <c r="AD6" s="687">
        <v>964305</v>
      </c>
      <c r="AE6" s="687"/>
      <c r="AF6" s="687"/>
      <c r="AG6" s="687"/>
      <c r="AH6" s="687"/>
      <c r="AI6" s="687"/>
      <c r="AJ6" s="687"/>
      <c r="AK6" s="687"/>
      <c r="AL6" s="688">
        <v>2.4</v>
      </c>
      <c r="AM6" s="689"/>
      <c r="AN6" s="689"/>
      <c r="AO6" s="690"/>
      <c r="AP6" s="680" t="s">
        <v>232</v>
      </c>
      <c r="AQ6" s="681"/>
      <c r="AR6" s="681"/>
      <c r="AS6" s="681"/>
      <c r="AT6" s="681"/>
      <c r="AU6" s="681"/>
      <c r="AV6" s="681"/>
      <c r="AW6" s="681"/>
      <c r="AX6" s="681"/>
      <c r="AY6" s="681"/>
      <c r="AZ6" s="681"/>
      <c r="BA6" s="681"/>
      <c r="BB6" s="681"/>
      <c r="BC6" s="681"/>
      <c r="BD6" s="681"/>
      <c r="BE6" s="681"/>
      <c r="BF6" s="682"/>
      <c r="BG6" s="683">
        <v>19061632</v>
      </c>
      <c r="BH6" s="684"/>
      <c r="BI6" s="684"/>
      <c r="BJ6" s="684"/>
      <c r="BK6" s="684"/>
      <c r="BL6" s="684"/>
      <c r="BM6" s="684"/>
      <c r="BN6" s="685"/>
      <c r="BO6" s="686">
        <v>95.4</v>
      </c>
      <c r="BP6" s="686"/>
      <c r="BQ6" s="686"/>
      <c r="BR6" s="686"/>
      <c r="BS6" s="687">
        <v>235017</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353763</v>
      </c>
      <c r="CS6" s="684"/>
      <c r="CT6" s="684"/>
      <c r="CU6" s="684"/>
      <c r="CV6" s="684"/>
      <c r="CW6" s="684"/>
      <c r="CX6" s="684"/>
      <c r="CY6" s="685"/>
      <c r="CZ6" s="677">
        <v>0.4</v>
      </c>
      <c r="DA6" s="678"/>
      <c r="DB6" s="678"/>
      <c r="DC6" s="697"/>
      <c r="DD6" s="692" t="s">
        <v>130</v>
      </c>
      <c r="DE6" s="684"/>
      <c r="DF6" s="684"/>
      <c r="DG6" s="684"/>
      <c r="DH6" s="684"/>
      <c r="DI6" s="684"/>
      <c r="DJ6" s="684"/>
      <c r="DK6" s="684"/>
      <c r="DL6" s="684"/>
      <c r="DM6" s="684"/>
      <c r="DN6" s="684"/>
      <c r="DO6" s="684"/>
      <c r="DP6" s="685"/>
      <c r="DQ6" s="692">
        <v>353762</v>
      </c>
      <c r="DR6" s="684"/>
      <c r="DS6" s="684"/>
      <c r="DT6" s="684"/>
      <c r="DU6" s="684"/>
      <c r="DV6" s="684"/>
      <c r="DW6" s="684"/>
      <c r="DX6" s="684"/>
      <c r="DY6" s="684"/>
      <c r="DZ6" s="684"/>
      <c r="EA6" s="684"/>
      <c r="EB6" s="684"/>
      <c r="EC6" s="693"/>
    </row>
    <row r="7" spans="2:143" ht="11.25" customHeight="1" x14ac:dyDescent="0.2">
      <c r="B7" s="680" t="s">
        <v>234</v>
      </c>
      <c r="C7" s="681"/>
      <c r="D7" s="681"/>
      <c r="E7" s="681"/>
      <c r="F7" s="681"/>
      <c r="G7" s="681"/>
      <c r="H7" s="681"/>
      <c r="I7" s="681"/>
      <c r="J7" s="681"/>
      <c r="K7" s="681"/>
      <c r="L7" s="681"/>
      <c r="M7" s="681"/>
      <c r="N7" s="681"/>
      <c r="O7" s="681"/>
      <c r="P7" s="681"/>
      <c r="Q7" s="682"/>
      <c r="R7" s="683">
        <v>7952</v>
      </c>
      <c r="S7" s="684"/>
      <c r="T7" s="684"/>
      <c r="U7" s="684"/>
      <c r="V7" s="684"/>
      <c r="W7" s="684"/>
      <c r="X7" s="684"/>
      <c r="Y7" s="685"/>
      <c r="Z7" s="686">
        <v>0</v>
      </c>
      <c r="AA7" s="686"/>
      <c r="AB7" s="686"/>
      <c r="AC7" s="686"/>
      <c r="AD7" s="687">
        <v>7952</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8058919</v>
      </c>
      <c r="BH7" s="684"/>
      <c r="BI7" s="684"/>
      <c r="BJ7" s="684"/>
      <c r="BK7" s="684"/>
      <c r="BL7" s="684"/>
      <c r="BM7" s="684"/>
      <c r="BN7" s="685"/>
      <c r="BO7" s="686">
        <v>40.299999999999997</v>
      </c>
      <c r="BP7" s="686"/>
      <c r="BQ7" s="686"/>
      <c r="BR7" s="686"/>
      <c r="BS7" s="687">
        <v>235017</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27147546</v>
      </c>
      <c r="CS7" s="684"/>
      <c r="CT7" s="684"/>
      <c r="CU7" s="684"/>
      <c r="CV7" s="684"/>
      <c r="CW7" s="684"/>
      <c r="CX7" s="684"/>
      <c r="CY7" s="685"/>
      <c r="CZ7" s="686">
        <v>27</v>
      </c>
      <c r="DA7" s="686"/>
      <c r="DB7" s="686"/>
      <c r="DC7" s="686"/>
      <c r="DD7" s="692">
        <v>732090</v>
      </c>
      <c r="DE7" s="684"/>
      <c r="DF7" s="684"/>
      <c r="DG7" s="684"/>
      <c r="DH7" s="684"/>
      <c r="DI7" s="684"/>
      <c r="DJ7" s="684"/>
      <c r="DK7" s="684"/>
      <c r="DL7" s="684"/>
      <c r="DM7" s="684"/>
      <c r="DN7" s="684"/>
      <c r="DO7" s="684"/>
      <c r="DP7" s="685"/>
      <c r="DQ7" s="692">
        <v>15147536</v>
      </c>
      <c r="DR7" s="684"/>
      <c r="DS7" s="684"/>
      <c r="DT7" s="684"/>
      <c r="DU7" s="684"/>
      <c r="DV7" s="684"/>
      <c r="DW7" s="684"/>
      <c r="DX7" s="684"/>
      <c r="DY7" s="684"/>
      <c r="DZ7" s="684"/>
      <c r="EA7" s="684"/>
      <c r="EB7" s="684"/>
      <c r="EC7" s="693"/>
    </row>
    <row r="8" spans="2:143" ht="11.25" customHeight="1" x14ac:dyDescent="0.2">
      <c r="B8" s="680" t="s">
        <v>237</v>
      </c>
      <c r="C8" s="681"/>
      <c r="D8" s="681"/>
      <c r="E8" s="681"/>
      <c r="F8" s="681"/>
      <c r="G8" s="681"/>
      <c r="H8" s="681"/>
      <c r="I8" s="681"/>
      <c r="J8" s="681"/>
      <c r="K8" s="681"/>
      <c r="L8" s="681"/>
      <c r="M8" s="681"/>
      <c r="N8" s="681"/>
      <c r="O8" s="681"/>
      <c r="P8" s="681"/>
      <c r="Q8" s="682"/>
      <c r="R8" s="683">
        <v>42363</v>
      </c>
      <c r="S8" s="684"/>
      <c r="T8" s="684"/>
      <c r="U8" s="684"/>
      <c r="V8" s="684"/>
      <c r="W8" s="684"/>
      <c r="X8" s="684"/>
      <c r="Y8" s="685"/>
      <c r="Z8" s="686">
        <v>0</v>
      </c>
      <c r="AA8" s="686"/>
      <c r="AB8" s="686"/>
      <c r="AC8" s="686"/>
      <c r="AD8" s="687">
        <v>42363</v>
      </c>
      <c r="AE8" s="687"/>
      <c r="AF8" s="687"/>
      <c r="AG8" s="687"/>
      <c r="AH8" s="687"/>
      <c r="AI8" s="687"/>
      <c r="AJ8" s="687"/>
      <c r="AK8" s="687"/>
      <c r="AL8" s="688">
        <v>0.1</v>
      </c>
      <c r="AM8" s="689"/>
      <c r="AN8" s="689"/>
      <c r="AO8" s="690"/>
      <c r="AP8" s="680" t="s">
        <v>238</v>
      </c>
      <c r="AQ8" s="681"/>
      <c r="AR8" s="681"/>
      <c r="AS8" s="681"/>
      <c r="AT8" s="681"/>
      <c r="AU8" s="681"/>
      <c r="AV8" s="681"/>
      <c r="AW8" s="681"/>
      <c r="AX8" s="681"/>
      <c r="AY8" s="681"/>
      <c r="AZ8" s="681"/>
      <c r="BA8" s="681"/>
      <c r="BB8" s="681"/>
      <c r="BC8" s="681"/>
      <c r="BD8" s="681"/>
      <c r="BE8" s="681"/>
      <c r="BF8" s="682"/>
      <c r="BG8" s="683">
        <v>268401</v>
      </c>
      <c r="BH8" s="684"/>
      <c r="BI8" s="684"/>
      <c r="BJ8" s="684"/>
      <c r="BK8" s="684"/>
      <c r="BL8" s="684"/>
      <c r="BM8" s="684"/>
      <c r="BN8" s="685"/>
      <c r="BO8" s="686">
        <v>1.3</v>
      </c>
      <c r="BP8" s="686"/>
      <c r="BQ8" s="686"/>
      <c r="BR8" s="686"/>
      <c r="BS8" s="692" t="s">
        <v>239</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30810664</v>
      </c>
      <c r="CS8" s="684"/>
      <c r="CT8" s="684"/>
      <c r="CU8" s="684"/>
      <c r="CV8" s="684"/>
      <c r="CW8" s="684"/>
      <c r="CX8" s="684"/>
      <c r="CY8" s="685"/>
      <c r="CZ8" s="686">
        <v>30.6</v>
      </c>
      <c r="DA8" s="686"/>
      <c r="DB8" s="686"/>
      <c r="DC8" s="686"/>
      <c r="DD8" s="692">
        <v>266234</v>
      </c>
      <c r="DE8" s="684"/>
      <c r="DF8" s="684"/>
      <c r="DG8" s="684"/>
      <c r="DH8" s="684"/>
      <c r="DI8" s="684"/>
      <c r="DJ8" s="684"/>
      <c r="DK8" s="684"/>
      <c r="DL8" s="684"/>
      <c r="DM8" s="684"/>
      <c r="DN8" s="684"/>
      <c r="DO8" s="684"/>
      <c r="DP8" s="685"/>
      <c r="DQ8" s="692">
        <v>14380830</v>
      </c>
      <c r="DR8" s="684"/>
      <c r="DS8" s="684"/>
      <c r="DT8" s="684"/>
      <c r="DU8" s="684"/>
      <c r="DV8" s="684"/>
      <c r="DW8" s="684"/>
      <c r="DX8" s="684"/>
      <c r="DY8" s="684"/>
      <c r="DZ8" s="684"/>
      <c r="EA8" s="684"/>
      <c r="EB8" s="684"/>
      <c r="EC8" s="693"/>
    </row>
    <row r="9" spans="2:143" ht="11.25" customHeight="1" x14ac:dyDescent="0.2">
      <c r="B9" s="680" t="s">
        <v>241</v>
      </c>
      <c r="C9" s="681"/>
      <c r="D9" s="681"/>
      <c r="E9" s="681"/>
      <c r="F9" s="681"/>
      <c r="G9" s="681"/>
      <c r="H9" s="681"/>
      <c r="I9" s="681"/>
      <c r="J9" s="681"/>
      <c r="K9" s="681"/>
      <c r="L9" s="681"/>
      <c r="M9" s="681"/>
      <c r="N9" s="681"/>
      <c r="O9" s="681"/>
      <c r="P9" s="681"/>
      <c r="Q9" s="682"/>
      <c r="R9" s="683">
        <v>22787</v>
      </c>
      <c r="S9" s="684"/>
      <c r="T9" s="684"/>
      <c r="U9" s="684"/>
      <c r="V9" s="684"/>
      <c r="W9" s="684"/>
      <c r="X9" s="684"/>
      <c r="Y9" s="685"/>
      <c r="Z9" s="686">
        <v>0</v>
      </c>
      <c r="AA9" s="686"/>
      <c r="AB9" s="686"/>
      <c r="AC9" s="686"/>
      <c r="AD9" s="687">
        <v>22787</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6194751</v>
      </c>
      <c r="BH9" s="684"/>
      <c r="BI9" s="684"/>
      <c r="BJ9" s="684"/>
      <c r="BK9" s="684"/>
      <c r="BL9" s="684"/>
      <c r="BM9" s="684"/>
      <c r="BN9" s="685"/>
      <c r="BO9" s="686">
        <v>31</v>
      </c>
      <c r="BP9" s="686"/>
      <c r="BQ9" s="686"/>
      <c r="BR9" s="686"/>
      <c r="BS9" s="692" t="s">
        <v>130</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4866732</v>
      </c>
      <c r="CS9" s="684"/>
      <c r="CT9" s="684"/>
      <c r="CU9" s="684"/>
      <c r="CV9" s="684"/>
      <c r="CW9" s="684"/>
      <c r="CX9" s="684"/>
      <c r="CY9" s="685"/>
      <c r="CZ9" s="686">
        <v>4.8</v>
      </c>
      <c r="DA9" s="686"/>
      <c r="DB9" s="686"/>
      <c r="DC9" s="686"/>
      <c r="DD9" s="692">
        <v>511741</v>
      </c>
      <c r="DE9" s="684"/>
      <c r="DF9" s="684"/>
      <c r="DG9" s="684"/>
      <c r="DH9" s="684"/>
      <c r="DI9" s="684"/>
      <c r="DJ9" s="684"/>
      <c r="DK9" s="684"/>
      <c r="DL9" s="684"/>
      <c r="DM9" s="684"/>
      <c r="DN9" s="684"/>
      <c r="DO9" s="684"/>
      <c r="DP9" s="685"/>
      <c r="DQ9" s="692">
        <v>3621528</v>
      </c>
      <c r="DR9" s="684"/>
      <c r="DS9" s="684"/>
      <c r="DT9" s="684"/>
      <c r="DU9" s="684"/>
      <c r="DV9" s="684"/>
      <c r="DW9" s="684"/>
      <c r="DX9" s="684"/>
      <c r="DY9" s="684"/>
      <c r="DZ9" s="684"/>
      <c r="EA9" s="684"/>
      <c r="EB9" s="684"/>
      <c r="EC9" s="693"/>
    </row>
    <row r="10" spans="2:143" ht="11.25" customHeight="1" x14ac:dyDescent="0.2">
      <c r="B10" s="680" t="s">
        <v>244</v>
      </c>
      <c r="C10" s="681"/>
      <c r="D10" s="681"/>
      <c r="E10" s="681"/>
      <c r="F10" s="681"/>
      <c r="G10" s="681"/>
      <c r="H10" s="681"/>
      <c r="I10" s="681"/>
      <c r="J10" s="681"/>
      <c r="K10" s="681"/>
      <c r="L10" s="681"/>
      <c r="M10" s="681"/>
      <c r="N10" s="681"/>
      <c r="O10" s="681"/>
      <c r="P10" s="681"/>
      <c r="Q10" s="682"/>
      <c r="R10" s="683" t="s">
        <v>239</v>
      </c>
      <c r="S10" s="684"/>
      <c r="T10" s="684"/>
      <c r="U10" s="684"/>
      <c r="V10" s="684"/>
      <c r="W10" s="684"/>
      <c r="X10" s="684"/>
      <c r="Y10" s="685"/>
      <c r="Z10" s="686" t="s">
        <v>130</v>
      </c>
      <c r="AA10" s="686"/>
      <c r="AB10" s="686"/>
      <c r="AC10" s="686"/>
      <c r="AD10" s="687" t="s">
        <v>130</v>
      </c>
      <c r="AE10" s="687"/>
      <c r="AF10" s="687"/>
      <c r="AG10" s="687"/>
      <c r="AH10" s="687"/>
      <c r="AI10" s="687"/>
      <c r="AJ10" s="687"/>
      <c r="AK10" s="687"/>
      <c r="AL10" s="688" t="s">
        <v>130</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416448</v>
      </c>
      <c r="BH10" s="684"/>
      <c r="BI10" s="684"/>
      <c r="BJ10" s="684"/>
      <c r="BK10" s="684"/>
      <c r="BL10" s="684"/>
      <c r="BM10" s="684"/>
      <c r="BN10" s="685"/>
      <c r="BO10" s="686">
        <v>2.1</v>
      </c>
      <c r="BP10" s="686"/>
      <c r="BQ10" s="686"/>
      <c r="BR10" s="686"/>
      <c r="BS10" s="692" t="s">
        <v>130</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9841</v>
      </c>
      <c r="CS10" s="684"/>
      <c r="CT10" s="684"/>
      <c r="CU10" s="684"/>
      <c r="CV10" s="684"/>
      <c r="CW10" s="684"/>
      <c r="CX10" s="684"/>
      <c r="CY10" s="685"/>
      <c r="CZ10" s="686">
        <v>0</v>
      </c>
      <c r="DA10" s="686"/>
      <c r="DB10" s="686"/>
      <c r="DC10" s="686"/>
      <c r="DD10" s="692" t="s">
        <v>239</v>
      </c>
      <c r="DE10" s="684"/>
      <c r="DF10" s="684"/>
      <c r="DG10" s="684"/>
      <c r="DH10" s="684"/>
      <c r="DI10" s="684"/>
      <c r="DJ10" s="684"/>
      <c r="DK10" s="684"/>
      <c r="DL10" s="684"/>
      <c r="DM10" s="684"/>
      <c r="DN10" s="684"/>
      <c r="DO10" s="684"/>
      <c r="DP10" s="685"/>
      <c r="DQ10" s="692">
        <v>7349</v>
      </c>
      <c r="DR10" s="684"/>
      <c r="DS10" s="684"/>
      <c r="DT10" s="684"/>
      <c r="DU10" s="684"/>
      <c r="DV10" s="684"/>
      <c r="DW10" s="684"/>
      <c r="DX10" s="684"/>
      <c r="DY10" s="684"/>
      <c r="DZ10" s="684"/>
      <c r="EA10" s="684"/>
      <c r="EB10" s="684"/>
      <c r="EC10" s="693"/>
    </row>
    <row r="11" spans="2:143" ht="11.25" customHeight="1" x14ac:dyDescent="0.2">
      <c r="B11" s="680" t="s">
        <v>247</v>
      </c>
      <c r="C11" s="681"/>
      <c r="D11" s="681"/>
      <c r="E11" s="681"/>
      <c r="F11" s="681"/>
      <c r="G11" s="681"/>
      <c r="H11" s="681"/>
      <c r="I11" s="681"/>
      <c r="J11" s="681"/>
      <c r="K11" s="681"/>
      <c r="L11" s="681"/>
      <c r="M11" s="681"/>
      <c r="N11" s="681"/>
      <c r="O11" s="681"/>
      <c r="P11" s="681"/>
      <c r="Q11" s="682"/>
      <c r="R11" s="683">
        <v>3074729</v>
      </c>
      <c r="S11" s="684"/>
      <c r="T11" s="684"/>
      <c r="U11" s="684"/>
      <c r="V11" s="684"/>
      <c r="W11" s="684"/>
      <c r="X11" s="684"/>
      <c r="Y11" s="685"/>
      <c r="Z11" s="688">
        <v>3</v>
      </c>
      <c r="AA11" s="689"/>
      <c r="AB11" s="689"/>
      <c r="AC11" s="701"/>
      <c r="AD11" s="692">
        <v>3074729</v>
      </c>
      <c r="AE11" s="684"/>
      <c r="AF11" s="684"/>
      <c r="AG11" s="684"/>
      <c r="AH11" s="684"/>
      <c r="AI11" s="684"/>
      <c r="AJ11" s="684"/>
      <c r="AK11" s="685"/>
      <c r="AL11" s="688">
        <v>7.7</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1179319</v>
      </c>
      <c r="BH11" s="684"/>
      <c r="BI11" s="684"/>
      <c r="BJ11" s="684"/>
      <c r="BK11" s="684"/>
      <c r="BL11" s="684"/>
      <c r="BM11" s="684"/>
      <c r="BN11" s="685"/>
      <c r="BO11" s="686">
        <v>5.9</v>
      </c>
      <c r="BP11" s="686"/>
      <c r="BQ11" s="686"/>
      <c r="BR11" s="686"/>
      <c r="BS11" s="692">
        <v>235017</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3826298</v>
      </c>
      <c r="CS11" s="684"/>
      <c r="CT11" s="684"/>
      <c r="CU11" s="684"/>
      <c r="CV11" s="684"/>
      <c r="CW11" s="684"/>
      <c r="CX11" s="684"/>
      <c r="CY11" s="685"/>
      <c r="CZ11" s="686">
        <v>3.8</v>
      </c>
      <c r="DA11" s="686"/>
      <c r="DB11" s="686"/>
      <c r="DC11" s="686"/>
      <c r="DD11" s="692">
        <v>1323842</v>
      </c>
      <c r="DE11" s="684"/>
      <c r="DF11" s="684"/>
      <c r="DG11" s="684"/>
      <c r="DH11" s="684"/>
      <c r="DI11" s="684"/>
      <c r="DJ11" s="684"/>
      <c r="DK11" s="684"/>
      <c r="DL11" s="684"/>
      <c r="DM11" s="684"/>
      <c r="DN11" s="684"/>
      <c r="DO11" s="684"/>
      <c r="DP11" s="685"/>
      <c r="DQ11" s="692">
        <v>2168046</v>
      </c>
      <c r="DR11" s="684"/>
      <c r="DS11" s="684"/>
      <c r="DT11" s="684"/>
      <c r="DU11" s="684"/>
      <c r="DV11" s="684"/>
      <c r="DW11" s="684"/>
      <c r="DX11" s="684"/>
      <c r="DY11" s="684"/>
      <c r="DZ11" s="684"/>
      <c r="EA11" s="684"/>
      <c r="EB11" s="684"/>
      <c r="EC11" s="693"/>
    </row>
    <row r="12" spans="2:143" ht="11.25" customHeight="1" x14ac:dyDescent="0.2">
      <c r="B12" s="680" t="s">
        <v>250</v>
      </c>
      <c r="C12" s="681"/>
      <c r="D12" s="681"/>
      <c r="E12" s="681"/>
      <c r="F12" s="681"/>
      <c r="G12" s="681"/>
      <c r="H12" s="681"/>
      <c r="I12" s="681"/>
      <c r="J12" s="681"/>
      <c r="K12" s="681"/>
      <c r="L12" s="681"/>
      <c r="M12" s="681"/>
      <c r="N12" s="681"/>
      <c r="O12" s="681"/>
      <c r="P12" s="681"/>
      <c r="Q12" s="682"/>
      <c r="R12" s="683">
        <v>26156</v>
      </c>
      <c r="S12" s="684"/>
      <c r="T12" s="684"/>
      <c r="U12" s="684"/>
      <c r="V12" s="684"/>
      <c r="W12" s="684"/>
      <c r="X12" s="684"/>
      <c r="Y12" s="685"/>
      <c r="Z12" s="686">
        <v>0</v>
      </c>
      <c r="AA12" s="686"/>
      <c r="AB12" s="686"/>
      <c r="AC12" s="686"/>
      <c r="AD12" s="687">
        <v>26156</v>
      </c>
      <c r="AE12" s="687"/>
      <c r="AF12" s="687"/>
      <c r="AG12" s="687"/>
      <c r="AH12" s="687"/>
      <c r="AI12" s="687"/>
      <c r="AJ12" s="687"/>
      <c r="AK12" s="687"/>
      <c r="AL12" s="688">
        <v>0.1</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9076261</v>
      </c>
      <c r="BH12" s="684"/>
      <c r="BI12" s="684"/>
      <c r="BJ12" s="684"/>
      <c r="BK12" s="684"/>
      <c r="BL12" s="684"/>
      <c r="BM12" s="684"/>
      <c r="BN12" s="685"/>
      <c r="BO12" s="686">
        <v>45.4</v>
      </c>
      <c r="BP12" s="686"/>
      <c r="BQ12" s="686"/>
      <c r="BR12" s="686"/>
      <c r="BS12" s="692" t="s">
        <v>130</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3565529</v>
      </c>
      <c r="CS12" s="684"/>
      <c r="CT12" s="684"/>
      <c r="CU12" s="684"/>
      <c r="CV12" s="684"/>
      <c r="CW12" s="684"/>
      <c r="CX12" s="684"/>
      <c r="CY12" s="685"/>
      <c r="CZ12" s="686">
        <v>3.5</v>
      </c>
      <c r="DA12" s="686"/>
      <c r="DB12" s="686"/>
      <c r="DC12" s="686"/>
      <c r="DD12" s="692">
        <v>307806</v>
      </c>
      <c r="DE12" s="684"/>
      <c r="DF12" s="684"/>
      <c r="DG12" s="684"/>
      <c r="DH12" s="684"/>
      <c r="DI12" s="684"/>
      <c r="DJ12" s="684"/>
      <c r="DK12" s="684"/>
      <c r="DL12" s="684"/>
      <c r="DM12" s="684"/>
      <c r="DN12" s="684"/>
      <c r="DO12" s="684"/>
      <c r="DP12" s="685"/>
      <c r="DQ12" s="692">
        <v>1650931</v>
      </c>
      <c r="DR12" s="684"/>
      <c r="DS12" s="684"/>
      <c r="DT12" s="684"/>
      <c r="DU12" s="684"/>
      <c r="DV12" s="684"/>
      <c r="DW12" s="684"/>
      <c r="DX12" s="684"/>
      <c r="DY12" s="684"/>
      <c r="DZ12" s="684"/>
      <c r="EA12" s="684"/>
      <c r="EB12" s="684"/>
      <c r="EC12" s="693"/>
    </row>
    <row r="13" spans="2:143" ht="11.25" customHeight="1" x14ac:dyDescent="0.2">
      <c r="B13" s="680" t="s">
        <v>253</v>
      </c>
      <c r="C13" s="681"/>
      <c r="D13" s="681"/>
      <c r="E13" s="681"/>
      <c r="F13" s="681"/>
      <c r="G13" s="681"/>
      <c r="H13" s="681"/>
      <c r="I13" s="681"/>
      <c r="J13" s="681"/>
      <c r="K13" s="681"/>
      <c r="L13" s="681"/>
      <c r="M13" s="681"/>
      <c r="N13" s="681"/>
      <c r="O13" s="681"/>
      <c r="P13" s="681"/>
      <c r="Q13" s="682"/>
      <c r="R13" s="683" t="s">
        <v>130</v>
      </c>
      <c r="S13" s="684"/>
      <c r="T13" s="684"/>
      <c r="U13" s="684"/>
      <c r="V13" s="684"/>
      <c r="W13" s="684"/>
      <c r="X13" s="684"/>
      <c r="Y13" s="685"/>
      <c r="Z13" s="686" t="s">
        <v>239</v>
      </c>
      <c r="AA13" s="686"/>
      <c r="AB13" s="686"/>
      <c r="AC13" s="686"/>
      <c r="AD13" s="687" t="s">
        <v>130</v>
      </c>
      <c r="AE13" s="687"/>
      <c r="AF13" s="687"/>
      <c r="AG13" s="687"/>
      <c r="AH13" s="687"/>
      <c r="AI13" s="687"/>
      <c r="AJ13" s="687"/>
      <c r="AK13" s="687"/>
      <c r="AL13" s="688" t="s">
        <v>130</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9001881</v>
      </c>
      <c r="BH13" s="684"/>
      <c r="BI13" s="684"/>
      <c r="BJ13" s="684"/>
      <c r="BK13" s="684"/>
      <c r="BL13" s="684"/>
      <c r="BM13" s="684"/>
      <c r="BN13" s="685"/>
      <c r="BO13" s="686">
        <v>45</v>
      </c>
      <c r="BP13" s="686"/>
      <c r="BQ13" s="686"/>
      <c r="BR13" s="686"/>
      <c r="BS13" s="692" t="s">
        <v>239</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7206499</v>
      </c>
      <c r="CS13" s="684"/>
      <c r="CT13" s="684"/>
      <c r="CU13" s="684"/>
      <c r="CV13" s="684"/>
      <c r="CW13" s="684"/>
      <c r="CX13" s="684"/>
      <c r="CY13" s="685"/>
      <c r="CZ13" s="686">
        <v>7.2</v>
      </c>
      <c r="DA13" s="686"/>
      <c r="DB13" s="686"/>
      <c r="DC13" s="686"/>
      <c r="DD13" s="692">
        <v>4108403</v>
      </c>
      <c r="DE13" s="684"/>
      <c r="DF13" s="684"/>
      <c r="DG13" s="684"/>
      <c r="DH13" s="684"/>
      <c r="DI13" s="684"/>
      <c r="DJ13" s="684"/>
      <c r="DK13" s="684"/>
      <c r="DL13" s="684"/>
      <c r="DM13" s="684"/>
      <c r="DN13" s="684"/>
      <c r="DO13" s="684"/>
      <c r="DP13" s="685"/>
      <c r="DQ13" s="692">
        <v>3373625</v>
      </c>
      <c r="DR13" s="684"/>
      <c r="DS13" s="684"/>
      <c r="DT13" s="684"/>
      <c r="DU13" s="684"/>
      <c r="DV13" s="684"/>
      <c r="DW13" s="684"/>
      <c r="DX13" s="684"/>
      <c r="DY13" s="684"/>
      <c r="DZ13" s="684"/>
      <c r="EA13" s="684"/>
      <c r="EB13" s="684"/>
      <c r="EC13" s="693"/>
    </row>
    <row r="14" spans="2:143" ht="11.25" customHeight="1" x14ac:dyDescent="0.2">
      <c r="B14" s="680" t="s">
        <v>256</v>
      </c>
      <c r="C14" s="681"/>
      <c r="D14" s="681"/>
      <c r="E14" s="681"/>
      <c r="F14" s="681"/>
      <c r="G14" s="681"/>
      <c r="H14" s="681"/>
      <c r="I14" s="681"/>
      <c r="J14" s="681"/>
      <c r="K14" s="681"/>
      <c r="L14" s="681"/>
      <c r="M14" s="681"/>
      <c r="N14" s="681"/>
      <c r="O14" s="681"/>
      <c r="P14" s="681"/>
      <c r="Q14" s="682"/>
      <c r="R14" s="683">
        <v>91640</v>
      </c>
      <c r="S14" s="684"/>
      <c r="T14" s="684"/>
      <c r="U14" s="684"/>
      <c r="V14" s="684"/>
      <c r="W14" s="684"/>
      <c r="X14" s="684"/>
      <c r="Y14" s="685"/>
      <c r="Z14" s="686">
        <v>0.1</v>
      </c>
      <c r="AA14" s="686"/>
      <c r="AB14" s="686"/>
      <c r="AC14" s="686"/>
      <c r="AD14" s="687">
        <v>91640</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626497</v>
      </c>
      <c r="BH14" s="684"/>
      <c r="BI14" s="684"/>
      <c r="BJ14" s="684"/>
      <c r="BK14" s="684"/>
      <c r="BL14" s="684"/>
      <c r="BM14" s="684"/>
      <c r="BN14" s="685"/>
      <c r="BO14" s="686">
        <v>3.1</v>
      </c>
      <c r="BP14" s="686"/>
      <c r="BQ14" s="686"/>
      <c r="BR14" s="686"/>
      <c r="BS14" s="692" t="s">
        <v>130</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2093537</v>
      </c>
      <c r="CS14" s="684"/>
      <c r="CT14" s="684"/>
      <c r="CU14" s="684"/>
      <c r="CV14" s="684"/>
      <c r="CW14" s="684"/>
      <c r="CX14" s="684"/>
      <c r="CY14" s="685"/>
      <c r="CZ14" s="686">
        <v>2.1</v>
      </c>
      <c r="DA14" s="686"/>
      <c r="DB14" s="686"/>
      <c r="DC14" s="686"/>
      <c r="DD14" s="692">
        <v>282172</v>
      </c>
      <c r="DE14" s="684"/>
      <c r="DF14" s="684"/>
      <c r="DG14" s="684"/>
      <c r="DH14" s="684"/>
      <c r="DI14" s="684"/>
      <c r="DJ14" s="684"/>
      <c r="DK14" s="684"/>
      <c r="DL14" s="684"/>
      <c r="DM14" s="684"/>
      <c r="DN14" s="684"/>
      <c r="DO14" s="684"/>
      <c r="DP14" s="685"/>
      <c r="DQ14" s="692">
        <v>1542331</v>
      </c>
      <c r="DR14" s="684"/>
      <c r="DS14" s="684"/>
      <c r="DT14" s="684"/>
      <c r="DU14" s="684"/>
      <c r="DV14" s="684"/>
      <c r="DW14" s="684"/>
      <c r="DX14" s="684"/>
      <c r="DY14" s="684"/>
      <c r="DZ14" s="684"/>
      <c r="EA14" s="684"/>
      <c r="EB14" s="684"/>
      <c r="EC14" s="693"/>
    </row>
    <row r="15" spans="2:143" ht="11.25" customHeight="1" x14ac:dyDescent="0.2">
      <c r="B15" s="680" t="s">
        <v>259</v>
      </c>
      <c r="C15" s="681"/>
      <c r="D15" s="681"/>
      <c r="E15" s="681"/>
      <c r="F15" s="681"/>
      <c r="G15" s="681"/>
      <c r="H15" s="681"/>
      <c r="I15" s="681"/>
      <c r="J15" s="681"/>
      <c r="K15" s="681"/>
      <c r="L15" s="681"/>
      <c r="M15" s="681"/>
      <c r="N15" s="681"/>
      <c r="O15" s="681"/>
      <c r="P15" s="681"/>
      <c r="Q15" s="682"/>
      <c r="R15" s="683" t="s">
        <v>130</v>
      </c>
      <c r="S15" s="684"/>
      <c r="T15" s="684"/>
      <c r="U15" s="684"/>
      <c r="V15" s="684"/>
      <c r="W15" s="684"/>
      <c r="X15" s="684"/>
      <c r="Y15" s="685"/>
      <c r="Z15" s="686" t="s">
        <v>130</v>
      </c>
      <c r="AA15" s="686"/>
      <c r="AB15" s="686"/>
      <c r="AC15" s="686"/>
      <c r="AD15" s="687" t="s">
        <v>130</v>
      </c>
      <c r="AE15" s="687"/>
      <c r="AF15" s="687"/>
      <c r="AG15" s="687"/>
      <c r="AH15" s="687"/>
      <c r="AI15" s="687"/>
      <c r="AJ15" s="687"/>
      <c r="AK15" s="687"/>
      <c r="AL15" s="688" t="s">
        <v>130</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1299955</v>
      </c>
      <c r="BH15" s="684"/>
      <c r="BI15" s="684"/>
      <c r="BJ15" s="684"/>
      <c r="BK15" s="684"/>
      <c r="BL15" s="684"/>
      <c r="BM15" s="684"/>
      <c r="BN15" s="685"/>
      <c r="BO15" s="686">
        <v>6.5</v>
      </c>
      <c r="BP15" s="686"/>
      <c r="BQ15" s="686"/>
      <c r="BR15" s="686"/>
      <c r="BS15" s="692" t="s">
        <v>239</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11560461</v>
      </c>
      <c r="CS15" s="684"/>
      <c r="CT15" s="684"/>
      <c r="CU15" s="684"/>
      <c r="CV15" s="684"/>
      <c r="CW15" s="684"/>
      <c r="CX15" s="684"/>
      <c r="CY15" s="685"/>
      <c r="CZ15" s="686">
        <v>11.5</v>
      </c>
      <c r="DA15" s="686"/>
      <c r="DB15" s="686"/>
      <c r="DC15" s="686"/>
      <c r="DD15" s="692">
        <v>6069881</v>
      </c>
      <c r="DE15" s="684"/>
      <c r="DF15" s="684"/>
      <c r="DG15" s="684"/>
      <c r="DH15" s="684"/>
      <c r="DI15" s="684"/>
      <c r="DJ15" s="684"/>
      <c r="DK15" s="684"/>
      <c r="DL15" s="684"/>
      <c r="DM15" s="684"/>
      <c r="DN15" s="684"/>
      <c r="DO15" s="684"/>
      <c r="DP15" s="685"/>
      <c r="DQ15" s="692">
        <v>4744417</v>
      </c>
      <c r="DR15" s="684"/>
      <c r="DS15" s="684"/>
      <c r="DT15" s="684"/>
      <c r="DU15" s="684"/>
      <c r="DV15" s="684"/>
      <c r="DW15" s="684"/>
      <c r="DX15" s="684"/>
      <c r="DY15" s="684"/>
      <c r="DZ15" s="684"/>
      <c r="EA15" s="684"/>
      <c r="EB15" s="684"/>
      <c r="EC15" s="693"/>
    </row>
    <row r="16" spans="2:143" ht="11.25" customHeight="1" x14ac:dyDescent="0.2">
      <c r="B16" s="680" t="s">
        <v>262</v>
      </c>
      <c r="C16" s="681"/>
      <c r="D16" s="681"/>
      <c r="E16" s="681"/>
      <c r="F16" s="681"/>
      <c r="G16" s="681"/>
      <c r="H16" s="681"/>
      <c r="I16" s="681"/>
      <c r="J16" s="681"/>
      <c r="K16" s="681"/>
      <c r="L16" s="681"/>
      <c r="M16" s="681"/>
      <c r="N16" s="681"/>
      <c r="O16" s="681"/>
      <c r="P16" s="681"/>
      <c r="Q16" s="682"/>
      <c r="R16" s="683">
        <v>24551</v>
      </c>
      <c r="S16" s="684"/>
      <c r="T16" s="684"/>
      <c r="U16" s="684"/>
      <c r="V16" s="684"/>
      <c r="W16" s="684"/>
      <c r="X16" s="684"/>
      <c r="Y16" s="685"/>
      <c r="Z16" s="686">
        <v>0</v>
      </c>
      <c r="AA16" s="686"/>
      <c r="AB16" s="686"/>
      <c r="AC16" s="686"/>
      <c r="AD16" s="687">
        <v>24551</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130</v>
      </c>
      <c r="BH16" s="684"/>
      <c r="BI16" s="684"/>
      <c r="BJ16" s="684"/>
      <c r="BK16" s="684"/>
      <c r="BL16" s="684"/>
      <c r="BM16" s="684"/>
      <c r="BN16" s="685"/>
      <c r="BO16" s="686" t="s">
        <v>239</v>
      </c>
      <c r="BP16" s="686"/>
      <c r="BQ16" s="686"/>
      <c r="BR16" s="686"/>
      <c r="BS16" s="692" t="s">
        <v>130</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556627</v>
      </c>
      <c r="CS16" s="684"/>
      <c r="CT16" s="684"/>
      <c r="CU16" s="684"/>
      <c r="CV16" s="684"/>
      <c r="CW16" s="684"/>
      <c r="CX16" s="684"/>
      <c r="CY16" s="685"/>
      <c r="CZ16" s="686">
        <v>0.6</v>
      </c>
      <c r="DA16" s="686"/>
      <c r="DB16" s="686"/>
      <c r="DC16" s="686"/>
      <c r="DD16" s="692" t="s">
        <v>130</v>
      </c>
      <c r="DE16" s="684"/>
      <c r="DF16" s="684"/>
      <c r="DG16" s="684"/>
      <c r="DH16" s="684"/>
      <c r="DI16" s="684"/>
      <c r="DJ16" s="684"/>
      <c r="DK16" s="684"/>
      <c r="DL16" s="684"/>
      <c r="DM16" s="684"/>
      <c r="DN16" s="684"/>
      <c r="DO16" s="684"/>
      <c r="DP16" s="685"/>
      <c r="DQ16" s="692">
        <v>273326</v>
      </c>
      <c r="DR16" s="684"/>
      <c r="DS16" s="684"/>
      <c r="DT16" s="684"/>
      <c r="DU16" s="684"/>
      <c r="DV16" s="684"/>
      <c r="DW16" s="684"/>
      <c r="DX16" s="684"/>
      <c r="DY16" s="684"/>
      <c r="DZ16" s="684"/>
      <c r="EA16" s="684"/>
      <c r="EB16" s="684"/>
      <c r="EC16" s="693"/>
    </row>
    <row r="17" spans="2:133" ht="11.25" customHeight="1" x14ac:dyDescent="0.2">
      <c r="B17" s="680" t="s">
        <v>265</v>
      </c>
      <c r="C17" s="681"/>
      <c r="D17" s="681"/>
      <c r="E17" s="681"/>
      <c r="F17" s="681"/>
      <c r="G17" s="681"/>
      <c r="H17" s="681"/>
      <c r="I17" s="681"/>
      <c r="J17" s="681"/>
      <c r="K17" s="681"/>
      <c r="L17" s="681"/>
      <c r="M17" s="681"/>
      <c r="N17" s="681"/>
      <c r="O17" s="681"/>
      <c r="P17" s="681"/>
      <c r="Q17" s="682"/>
      <c r="R17" s="683">
        <v>291015</v>
      </c>
      <c r="S17" s="684"/>
      <c r="T17" s="684"/>
      <c r="U17" s="684"/>
      <c r="V17" s="684"/>
      <c r="W17" s="684"/>
      <c r="X17" s="684"/>
      <c r="Y17" s="685"/>
      <c r="Z17" s="686">
        <v>0.3</v>
      </c>
      <c r="AA17" s="686"/>
      <c r="AB17" s="686"/>
      <c r="AC17" s="686"/>
      <c r="AD17" s="687">
        <v>291015</v>
      </c>
      <c r="AE17" s="687"/>
      <c r="AF17" s="687"/>
      <c r="AG17" s="687"/>
      <c r="AH17" s="687"/>
      <c r="AI17" s="687"/>
      <c r="AJ17" s="687"/>
      <c r="AK17" s="687"/>
      <c r="AL17" s="688">
        <v>0.7</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130</v>
      </c>
      <c r="BH17" s="684"/>
      <c r="BI17" s="684"/>
      <c r="BJ17" s="684"/>
      <c r="BK17" s="684"/>
      <c r="BL17" s="684"/>
      <c r="BM17" s="684"/>
      <c r="BN17" s="685"/>
      <c r="BO17" s="686" t="s">
        <v>239</v>
      </c>
      <c r="BP17" s="686"/>
      <c r="BQ17" s="686"/>
      <c r="BR17" s="686"/>
      <c r="BS17" s="692" t="s">
        <v>130</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8710494</v>
      </c>
      <c r="CS17" s="684"/>
      <c r="CT17" s="684"/>
      <c r="CU17" s="684"/>
      <c r="CV17" s="684"/>
      <c r="CW17" s="684"/>
      <c r="CX17" s="684"/>
      <c r="CY17" s="685"/>
      <c r="CZ17" s="686">
        <v>8.6</v>
      </c>
      <c r="DA17" s="686"/>
      <c r="DB17" s="686"/>
      <c r="DC17" s="686"/>
      <c r="DD17" s="692" t="s">
        <v>130</v>
      </c>
      <c r="DE17" s="684"/>
      <c r="DF17" s="684"/>
      <c r="DG17" s="684"/>
      <c r="DH17" s="684"/>
      <c r="DI17" s="684"/>
      <c r="DJ17" s="684"/>
      <c r="DK17" s="684"/>
      <c r="DL17" s="684"/>
      <c r="DM17" s="684"/>
      <c r="DN17" s="684"/>
      <c r="DO17" s="684"/>
      <c r="DP17" s="685"/>
      <c r="DQ17" s="692">
        <v>8591576</v>
      </c>
      <c r="DR17" s="684"/>
      <c r="DS17" s="684"/>
      <c r="DT17" s="684"/>
      <c r="DU17" s="684"/>
      <c r="DV17" s="684"/>
      <c r="DW17" s="684"/>
      <c r="DX17" s="684"/>
      <c r="DY17" s="684"/>
      <c r="DZ17" s="684"/>
      <c r="EA17" s="684"/>
      <c r="EB17" s="684"/>
      <c r="EC17" s="693"/>
    </row>
    <row r="18" spans="2:133" ht="11.25" customHeight="1" x14ac:dyDescent="0.2">
      <c r="B18" s="680" t="s">
        <v>268</v>
      </c>
      <c r="C18" s="681"/>
      <c r="D18" s="681"/>
      <c r="E18" s="681"/>
      <c r="F18" s="681"/>
      <c r="G18" s="681"/>
      <c r="H18" s="681"/>
      <c r="I18" s="681"/>
      <c r="J18" s="681"/>
      <c r="K18" s="681"/>
      <c r="L18" s="681"/>
      <c r="M18" s="681"/>
      <c r="N18" s="681"/>
      <c r="O18" s="681"/>
      <c r="P18" s="681"/>
      <c r="Q18" s="682"/>
      <c r="R18" s="683">
        <v>129806</v>
      </c>
      <c r="S18" s="684"/>
      <c r="T18" s="684"/>
      <c r="U18" s="684"/>
      <c r="V18" s="684"/>
      <c r="W18" s="684"/>
      <c r="X18" s="684"/>
      <c r="Y18" s="685"/>
      <c r="Z18" s="686">
        <v>0.1</v>
      </c>
      <c r="AA18" s="686"/>
      <c r="AB18" s="686"/>
      <c r="AC18" s="686"/>
      <c r="AD18" s="687">
        <v>129806</v>
      </c>
      <c r="AE18" s="687"/>
      <c r="AF18" s="687"/>
      <c r="AG18" s="687"/>
      <c r="AH18" s="687"/>
      <c r="AI18" s="687"/>
      <c r="AJ18" s="687"/>
      <c r="AK18" s="687"/>
      <c r="AL18" s="688">
        <v>0.3</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130</v>
      </c>
      <c r="BH18" s="684"/>
      <c r="BI18" s="684"/>
      <c r="BJ18" s="684"/>
      <c r="BK18" s="684"/>
      <c r="BL18" s="684"/>
      <c r="BM18" s="684"/>
      <c r="BN18" s="685"/>
      <c r="BO18" s="686" t="s">
        <v>130</v>
      </c>
      <c r="BP18" s="686"/>
      <c r="BQ18" s="686"/>
      <c r="BR18" s="686"/>
      <c r="BS18" s="692" t="s">
        <v>130</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130</v>
      </c>
      <c r="CS18" s="684"/>
      <c r="CT18" s="684"/>
      <c r="CU18" s="684"/>
      <c r="CV18" s="684"/>
      <c r="CW18" s="684"/>
      <c r="CX18" s="684"/>
      <c r="CY18" s="685"/>
      <c r="CZ18" s="686" t="s">
        <v>130</v>
      </c>
      <c r="DA18" s="686"/>
      <c r="DB18" s="686"/>
      <c r="DC18" s="686"/>
      <c r="DD18" s="692" t="s">
        <v>130</v>
      </c>
      <c r="DE18" s="684"/>
      <c r="DF18" s="684"/>
      <c r="DG18" s="684"/>
      <c r="DH18" s="684"/>
      <c r="DI18" s="684"/>
      <c r="DJ18" s="684"/>
      <c r="DK18" s="684"/>
      <c r="DL18" s="684"/>
      <c r="DM18" s="684"/>
      <c r="DN18" s="684"/>
      <c r="DO18" s="684"/>
      <c r="DP18" s="685"/>
      <c r="DQ18" s="692" t="s">
        <v>239</v>
      </c>
      <c r="DR18" s="684"/>
      <c r="DS18" s="684"/>
      <c r="DT18" s="684"/>
      <c r="DU18" s="684"/>
      <c r="DV18" s="684"/>
      <c r="DW18" s="684"/>
      <c r="DX18" s="684"/>
      <c r="DY18" s="684"/>
      <c r="DZ18" s="684"/>
      <c r="EA18" s="684"/>
      <c r="EB18" s="684"/>
      <c r="EC18" s="693"/>
    </row>
    <row r="19" spans="2:133" ht="11.25" customHeight="1" x14ac:dyDescent="0.2">
      <c r="B19" s="680" t="s">
        <v>271</v>
      </c>
      <c r="C19" s="681"/>
      <c r="D19" s="681"/>
      <c r="E19" s="681"/>
      <c r="F19" s="681"/>
      <c r="G19" s="681"/>
      <c r="H19" s="681"/>
      <c r="I19" s="681"/>
      <c r="J19" s="681"/>
      <c r="K19" s="681"/>
      <c r="L19" s="681"/>
      <c r="M19" s="681"/>
      <c r="N19" s="681"/>
      <c r="O19" s="681"/>
      <c r="P19" s="681"/>
      <c r="Q19" s="682"/>
      <c r="R19" s="683">
        <v>11183</v>
      </c>
      <c r="S19" s="684"/>
      <c r="T19" s="684"/>
      <c r="U19" s="684"/>
      <c r="V19" s="684"/>
      <c r="W19" s="684"/>
      <c r="X19" s="684"/>
      <c r="Y19" s="685"/>
      <c r="Z19" s="686">
        <v>0</v>
      </c>
      <c r="AA19" s="686"/>
      <c r="AB19" s="686"/>
      <c r="AC19" s="686"/>
      <c r="AD19" s="687">
        <v>11183</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927486</v>
      </c>
      <c r="BH19" s="684"/>
      <c r="BI19" s="684"/>
      <c r="BJ19" s="684"/>
      <c r="BK19" s="684"/>
      <c r="BL19" s="684"/>
      <c r="BM19" s="684"/>
      <c r="BN19" s="685"/>
      <c r="BO19" s="686">
        <v>4.5999999999999996</v>
      </c>
      <c r="BP19" s="686"/>
      <c r="BQ19" s="686"/>
      <c r="BR19" s="686"/>
      <c r="BS19" s="692" t="s">
        <v>130</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239</v>
      </c>
      <c r="CS19" s="684"/>
      <c r="CT19" s="684"/>
      <c r="CU19" s="684"/>
      <c r="CV19" s="684"/>
      <c r="CW19" s="684"/>
      <c r="CX19" s="684"/>
      <c r="CY19" s="685"/>
      <c r="CZ19" s="686" t="s">
        <v>130</v>
      </c>
      <c r="DA19" s="686"/>
      <c r="DB19" s="686"/>
      <c r="DC19" s="686"/>
      <c r="DD19" s="692" t="s">
        <v>239</v>
      </c>
      <c r="DE19" s="684"/>
      <c r="DF19" s="684"/>
      <c r="DG19" s="684"/>
      <c r="DH19" s="684"/>
      <c r="DI19" s="684"/>
      <c r="DJ19" s="684"/>
      <c r="DK19" s="684"/>
      <c r="DL19" s="684"/>
      <c r="DM19" s="684"/>
      <c r="DN19" s="684"/>
      <c r="DO19" s="684"/>
      <c r="DP19" s="685"/>
      <c r="DQ19" s="692" t="s">
        <v>130</v>
      </c>
      <c r="DR19" s="684"/>
      <c r="DS19" s="684"/>
      <c r="DT19" s="684"/>
      <c r="DU19" s="684"/>
      <c r="DV19" s="684"/>
      <c r="DW19" s="684"/>
      <c r="DX19" s="684"/>
      <c r="DY19" s="684"/>
      <c r="DZ19" s="684"/>
      <c r="EA19" s="684"/>
      <c r="EB19" s="684"/>
      <c r="EC19" s="693"/>
    </row>
    <row r="20" spans="2:133" ht="11.25" customHeight="1" x14ac:dyDescent="0.2">
      <c r="B20" s="680" t="s">
        <v>274</v>
      </c>
      <c r="C20" s="681"/>
      <c r="D20" s="681"/>
      <c r="E20" s="681"/>
      <c r="F20" s="681"/>
      <c r="G20" s="681"/>
      <c r="H20" s="681"/>
      <c r="I20" s="681"/>
      <c r="J20" s="681"/>
      <c r="K20" s="681"/>
      <c r="L20" s="681"/>
      <c r="M20" s="681"/>
      <c r="N20" s="681"/>
      <c r="O20" s="681"/>
      <c r="P20" s="681"/>
      <c r="Q20" s="682"/>
      <c r="R20" s="683">
        <v>3288</v>
      </c>
      <c r="S20" s="684"/>
      <c r="T20" s="684"/>
      <c r="U20" s="684"/>
      <c r="V20" s="684"/>
      <c r="W20" s="684"/>
      <c r="X20" s="684"/>
      <c r="Y20" s="685"/>
      <c r="Z20" s="686">
        <v>0</v>
      </c>
      <c r="AA20" s="686"/>
      <c r="AB20" s="686"/>
      <c r="AC20" s="686"/>
      <c r="AD20" s="687">
        <v>3288</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927486</v>
      </c>
      <c r="BH20" s="684"/>
      <c r="BI20" s="684"/>
      <c r="BJ20" s="684"/>
      <c r="BK20" s="684"/>
      <c r="BL20" s="684"/>
      <c r="BM20" s="684"/>
      <c r="BN20" s="685"/>
      <c r="BO20" s="686">
        <v>4.5999999999999996</v>
      </c>
      <c r="BP20" s="686"/>
      <c r="BQ20" s="686"/>
      <c r="BR20" s="686"/>
      <c r="BS20" s="692" t="s">
        <v>239</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100707991</v>
      </c>
      <c r="CS20" s="684"/>
      <c r="CT20" s="684"/>
      <c r="CU20" s="684"/>
      <c r="CV20" s="684"/>
      <c r="CW20" s="684"/>
      <c r="CX20" s="684"/>
      <c r="CY20" s="685"/>
      <c r="CZ20" s="686">
        <v>100</v>
      </c>
      <c r="DA20" s="686"/>
      <c r="DB20" s="686"/>
      <c r="DC20" s="686"/>
      <c r="DD20" s="692">
        <v>13602169</v>
      </c>
      <c r="DE20" s="684"/>
      <c r="DF20" s="684"/>
      <c r="DG20" s="684"/>
      <c r="DH20" s="684"/>
      <c r="DI20" s="684"/>
      <c r="DJ20" s="684"/>
      <c r="DK20" s="684"/>
      <c r="DL20" s="684"/>
      <c r="DM20" s="684"/>
      <c r="DN20" s="684"/>
      <c r="DO20" s="684"/>
      <c r="DP20" s="685"/>
      <c r="DQ20" s="692">
        <v>55855257</v>
      </c>
      <c r="DR20" s="684"/>
      <c r="DS20" s="684"/>
      <c r="DT20" s="684"/>
      <c r="DU20" s="684"/>
      <c r="DV20" s="684"/>
      <c r="DW20" s="684"/>
      <c r="DX20" s="684"/>
      <c r="DY20" s="684"/>
      <c r="DZ20" s="684"/>
      <c r="EA20" s="684"/>
      <c r="EB20" s="684"/>
      <c r="EC20" s="693"/>
    </row>
    <row r="21" spans="2:133" ht="11.25" customHeight="1" x14ac:dyDescent="0.2">
      <c r="B21" s="680" t="s">
        <v>277</v>
      </c>
      <c r="C21" s="681"/>
      <c r="D21" s="681"/>
      <c r="E21" s="681"/>
      <c r="F21" s="681"/>
      <c r="G21" s="681"/>
      <c r="H21" s="681"/>
      <c r="I21" s="681"/>
      <c r="J21" s="681"/>
      <c r="K21" s="681"/>
      <c r="L21" s="681"/>
      <c r="M21" s="681"/>
      <c r="N21" s="681"/>
      <c r="O21" s="681"/>
      <c r="P21" s="681"/>
      <c r="Q21" s="682"/>
      <c r="R21" s="683">
        <v>146738</v>
      </c>
      <c r="S21" s="684"/>
      <c r="T21" s="684"/>
      <c r="U21" s="684"/>
      <c r="V21" s="684"/>
      <c r="W21" s="684"/>
      <c r="X21" s="684"/>
      <c r="Y21" s="685"/>
      <c r="Z21" s="686">
        <v>0.1</v>
      </c>
      <c r="AA21" s="686"/>
      <c r="AB21" s="686"/>
      <c r="AC21" s="686"/>
      <c r="AD21" s="687">
        <v>146738</v>
      </c>
      <c r="AE21" s="687"/>
      <c r="AF21" s="687"/>
      <c r="AG21" s="687"/>
      <c r="AH21" s="687"/>
      <c r="AI21" s="687"/>
      <c r="AJ21" s="687"/>
      <c r="AK21" s="687"/>
      <c r="AL21" s="688">
        <v>0.4</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239</v>
      </c>
      <c r="BH21" s="684"/>
      <c r="BI21" s="684"/>
      <c r="BJ21" s="684"/>
      <c r="BK21" s="684"/>
      <c r="BL21" s="684"/>
      <c r="BM21" s="684"/>
      <c r="BN21" s="685"/>
      <c r="BO21" s="686" t="s">
        <v>130</v>
      </c>
      <c r="BP21" s="686"/>
      <c r="BQ21" s="686"/>
      <c r="BR21" s="686"/>
      <c r="BS21" s="692" t="s">
        <v>239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279</v>
      </c>
      <c r="C22" s="681"/>
      <c r="D22" s="681"/>
      <c r="E22" s="681"/>
      <c r="F22" s="681"/>
      <c r="G22" s="681"/>
      <c r="H22" s="681"/>
      <c r="I22" s="681"/>
      <c r="J22" s="681"/>
      <c r="K22" s="681"/>
      <c r="L22" s="681"/>
      <c r="M22" s="681"/>
      <c r="N22" s="681"/>
      <c r="O22" s="681"/>
      <c r="P22" s="681"/>
      <c r="Q22" s="682"/>
      <c r="R22" s="683">
        <v>17442310</v>
      </c>
      <c r="S22" s="684"/>
      <c r="T22" s="684"/>
      <c r="U22" s="684"/>
      <c r="V22" s="684"/>
      <c r="W22" s="684"/>
      <c r="X22" s="684"/>
      <c r="Y22" s="685"/>
      <c r="Z22" s="686">
        <v>16.899999999999999</v>
      </c>
      <c r="AA22" s="686"/>
      <c r="AB22" s="686"/>
      <c r="AC22" s="686"/>
      <c r="AD22" s="687">
        <v>15970954</v>
      </c>
      <c r="AE22" s="687"/>
      <c r="AF22" s="687"/>
      <c r="AG22" s="687"/>
      <c r="AH22" s="687"/>
      <c r="AI22" s="687"/>
      <c r="AJ22" s="687"/>
      <c r="AK22" s="687"/>
      <c r="AL22" s="688">
        <v>40.1</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130</v>
      </c>
      <c r="BH22" s="684"/>
      <c r="BI22" s="684"/>
      <c r="BJ22" s="684"/>
      <c r="BK22" s="684"/>
      <c r="BL22" s="684"/>
      <c r="BM22" s="684"/>
      <c r="BN22" s="685"/>
      <c r="BO22" s="686" t="s">
        <v>130</v>
      </c>
      <c r="BP22" s="686"/>
      <c r="BQ22" s="686"/>
      <c r="BR22" s="686"/>
      <c r="BS22" s="692" t="s">
        <v>130</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282</v>
      </c>
      <c r="C23" s="681"/>
      <c r="D23" s="681"/>
      <c r="E23" s="681"/>
      <c r="F23" s="681"/>
      <c r="G23" s="681"/>
      <c r="H23" s="681"/>
      <c r="I23" s="681"/>
      <c r="J23" s="681"/>
      <c r="K23" s="681"/>
      <c r="L23" s="681"/>
      <c r="M23" s="681"/>
      <c r="N23" s="681"/>
      <c r="O23" s="681"/>
      <c r="P23" s="681"/>
      <c r="Q23" s="682"/>
      <c r="R23" s="683">
        <v>15970954</v>
      </c>
      <c r="S23" s="684"/>
      <c r="T23" s="684"/>
      <c r="U23" s="684"/>
      <c r="V23" s="684"/>
      <c r="W23" s="684"/>
      <c r="X23" s="684"/>
      <c r="Y23" s="685"/>
      <c r="Z23" s="686">
        <v>15.5</v>
      </c>
      <c r="AA23" s="686"/>
      <c r="AB23" s="686"/>
      <c r="AC23" s="686"/>
      <c r="AD23" s="687">
        <v>15970954</v>
      </c>
      <c r="AE23" s="687"/>
      <c r="AF23" s="687"/>
      <c r="AG23" s="687"/>
      <c r="AH23" s="687"/>
      <c r="AI23" s="687"/>
      <c r="AJ23" s="687"/>
      <c r="AK23" s="687"/>
      <c r="AL23" s="688">
        <v>40.1</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927486</v>
      </c>
      <c r="BH23" s="684"/>
      <c r="BI23" s="684"/>
      <c r="BJ23" s="684"/>
      <c r="BK23" s="684"/>
      <c r="BL23" s="684"/>
      <c r="BM23" s="684"/>
      <c r="BN23" s="685"/>
      <c r="BO23" s="686">
        <v>4.5999999999999996</v>
      </c>
      <c r="BP23" s="686"/>
      <c r="BQ23" s="686"/>
      <c r="BR23" s="686"/>
      <c r="BS23" s="692" t="s">
        <v>130</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2">
      <c r="B24" s="680" t="s">
        <v>289</v>
      </c>
      <c r="C24" s="681"/>
      <c r="D24" s="681"/>
      <c r="E24" s="681"/>
      <c r="F24" s="681"/>
      <c r="G24" s="681"/>
      <c r="H24" s="681"/>
      <c r="I24" s="681"/>
      <c r="J24" s="681"/>
      <c r="K24" s="681"/>
      <c r="L24" s="681"/>
      <c r="M24" s="681"/>
      <c r="N24" s="681"/>
      <c r="O24" s="681"/>
      <c r="P24" s="681"/>
      <c r="Q24" s="682"/>
      <c r="R24" s="683">
        <v>1471356</v>
      </c>
      <c r="S24" s="684"/>
      <c r="T24" s="684"/>
      <c r="U24" s="684"/>
      <c r="V24" s="684"/>
      <c r="W24" s="684"/>
      <c r="X24" s="684"/>
      <c r="Y24" s="685"/>
      <c r="Z24" s="686">
        <v>1.4</v>
      </c>
      <c r="AA24" s="686"/>
      <c r="AB24" s="686"/>
      <c r="AC24" s="686"/>
      <c r="AD24" s="687" t="s">
        <v>130</v>
      </c>
      <c r="AE24" s="687"/>
      <c r="AF24" s="687"/>
      <c r="AG24" s="687"/>
      <c r="AH24" s="687"/>
      <c r="AI24" s="687"/>
      <c r="AJ24" s="687"/>
      <c r="AK24" s="687"/>
      <c r="AL24" s="688" t="s">
        <v>130</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130</v>
      </c>
      <c r="BH24" s="684"/>
      <c r="BI24" s="684"/>
      <c r="BJ24" s="684"/>
      <c r="BK24" s="684"/>
      <c r="BL24" s="684"/>
      <c r="BM24" s="684"/>
      <c r="BN24" s="685"/>
      <c r="BO24" s="686" t="s">
        <v>130</v>
      </c>
      <c r="BP24" s="686"/>
      <c r="BQ24" s="686"/>
      <c r="BR24" s="686"/>
      <c r="BS24" s="692" t="s">
        <v>130</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41691598</v>
      </c>
      <c r="CS24" s="673"/>
      <c r="CT24" s="673"/>
      <c r="CU24" s="673"/>
      <c r="CV24" s="673"/>
      <c r="CW24" s="673"/>
      <c r="CX24" s="673"/>
      <c r="CY24" s="674"/>
      <c r="CZ24" s="677">
        <v>41.4</v>
      </c>
      <c r="DA24" s="678"/>
      <c r="DB24" s="678"/>
      <c r="DC24" s="697"/>
      <c r="DD24" s="722">
        <v>25519653</v>
      </c>
      <c r="DE24" s="673"/>
      <c r="DF24" s="673"/>
      <c r="DG24" s="673"/>
      <c r="DH24" s="673"/>
      <c r="DI24" s="673"/>
      <c r="DJ24" s="673"/>
      <c r="DK24" s="674"/>
      <c r="DL24" s="722">
        <v>24043785</v>
      </c>
      <c r="DM24" s="673"/>
      <c r="DN24" s="673"/>
      <c r="DO24" s="673"/>
      <c r="DP24" s="673"/>
      <c r="DQ24" s="673"/>
      <c r="DR24" s="673"/>
      <c r="DS24" s="673"/>
      <c r="DT24" s="673"/>
      <c r="DU24" s="673"/>
      <c r="DV24" s="674"/>
      <c r="DW24" s="677">
        <v>57.8</v>
      </c>
      <c r="DX24" s="678"/>
      <c r="DY24" s="678"/>
      <c r="DZ24" s="678"/>
      <c r="EA24" s="678"/>
      <c r="EB24" s="678"/>
      <c r="EC24" s="679"/>
    </row>
    <row r="25" spans="2:133" ht="11.25" customHeight="1" x14ac:dyDescent="0.2">
      <c r="B25" s="680" t="s">
        <v>292</v>
      </c>
      <c r="C25" s="681"/>
      <c r="D25" s="681"/>
      <c r="E25" s="681"/>
      <c r="F25" s="681"/>
      <c r="G25" s="681"/>
      <c r="H25" s="681"/>
      <c r="I25" s="681"/>
      <c r="J25" s="681"/>
      <c r="K25" s="681"/>
      <c r="L25" s="681"/>
      <c r="M25" s="681"/>
      <c r="N25" s="681"/>
      <c r="O25" s="681"/>
      <c r="P25" s="681"/>
      <c r="Q25" s="682"/>
      <c r="R25" s="683" t="s">
        <v>239</v>
      </c>
      <c r="S25" s="684"/>
      <c r="T25" s="684"/>
      <c r="U25" s="684"/>
      <c r="V25" s="684"/>
      <c r="W25" s="684"/>
      <c r="X25" s="684"/>
      <c r="Y25" s="685"/>
      <c r="Z25" s="686" t="s">
        <v>130</v>
      </c>
      <c r="AA25" s="686"/>
      <c r="AB25" s="686"/>
      <c r="AC25" s="686"/>
      <c r="AD25" s="687" t="s">
        <v>130</v>
      </c>
      <c r="AE25" s="687"/>
      <c r="AF25" s="687"/>
      <c r="AG25" s="687"/>
      <c r="AH25" s="687"/>
      <c r="AI25" s="687"/>
      <c r="AJ25" s="687"/>
      <c r="AK25" s="687"/>
      <c r="AL25" s="688" t="s">
        <v>130</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130</v>
      </c>
      <c r="BH25" s="684"/>
      <c r="BI25" s="684"/>
      <c r="BJ25" s="684"/>
      <c r="BK25" s="684"/>
      <c r="BL25" s="684"/>
      <c r="BM25" s="684"/>
      <c r="BN25" s="685"/>
      <c r="BO25" s="686" t="s">
        <v>130</v>
      </c>
      <c r="BP25" s="686"/>
      <c r="BQ25" s="686"/>
      <c r="BR25" s="686"/>
      <c r="BS25" s="692" t="s">
        <v>239</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10797032</v>
      </c>
      <c r="CS25" s="719"/>
      <c r="CT25" s="719"/>
      <c r="CU25" s="719"/>
      <c r="CV25" s="719"/>
      <c r="CW25" s="719"/>
      <c r="CX25" s="719"/>
      <c r="CY25" s="720"/>
      <c r="CZ25" s="688">
        <v>10.7</v>
      </c>
      <c r="DA25" s="717"/>
      <c r="DB25" s="717"/>
      <c r="DC25" s="721"/>
      <c r="DD25" s="692">
        <v>9831302</v>
      </c>
      <c r="DE25" s="719"/>
      <c r="DF25" s="719"/>
      <c r="DG25" s="719"/>
      <c r="DH25" s="719"/>
      <c r="DI25" s="719"/>
      <c r="DJ25" s="719"/>
      <c r="DK25" s="720"/>
      <c r="DL25" s="692">
        <v>9666852</v>
      </c>
      <c r="DM25" s="719"/>
      <c r="DN25" s="719"/>
      <c r="DO25" s="719"/>
      <c r="DP25" s="719"/>
      <c r="DQ25" s="719"/>
      <c r="DR25" s="719"/>
      <c r="DS25" s="719"/>
      <c r="DT25" s="719"/>
      <c r="DU25" s="719"/>
      <c r="DV25" s="720"/>
      <c r="DW25" s="688">
        <v>23.2</v>
      </c>
      <c r="DX25" s="717"/>
      <c r="DY25" s="717"/>
      <c r="DZ25" s="717"/>
      <c r="EA25" s="717"/>
      <c r="EB25" s="717"/>
      <c r="EC25" s="718"/>
    </row>
    <row r="26" spans="2:133" ht="11.25" customHeight="1" x14ac:dyDescent="0.2">
      <c r="B26" s="680" t="s">
        <v>295</v>
      </c>
      <c r="C26" s="681"/>
      <c r="D26" s="681"/>
      <c r="E26" s="681"/>
      <c r="F26" s="681"/>
      <c r="G26" s="681"/>
      <c r="H26" s="681"/>
      <c r="I26" s="681"/>
      <c r="J26" s="681"/>
      <c r="K26" s="681"/>
      <c r="L26" s="681"/>
      <c r="M26" s="681"/>
      <c r="N26" s="681"/>
      <c r="O26" s="681"/>
      <c r="P26" s="681"/>
      <c r="Q26" s="682"/>
      <c r="R26" s="683">
        <v>41976926</v>
      </c>
      <c r="S26" s="684"/>
      <c r="T26" s="684"/>
      <c r="U26" s="684"/>
      <c r="V26" s="684"/>
      <c r="W26" s="684"/>
      <c r="X26" s="684"/>
      <c r="Y26" s="685"/>
      <c r="Z26" s="686">
        <v>40.700000000000003</v>
      </c>
      <c r="AA26" s="686"/>
      <c r="AB26" s="686"/>
      <c r="AC26" s="686"/>
      <c r="AD26" s="687">
        <v>39578084</v>
      </c>
      <c r="AE26" s="687"/>
      <c r="AF26" s="687"/>
      <c r="AG26" s="687"/>
      <c r="AH26" s="687"/>
      <c r="AI26" s="687"/>
      <c r="AJ26" s="687"/>
      <c r="AK26" s="687"/>
      <c r="AL26" s="688">
        <v>99.4</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130</v>
      </c>
      <c r="BH26" s="684"/>
      <c r="BI26" s="684"/>
      <c r="BJ26" s="684"/>
      <c r="BK26" s="684"/>
      <c r="BL26" s="684"/>
      <c r="BM26" s="684"/>
      <c r="BN26" s="685"/>
      <c r="BO26" s="686" t="s">
        <v>239</v>
      </c>
      <c r="BP26" s="686"/>
      <c r="BQ26" s="686"/>
      <c r="BR26" s="686"/>
      <c r="BS26" s="692" t="s">
        <v>130</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7663120</v>
      </c>
      <c r="CS26" s="684"/>
      <c r="CT26" s="684"/>
      <c r="CU26" s="684"/>
      <c r="CV26" s="684"/>
      <c r="CW26" s="684"/>
      <c r="CX26" s="684"/>
      <c r="CY26" s="685"/>
      <c r="CZ26" s="688">
        <v>7.6</v>
      </c>
      <c r="DA26" s="717"/>
      <c r="DB26" s="717"/>
      <c r="DC26" s="721"/>
      <c r="DD26" s="692">
        <v>6829643</v>
      </c>
      <c r="DE26" s="684"/>
      <c r="DF26" s="684"/>
      <c r="DG26" s="684"/>
      <c r="DH26" s="684"/>
      <c r="DI26" s="684"/>
      <c r="DJ26" s="684"/>
      <c r="DK26" s="685"/>
      <c r="DL26" s="692" t="s">
        <v>130</v>
      </c>
      <c r="DM26" s="684"/>
      <c r="DN26" s="684"/>
      <c r="DO26" s="684"/>
      <c r="DP26" s="684"/>
      <c r="DQ26" s="684"/>
      <c r="DR26" s="684"/>
      <c r="DS26" s="684"/>
      <c r="DT26" s="684"/>
      <c r="DU26" s="684"/>
      <c r="DV26" s="685"/>
      <c r="DW26" s="688" t="s">
        <v>130</v>
      </c>
      <c r="DX26" s="717"/>
      <c r="DY26" s="717"/>
      <c r="DZ26" s="717"/>
      <c r="EA26" s="717"/>
      <c r="EB26" s="717"/>
      <c r="EC26" s="718"/>
    </row>
    <row r="27" spans="2:133" ht="11.25" customHeight="1" x14ac:dyDescent="0.2">
      <c r="B27" s="680" t="s">
        <v>298</v>
      </c>
      <c r="C27" s="681"/>
      <c r="D27" s="681"/>
      <c r="E27" s="681"/>
      <c r="F27" s="681"/>
      <c r="G27" s="681"/>
      <c r="H27" s="681"/>
      <c r="I27" s="681"/>
      <c r="J27" s="681"/>
      <c r="K27" s="681"/>
      <c r="L27" s="681"/>
      <c r="M27" s="681"/>
      <c r="N27" s="681"/>
      <c r="O27" s="681"/>
      <c r="P27" s="681"/>
      <c r="Q27" s="682"/>
      <c r="R27" s="683">
        <v>37480</v>
      </c>
      <c r="S27" s="684"/>
      <c r="T27" s="684"/>
      <c r="U27" s="684"/>
      <c r="V27" s="684"/>
      <c r="W27" s="684"/>
      <c r="X27" s="684"/>
      <c r="Y27" s="685"/>
      <c r="Z27" s="686">
        <v>0</v>
      </c>
      <c r="AA27" s="686"/>
      <c r="AB27" s="686"/>
      <c r="AC27" s="686"/>
      <c r="AD27" s="687">
        <v>37480</v>
      </c>
      <c r="AE27" s="687"/>
      <c r="AF27" s="687"/>
      <c r="AG27" s="687"/>
      <c r="AH27" s="687"/>
      <c r="AI27" s="687"/>
      <c r="AJ27" s="687"/>
      <c r="AK27" s="687"/>
      <c r="AL27" s="688">
        <v>0.1</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19989118</v>
      </c>
      <c r="BH27" s="684"/>
      <c r="BI27" s="684"/>
      <c r="BJ27" s="684"/>
      <c r="BK27" s="684"/>
      <c r="BL27" s="684"/>
      <c r="BM27" s="684"/>
      <c r="BN27" s="685"/>
      <c r="BO27" s="686">
        <v>100</v>
      </c>
      <c r="BP27" s="686"/>
      <c r="BQ27" s="686"/>
      <c r="BR27" s="686"/>
      <c r="BS27" s="692">
        <v>235017</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22184072</v>
      </c>
      <c r="CS27" s="719"/>
      <c r="CT27" s="719"/>
      <c r="CU27" s="719"/>
      <c r="CV27" s="719"/>
      <c r="CW27" s="719"/>
      <c r="CX27" s="719"/>
      <c r="CY27" s="720"/>
      <c r="CZ27" s="688">
        <v>22</v>
      </c>
      <c r="DA27" s="717"/>
      <c r="DB27" s="717"/>
      <c r="DC27" s="721"/>
      <c r="DD27" s="692">
        <v>7096775</v>
      </c>
      <c r="DE27" s="719"/>
      <c r="DF27" s="719"/>
      <c r="DG27" s="719"/>
      <c r="DH27" s="719"/>
      <c r="DI27" s="719"/>
      <c r="DJ27" s="719"/>
      <c r="DK27" s="720"/>
      <c r="DL27" s="692">
        <v>6799611</v>
      </c>
      <c r="DM27" s="719"/>
      <c r="DN27" s="719"/>
      <c r="DO27" s="719"/>
      <c r="DP27" s="719"/>
      <c r="DQ27" s="719"/>
      <c r="DR27" s="719"/>
      <c r="DS27" s="719"/>
      <c r="DT27" s="719"/>
      <c r="DU27" s="719"/>
      <c r="DV27" s="720"/>
      <c r="DW27" s="688">
        <v>16.3</v>
      </c>
      <c r="DX27" s="717"/>
      <c r="DY27" s="717"/>
      <c r="DZ27" s="717"/>
      <c r="EA27" s="717"/>
      <c r="EB27" s="717"/>
      <c r="EC27" s="718"/>
    </row>
    <row r="28" spans="2:133" ht="11.25" customHeight="1" x14ac:dyDescent="0.2">
      <c r="B28" s="680" t="s">
        <v>301</v>
      </c>
      <c r="C28" s="681"/>
      <c r="D28" s="681"/>
      <c r="E28" s="681"/>
      <c r="F28" s="681"/>
      <c r="G28" s="681"/>
      <c r="H28" s="681"/>
      <c r="I28" s="681"/>
      <c r="J28" s="681"/>
      <c r="K28" s="681"/>
      <c r="L28" s="681"/>
      <c r="M28" s="681"/>
      <c r="N28" s="681"/>
      <c r="O28" s="681"/>
      <c r="P28" s="681"/>
      <c r="Q28" s="682"/>
      <c r="R28" s="683">
        <v>899160</v>
      </c>
      <c r="S28" s="684"/>
      <c r="T28" s="684"/>
      <c r="U28" s="684"/>
      <c r="V28" s="684"/>
      <c r="W28" s="684"/>
      <c r="X28" s="684"/>
      <c r="Y28" s="685"/>
      <c r="Z28" s="686">
        <v>0.9</v>
      </c>
      <c r="AA28" s="686"/>
      <c r="AB28" s="686"/>
      <c r="AC28" s="686"/>
      <c r="AD28" s="687" t="s">
        <v>130</v>
      </c>
      <c r="AE28" s="687"/>
      <c r="AF28" s="687"/>
      <c r="AG28" s="687"/>
      <c r="AH28" s="687"/>
      <c r="AI28" s="687"/>
      <c r="AJ28" s="687"/>
      <c r="AK28" s="687"/>
      <c r="AL28" s="688" t="s">
        <v>130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8710494</v>
      </c>
      <c r="CS28" s="684"/>
      <c r="CT28" s="684"/>
      <c r="CU28" s="684"/>
      <c r="CV28" s="684"/>
      <c r="CW28" s="684"/>
      <c r="CX28" s="684"/>
      <c r="CY28" s="685"/>
      <c r="CZ28" s="688">
        <v>8.6</v>
      </c>
      <c r="DA28" s="717"/>
      <c r="DB28" s="717"/>
      <c r="DC28" s="721"/>
      <c r="DD28" s="692">
        <v>8591576</v>
      </c>
      <c r="DE28" s="684"/>
      <c r="DF28" s="684"/>
      <c r="DG28" s="684"/>
      <c r="DH28" s="684"/>
      <c r="DI28" s="684"/>
      <c r="DJ28" s="684"/>
      <c r="DK28" s="685"/>
      <c r="DL28" s="692">
        <v>7577322</v>
      </c>
      <c r="DM28" s="684"/>
      <c r="DN28" s="684"/>
      <c r="DO28" s="684"/>
      <c r="DP28" s="684"/>
      <c r="DQ28" s="684"/>
      <c r="DR28" s="684"/>
      <c r="DS28" s="684"/>
      <c r="DT28" s="684"/>
      <c r="DU28" s="684"/>
      <c r="DV28" s="685"/>
      <c r="DW28" s="688">
        <v>18.2</v>
      </c>
      <c r="DX28" s="717"/>
      <c r="DY28" s="717"/>
      <c r="DZ28" s="717"/>
      <c r="EA28" s="717"/>
      <c r="EB28" s="717"/>
      <c r="EC28" s="718"/>
    </row>
    <row r="29" spans="2:133" ht="11.25" customHeight="1" x14ac:dyDescent="0.2">
      <c r="B29" s="680" t="s">
        <v>303</v>
      </c>
      <c r="C29" s="681"/>
      <c r="D29" s="681"/>
      <c r="E29" s="681"/>
      <c r="F29" s="681"/>
      <c r="G29" s="681"/>
      <c r="H29" s="681"/>
      <c r="I29" s="681"/>
      <c r="J29" s="681"/>
      <c r="K29" s="681"/>
      <c r="L29" s="681"/>
      <c r="M29" s="681"/>
      <c r="N29" s="681"/>
      <c r="O29" s="681"/>
      <c r="P29" s="681"/>
      <c r="Q29" s="682"/>
      <c r="R29" s="683">
        <v>709391</v>
      </c>
      <c r="S29" s="684"/>
      <c r="T29" s="684"/>
      <c r="U29" s="684"/>
      <c r="V29" s="684"/>
      <c r="W29" s="684"/>
      <c r="X29" s="684"/>
      <c r="Y29" s="685"/>
      <c r="Z29" s="686">
        <v>0.7</v>
      </c>
      <c r="AA29" s="686"/>
      <c r="AB29" s="686"/>
      <c r="AC29" s="686"/>
      <c r="AD29" s="687">
        <v>70011</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305</v>
      </c>
      <c r="CG29" s="699"/>
      <c r="CH29" s="699"/>
      <c r="CI29" s="699"/>
      <c r="CJ29" s="699"/>
      <c r="CK29" s="699"/>
      <c r="CL29" s="699"/>
      <c r="CM29" s="699"/>
      <c r="CN29" s="699"/>
      <c r="CO29" s="699"/>
      <c r="CP29" s="699"/>
      <c r="CQ29" s="700"/>
      <c r="CR29" s="683">
        <v>8710494</v>
      </c>
      <c r="CS29" s="719"/>
      <c r="CT29" s="719"/>
      <c r="CU29" s="719"/>
      <c r="CV29" s="719"/>
      <c r="CW29" s="719"/>
      <c r="CX29" s="719"/>
      <c r="CY29" s="720"/>
      <c r="CZ29" s="688">
        <v>8.6</v>
      </c>
      <c r="DA29" s="717"/>
      <c r="DB29" s="717"/>
      <c r="DC29" s="721"/>
      <c r="DD29" s="692">
        <v>8591576</v>
      </c>
      <c r="DE29" s="719"/>
      <c r="DF29" s="719"/>
      <c r="DG29" s="719"/>
      <c r="DH29" s="719"/>
      <c r="DI29" s="719"/>
      <c r="DJ29" s="719"/>
      <c r="DK29" s="720"/>
      <c r="DL29" s="692">
        <v>7577322</v>
      </c>
      <c r="DM29" s="719"/>
      <c r="DN29" s="719"/>
      <c r="DO29" s="719"/>
      <c r="DP29" s="719"/>
      <c r="DQ29" s="719"/>
      <c r="DR29" s="719"/>
      <c r="DS29" s="719"/>
      <c r="DT29" s="719"/>
      <c r="DU29" s="719"/>
      <c r="DV29" s="720"/>
      <c r="DW29" s="688">
        <v>18.2</v>
      </c>
      <c r="DX29" s="717"/>
      <c r="DY29" s="717"/>
      <c r="DZ29" s="717"/>
      <c r="EA29" s="717"/>
      <c r="EB29" s="717"/>
      <c r="EC29" s="718"/>
    </row>
    <row r="30" spans="2:133" ht="11.25" customHeight="1" x14ac:dyDescent="0.2">
      <c r="B30" s="680" t="s">
        <v>306</v>
      </c>
      <c r="C30" s="681"/>
      <c r="D30" s="681"/>
      <c r="E30" s="681"/>
      <c r="F30" s="681"/>
      <c r="G30" s="681"/>
      <c r="H30" s="681"/>
      <c r="I30" s="681"/>
      <c r="J30" s="681"/>
      <c r="K30" s="681"/>
      <c r="L30" s="681"/>
      <c r="M30" s="681"/>
      <c r="N30" s="681"/>
      <c r="O30" s="681"/>
      <c r="P30" s="681"/>
      <c r="Q30" s="682"/>
      <c r="R30" s="683">
        <v>257971</v>
      </c>
      <c r="S30" s="684"/>
      <c r="T30" s="684"/>
      <c r="U30" s="684"/>
      <c r="V30" s="684"/>
      <c r="W30" s="684"/>
      <c r="X30" s="684"/>
      <c r="Y30" s="685"/>
      <c r="Z30" s="686">
        <v>0.3</v>
      </c>
      <c r="AA30" s="686"/>
      <c r="AB30" s="686"/>
      <c r="AC30" s="686"/>
      <c r="AD30" s="687" t="s">
        <v>130</v>
      </c>
      <c r="AE30" s="687"/>
      <c r="AF30" s="687"/>
      <c r="AG30" s="687"/>
      <c r="AH30" s="687"/>
      <c r="AI30" s="687"/>
      <c r="AJ30" s="687"/>
      <c r="AK30" s="687"/>
      <c r="AL30" s="688" t="s">
        <v>239</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8395116</v>
      </c>
      <c r="CS30" s="684"/>
      <c r="CT30" s="684"/>
      <c r="CU30" s="684"/>
      <c r="CV30" s="684"/>
      <c r="CW30" s="684"/>
      <c r="CX30" s="684"/>
      <c r="CY30" s="685"/>
      <c r="CZ30" s="688">
        <v>8.3000000000000007</v>
      </c>
      <c r="DA30" s="717"/>
      <c r="DB30" s="717"/>
      <c r="DC30" s="721"/>
      <c r="DD30" s="692">
        <v>8281077</v>
      </c>
      <c r="DE30" s="684"/>
      <c r="DF30" s="684"/>
      <c r="DG30" s="684"/>
      <c r="DH30" s="684"/>
      <c r="DI30" s="684"/>
      <c r="DJ30" s="684"/>
      <c r="DK30" s="685"/>
      <c r="DL30" s="692">
        <v>7266823</v>
      </c>
      <c r="DM30" s="684"/>
      <c r="DN30" s="684"/>
      <c r="DO30" s="684"/>
      <c r="DP30" s="684"/>
      <c r="DQ30" s="684"/>
      <c r="DR30" s="684"/>
      <c r="DS30" s="684"/>
      <c r="DT30" s="684"/>
      <c r="DU30" s="684"/>
      <c r="DV30" s="685"/>
      <c r="DW30" s="688">
        <v>17.5</v>
      </c>
      <c r="DX30" s="717"/>
      <c r="DY30" s="717"/>
      <c r="DZ30" s="717"/>
      <c r="EA30" s="717"/>
      <c r="EB30" s="717"/>
      <c r="EC30" s="718"/>
    </row>
    <row r="31" spans="2:133" ht="11.25" customHeight="1" x14ac:dyDescent="0.2">
      <c r="B31" s="680" t="s">
        <v>310</v>
      </c>
      <c r="C31" s="681"/>
      <c r="D31" s="681"/>
      <c r="E31" s="681"/>
      <c r="F31" s="681"/>
      <c r="G31" s="681"/>
      <c r="H31" s="681"/>
      <c r="I31" s="681"/>
      <c r="J31" s="681"/>
      <c r="K31" s="681"/>
      <c r="L31" s="681"/>
      <c r="M31" s="681"/>
      <c r="N31" s="681"/>
      <c r="O31" s="681"/>
      <c r="P31" s="681"/>
      <c r="Q31" s="682"/>
      <c r="R31" s="683">
        <v>13959233</v>
      </c>
      <c r="S31" s="684"/>
      <c r="T31" s="684"/>
      <c r="U31" s="684"/>
      <c r="V31" s="684"/>
      <c r="W31" s="684"/>
      <c r="X31" s="684"/>
      <c r="Y31" s="685"/>
      <c r="Z31" s="686">
        <v>13.5</v>
      </c>
      <c r="AA31" s="686"/>
      <c r="AB31" s="686"/>
      <c r="AC31" s="686"/>
      <c r="AD31" s="687" t="s">
        <v>239</v>
      </c>
      <c r="AE31" s="687"/>
      <c r="AF31" s="687"/>
      <c r="AG31" s="687"/>
      <c r="AH31" s="687"/>
      <c r="AI31" s="687"/>
      <c r="AJ31" s="687"/>
      <c r="AK31" s="687"/>
      <c r="AL31" s="688" t="s">
        <v>130</v>
      </c>
      <c r="AM31" s="689"/>
      <c r="AN31" s="689"/>
      <c r="AO31" s="690"/>
      <c r="AP31" s="740" t="s">
        <v>311</v>
      </c>
      <c r="AQ31" s="741"/>
      <c r="AR31" s="741"/>
      <c r="AS31" s="741"/>
      <c r="AT31" s="746" t="s">
        <v>312</v>
      </c>
      <c r="AU31" s="231"/>
      <c r="AV31" s="231"/>
      <c r="AW31" s="231"/>
      <c r="AX31" s="669" t="s">
        <v>187</v>
      </c>
      <c r="AY31" s="670"/>
      <c r="AZ31" s="670"/>
      <c r="BA31" s="670"/>
      <c r="BB31" s="670"/>
      <c r="BC31" s="670"/>
      <c r="BD31" s="670"/>
      <c r="BE31" s="670"/>
      <c r="BF31" s="671"/>
      <c r="BG31" s="751">
        <v>99.3</v>
      </c>
      <c r="BH31" s="738"/>
      <c r="BI31" s="738"/>
      <c r="BJ31" s="738"/>
      <c r="BK31" s="738"/>
      <c r="BL31" s="738"/>
      <c r="BM31" s="678">
        <v>97.8</v>
      </c>
      <c r="BN31" s="738"/>
      <c r="BO31" s="738"/>
      <c r="BP31" s="738"/>
      <c r="BQ31" s="739"/>
      <c r="BR31" s="751">
        <v>99.2</v>
      </c>
      <c r="BS31" s="738"/>
      <c r="BT31" s="738"/>
      <c r="BU31" s="738"/>
      <c r="BV31" s="738"/>
      <c r="BW31" s="738"/>
      <c r="BX31" s="678">
        <v>97.6</v>
      </c>
      <c r="BY31" s="738"/>
      <c r="BZ31" s="738"/>
      <c r="CA31" s="738"/>
      <c r="CB31" s="739"/>
      <c r="CD31" s="725"/>
      <c r="CE31" s="726"/>
      <c r="CF31" s="698" t="s">
        <v>313</v>
      </c>
      <c r="CG31" s="699"/>
      <c r="CH31" s="699"/>
      <c r="CI31" s="699"/>
      <c r="CJ31" s="699"/>
      <c r="CK31" s="699"/>
      <c r="CL31" s="699"/>
      <c r="CM31" s="699"/>
      <c r="CN31" s="699"/>
      <c r="CO31" s="699"/>
      <c r="CP31" s="699"/>
      <c r="CQ31" s="700"/>
      <c r="CR31" s="683">
        <v>315378</v>
      </c>
      <c r="CS31" s="719"/>
      <c r="CT31" s="719"/>
      <c r="CU31" s="719"/>
      <c r="CV31" s="719"/>
      <c r="CW31" s="719"/>
      <c r="CX31" s="719"/>
      <c r="CY31" s="720"/>
      <c r="CZ31" s="688">
        <v>0.3</v>
      </c>
      <c r="DA31" s="717"/>
      <c r="DB31" s="717"/>
      <c r="DC31" s="721"/>
      <c r="DD31" s="692">
        <v>310499</v>
      </c>
      <c r="DE31" s="719"/>
      <c r="DF31" s="719"/>
      <c r="DG31" s="719"/>
      <c r="DH31" s="719"/>
      <c r="DI31" s="719"/>
      <c r="DJ31" s="719"/>
      <c r="DK31" s="720"/>
      <c r="DL31" s="692">
        <v>310499</v>
      </c>
      <c r="DM31" s="719"/>
      <c r="DN31" s="719"/>
      <c r="DO31" s="719"/>
      <c r="DP31" s="719"/>
      <c r="DQ31" s="719"/>
      <c r="DR31" s="719"/>
      <c r="DS31" s="719"/>
      <c r="DT31" s="719"/>
      <c r="DU31" s="719"/>
      <c r="DV31" s="720"/>
      <c r="DW31" s="688">
        <v>0.7</v>
      </c>
      <c r="DX31" s="717"/>
      <c r="DY31" s="717"/>
      <c r="DZ31" s="717"/>
      <c r="EA31" s="717"/>
      <c r="EB31" s="717"/>
      <c r="EC31" s="718"/>
    </row>
    <row r="32" spans="2:133" ht="11.25" customHeight="1" x14ac:dyDescent="0.2">
      <c r="B32" s="729" t="s">
        <v>314</v>
      </c>
      <c r="C32" s="730"/>
      <c r="D32" s="730"/>
      <c r="E32" s="730"/>
      <c r="F32" s="730"/>
      <c r="G32" s="730"/>
      <c r="H32" s="730"/>
      <c r="I32" s="730"/>
      <c r="J32" s="730"/>
      <c r="K32" s="730"/>
      <c r="L32" s="730"/>
      <c r="M32" s="730"/>
      <c r="N32" s="730"/>
      <c r="O32" s="730"/>
      <c r="P32" s="730"/>
      <c r="Q32" s="731"/>
      <c r="R32" s="683">
        <v>11506</v>
      </c>
      <c r="S32" s="684"/>
      <c r="T32" s="684"/>
      <c r="U32" s="684"/>
      <c r="V32" s="684"/>
      <c r="W32" s="684"/>
      <c r="X32" s="684"/>
      <c r="Y32" s="685"/>
      <c r="Z32" s="686">
        <v>0</v>
      </c>
      <c r="AA32" s="686"/>
      <c r="AB32" s="686"/>
      <c r="AC32" s="686"/>
      <c r="AD32" s="687">
        <v>11506</v>
      </c>
      <c r="AE32" s="687"/>
      <c r="AF32" s="687"/>
      <c r="AG32" s="687"/>
      <c r="AH32" s="687"/>
      <c r="AI32" s="687"/>
      <c r="AJ32" s="687"/>
      <c r="AK32" s="687"/>
      <c r="AL32" s="688">
        <v>0</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99.2</v>
      </c>
      <c r="BH32" s="719"/>
      <c r="BI32" s="719"/>
      <c r="BJ32" s="719"/>
      <c r="BK32" s="719"/>
      <c r="BL32" s="719"/>
      <c r="BM32" s="689">
        <v>98</v>
      </c>
      <c r="BN32" s="749"/>
      <c r="BO32" s="749"/>
      <c r="BP32" s="749"/>
      <c r="BQ32" s="750"/>
      <c r="BR32" s="752">
        <v>99.1</v>
      </c>
      <c r="BS32" s="719"/>
      <c r="BT32" s="719"/>
      <c r="BU32" s="719"/>
      <c r="BV32" s="719"/>
      <c r="BW32" s="719"/>
      <c r="BX32" s="689">
        <v>98</v>
      </c>
      <c r="BY32" s="749"/>
      <c r="BZ32" s="749"/>
      <c r="CA32" s="749"/>
      <c r="CB32" s="750"/>
      <c r="CD32" s="727"/>
      <c r="CE32" s="728"/>
      <c r="CF32" s="698" t="s">
        <v>317</v>
      </c>
      <c r="CG32" s="699"/>
      <c r="CH32" s="699"/>
      <c r="CI32" s="699"/>
      <c r="CJ32" s="699"/>
      <c r="CK32" s="699"/>
      <c r="CL32" s="699"/>
      <c r="CM32" s="699"/>
      <c r="CN32" s="699"/>
      <c r="CO32" s="699"/>
      <c r="CP32" s="699"/>
      <c r="CQ32" s="700"/>
      <c r="CR32" s="683" t="s">
        <v>130</v>
      </c>
      <c r="CS32" s="684"/>
      <c r="CT32" s="684"/>
      <c r="CU32" s="684"/>
      <c r="CV32" s="684"/>
      <c r="CW32" s="684"/>
      <c r="CX32" s="684"/>
      <c r="CY32" s="685"/>
      <c r="CZ32" s="688" t="s">
        <v>130</v>
      </c>
      <c r="DA32" s="717"/>
      <c r="DB32" s="717"/>
      <c r="DC32" s="721"/>
      <c r="DD32" s="692" t="s">
        <v>130</v>
      </c>
      <c r="DE32" s="684"/>
      <c r="DF32" s="684"/>
      <c r="DG32" s="684"/>
      <c r="DH32" s="684"/>
      <c r="DI32" s="684"/>
      <c r="DJ32" s="684"/>
      <c r="DK32" s="685"/>
      <c r="DL32" s="692" t="s">
        <v>130</v>
      </c>
      <c r="DM32" s="684"/>
      <c r="DN32" s="684"/>
      <c r="DO32" s="684"/>
      <c r="DP32" s="684"/>
      <c r="DQ32" s="684"/>
      <c r="DR32" s="684"/>
      <c r="DS32" s="684"/>
      <c r="DT32" s="684"/>
      <c r="DU32" s="684"/>
      <c r="DV32" s="685"/>
      <c r="DW32" s="688" t="s">
        <v>239</v>
      </c>
      <c r="DX32" s="717"/>
      <c r="DY32" s="717"/>
      <c r="DZ32" s="717"/>
      <c r="EA32" s="717"/>
      <c r="EB32" s="717"/>
      <c r="EC32" s="718"/>
    </row>
    <row r="33" spans="2:133" ht="11.25" customHeight="1" x14ac:dyDescent="0.2">
      <c r="B33" s="680" t="s">
        <v>318</v>
      </c>
      <c r="C33" s="681"/>
      <c r="D33" s="681"/>
      <c r="E33" s="681"/>
      <c r="F33" s="681"/>
      <c r="G33" s="681"/>
      <c r="H33" s="681"/>
      <c r="I33" s="681"/>
      <c r="J33" s="681"/>
      <c r="K33" s="681"/>
      <c r="L33" s="681"/>
      <c r="M33" s="681"/>
      <c r="N33" s="681"/>
      <c r="O33" s="681"/>
      <c r="P33" s="681"/>
      <c r="Q33" s="682"/>
      <c r="R33" s="683">
        <v>7154056</v>
      </c>
      <c r="S33" s="684"/>
      <c r="T33" s="684"/>
      <c r="U33" s="684"/>
      <c r="V33" s="684"/>
      <c r="W33" s="684"/>
      <c r="X33" s="684"/>
      <c r="Y33" s="685"/>
      <c r="Z33" s="686">
        <v>6.9</v>
      </c>
      <c r="AA33" s="686"/>
      <c r="AB33" s="686"/>
      <c r="AC33" s="686"/>
      <c r="AD33" s="687" t="s">
        <v>130</v>
      </c>
      <c r="AE33" s="687"/>
      <c r="AF33" s="687"/>
      <c r="AG33" s="687"/>
      <c r="AH33" s="687"/>
      <c r="AI33" s="687"/>
      <c r="AJ33" s="687"/>
      <c r="AK33" s="687"/>
      <c r="AL33" s="688" t="s">
        <v>130</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99.3</v>
      </c>
      <c r="BH33" s="754"/>
      <c r="BI33" s="754"/>
      <c r="BJ33" s="754"/>
      <c r="BK33" s="754"/>
      <c r="BL33" s="754"/>
      <c r="BM33" s="755">
        <v>97.5</v>
      </c>
      <c r="BN33" s="754"/>
      <c r="BO33" s="754"/>
      <c r="BP33" s="754"/>
      <c r="BQ33" s="756"/>
      <c r="BR33" s="753">
        <v>99.2</v>
      </c>
      <c r="BS33" s="754"/>
      <c r="BT33" s="754"/>
      <c r="BU33" s="754"/>
      <c r="BV33" s="754"/>
      <c r="BW33" s="754"/>
      <c r="BX33" s="755">
        <v>97</v>
      </c>
      <c r="BY33" s="754"/>
      <c r="BZ33" s="754"/>
      <c r="CA33" s="754"/>
      <c r="CB33" s="756"/>
      <c r="CD33" s="698" t="s">
        <v>320</v>
      </c>
      <c r="CE33" s="699"/>
      <c r="CF33" s="699"/>
      <c r="CG33" s="699"/>
      <c r="CH33" s="699"/>
      <c r="CI33" s="699"/>
      <c r="CJ33" s="699"/>
      <c r="CK33" s="699"/>
      <c r="CL33" s="699"/>
      <c r="CM33" s="699"/>
      <c r="CN33" s="699"/>
      <c r="CO33" s="699"/>
      <c r="CP33" s="699"/>
      <c r="CQ33" s="700"/>
      <c r="CR33" s="683">
        <v>44857597</v>
      </c>
      <c r="CS33" s="719"/>
      <c r="CT33" s="719"/>
      <c r="CU33" s="719"/>
      <c r="CV33" s="719"/>
      <c r="CW33" s="719"/>
      <c r="CX33" s="719"/>
      <c r="CY33" s="720"/>
      <c r="CZ33" s="688">
        <v>44.5</v>
      </c>
      <c r="DA33" s="717"/>
      <c r="DB33" s="717"/>
      <c r="DC33" s="721"/>
      <c r="DD33" s="692">
        <v>27815561</v>
      </c>
      <c r="DE33" s="719"/>
      <c r="DF33" s="719"/>
      <c r="DG33" s="719"/>
      <c r="DH33" s="719"/>
      <c r="DI33" s="719"/>
      <c r="DJ33" s="719"/>
      <c r="DK33" s="720"/>
      <c r="DL33" s="692">
        <v>15679128</v>
      </c>
      <c r="DM33" s="719"/>
      <c r="DN33" s="719"/>
      <c r="DO33" s="719"/>
      <c r="DP33" s="719"/>
      <c r="DQ33" s="719"/>
      <c r="DR33" s="719"/>
      <c r="DS33" s="719"/>
      <c r="DT33" s="719"/>
      <c r="DU33" s="719"/>
      <c r="DV33" s="720"/>
      <c r="DW33" s="688">
        <v>37.700000000000003</v>
      </c>
      <c r="DX33" s="717"/>
      <c r="DY33" s="717"/>
      <c r="DZ33" s="717"/>
      <c r="EA33" s="717"/>
      <c r="EB33" s="717"/>
      <c r="EC33" s="718"/>
    </row>
    <row r="34" spans="2:133" ht="11.25" customHeight="1" x14ac:dyDescent="0.2">
      <c r="B34" s="680" t="s">
        <v>321</v>
      </c>
      <c r="C34" s="681"/>
      <c r="D34" s="681"/>
      <c r="E34" s="681"/>
      <c r="F34" s="681"/>
      <c r="G34" s="681"/>
      <c r="H34" s="681"/>
      <c r="I34" s="681"/>
      <c r="J34" s="681"/>
      <c r="K34" s="681"/>
      <c r="L34" s="681"/>
      <c r="M34" s="681"/>
      <c r="N34" s="681"/>
      <c r="O34" s="681"/>
      <c r="P34" s="681"/>
      <c r="Q34" s="682"/>
      <c r="R34" s="683">
        <v>191901</v>
      </c>
      <c r="S34" s="684"/>
      <c r="T34" s="684"/>
      <c r="U34" s="684"/>
      <c r="V34" s="684"/>
      <c r="W34" s="684"/>
      <c r="X34" s="684"/>
      <c r="Y34" s="685"/>
      <c r="Z34" s="686">
        <v>0.2</v>
      </c>
      <c r="AA34" s="686"/>
      <c r="AB34" s="686"/>
      <c r="AC34" s="686"/>
      <c r="AD34" s="687">
        <v>20417</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15447071</v>
      </c>
      <c r="CS34" s="684"/>
      <c r="CT34" s="684"/>
      <c r="CU34" s="684"/>
      <c r="CV34" s="684"/>
      <c r="CW34" s="684"/>
      <c r="CX34" s="684"/>
      <c r="CY34" s="685"/>
      <c r="CZ34" s="688">
        <v>15.3</v>
      </c>
      <c r="DA34" s="717"/>
      <c r="DB34" s="717"/>
      <c r="DC34" s="721"/>
      <c r="DD34" s="692">
        <v>13513525</v>
      </c>
      <c r="DE34" s="684"/>
      <c r="DF34" s="684"/>
      <c r="DG34" s="684"/>
      <c r="DH34" s="684"/>
      <c r="DI34" s="684"/>
      <c r="DJ34" s="684"/>
      <c r="DK34" s="685"/>
      <c r="DL34" s="692">
        <v>7073286</v>
      </c>
      <c r="DM34" s="684"/>
      <c r="DN34" s="684"/>
      <c r="DO34" s="684"/>
      <c r="DP34" s="684"/>
      <c r="DQ34" s="684"/>
      <c r="DR34" s="684"/>
      <c r="DS34" s="684"/>
      <c r="DT34" s="684"/>
      <c r="DU34" s="684"/>
      <c r="DV34" s="685"/>
      <c r="DW34" s="688">
        <v>17</v>
      </c>
      <c r="DX34" s="717"/>
      <c r="DY34" s="717"/>
      <c r="DZ34" s="717"/>
      <c r="EA34" s="717"/>
      <c r="EB34" s="717"/>
      <c r="EC34" s="718"/>
    </row>
    <row r="35" spans="2:133" ht="11.25" customHeight="1" x14ac:dyDescent="0.2">
      <c r="B35" s="680" t="s">
        <v>323</v>
      </c>
      <c r="C35" s="681"/>
      <c r="D35" s="681"/>
      <c r="E35" s="681"/>
      <c r="F35" s="681"/>
      <c r="G35" s="681"/>
      <c r="H35" s="681"/>
      <c r="I35" s="681"/>
      <c r="J35" s="681"/>
      <c r="K35" s="681"/>
      <c r="L35" s="681"/>
      <c r="M35" s="681"/>
      <c r="N35" s="681"/>
      <c r="O35" s="681"/>
      <c r="P35" s="681"/>
      <c r="Q35" s="682"/>
      <c r="R35" s="683">
        <v>10664246</v>
      </c>
      <c r="S35" s="684"/>
      <c r="T35" s="684"/>
      <c r="U35" s="684"/>
      <c r="V35" s="684"/>
      <c r="W35" s="684"/>
      <c r="X35" s="684"/>
      <c r="Y35" s="685"/>
      <c r="Z35" s="686">
        <v>10.3</v>
      </c>
      <c r="AA35" s="686"/>
      <c r="AB35" s="686"/>
      <c r="AC35" s="686"/>
      <c r="AD35" s="687" t="s">
        <v>130</v>
      </c>
      <c r="AE35" s="687"/>
      <c r="AF35" s="687"/>
      <c r="AG35" s="687"/>
      <c r="AH35" s="687"/>
      <c r="AI35" s="687"/>
      <c r="AJ35" s="687"/>
      <c r="AK35" s="687"/>
      <c r="AL35" s="688" t="s">
        <v>239</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661597</v>
      </c>
      <c r="CS35" s="719"/>
      <c r="CT35" s="719"/>
      <c r="CU35" s="719"/>
      <c r="CV35" s="719"/>
      <c r="CW35" s="719"/>
      <c r="CX35" s="719"/>
      <c r="CY35" s="720"/>
      <c r="CZ35" s="688">
        <v>0.7</v>
      </c>
      <c r="DA35" s="717"/>
      <c r="DB35" s="717"/>
      <c r="DC35" s="721"/>
      <c r="DD35" s="692">
        <v>506831</v>
      </c>
      <c r="DE35" s="719"/>
      <c r="DF35" s="719"/>
      <c r="DG35" s="719"/>
      <c r="DH35" s="719"/>
      <c r="DI35" s="719"/>
      <c r="DJ35" s="719"/>
      <c r="DK35" s="720"/>
      <c r="DL35" s="692">
        <v>506831</v>
      </c>
      <c r="DM35" s="719"/>
      <c r="DN35" s="719"/>
      <c r="DO35" s="719"/>
      <c r="DP35" s="719"/>
      <c r="DQ35" s="719"/>
      <c r="DR35" s="719"/>
      <c r="DS35" s="719"/>
      <c r="DT35" s="719"/>
      <c r="DU35" s="719"/>
      <c r="DV35" s="720"/>
      <c r="DW35" s="688">
        <v>1.2</v>
      </c>
      <c r="DX35" s="717"/>
      <c r="DY35" s="717"/>
      <c r="DZ35" s="717"/>
      <c r="EA35" s="717"/>
      <c r="EB35" s="717"/>
      <c r="EC35" s="718"/>
    </row>
    <row r="36" spans="2:133" ht="11.25" customHeight="1" x14ac:dyDescent="0.2">
      <c r="B36" s="680" t="s">
        <v>327</v>
      </c>
      <c r="C36" s="681"/>
      <c r="D36" s="681"/>
      <c r="E36" s="681"/>
      <c r="F36" s="681"/>
      <c r="G36" s="681"/>
      <c r="H36" s="681"/>
      <c r="I36" s="681"/>
      <c r="J36" s="681"/>
      <c r="K36" s="681"/>
      <c r="L36" s="681"/>
      <c r="M36" s="681"/>
      <c r="N36" s="681"/>
      <c r="O36" s="681"/>
      <c r="P36" s="681"/>
      <c r="Q36" s="682"/>
      <c r="R36" s="683">
        <v>13017383</v>
      </c>
      <c r="S36" s="684"/>
      <c r="T36" s="684"/>
      <c r="U36" s="684"/>
      <c r="V36" s="684"/>
      <c r="W36" s="684"/>
      <c r="X36" s="684"/>
      <c r="Y36" s="685"/>
      <c r="Z36" s="686">
        <v>12.6</v>
      </c>
      <c r="AA36" s="686"/>
      <c r="AB36" s="686"/>
      <c r="AC36" s="686"/>
      <c r="AD36" s="687" t="s">
        <v>130</v>
      </c>
      <c r="AE36" s="687"/>
      <c r="AF36" s="687"/>
      <c r="AG36" s="687"/>
      <c r="AH36" s="687"/>
      <c r="AI36" s="687"/>
      <c r="AJ36" s="687"/>
      <c r="AK36" s="687"/>
      <c r="AL36" s="688" t="s">
        <v>130</v>
      </c>
      <c r="AM36" s="689"/>
      <c r="AN36" s="689"/>
      <c r="AO36" s="690"/>
      <c r="AP36" s="235"/>
      <c r="AQ36" s="757" t="s">
        <v>328</v>
      </c>
      <c r="AR36" s="758"/>
      <c r="AS36" s="758"/>
      <c r="AT36" s="758"/>
      <c r="AU36" s="758"/>
      <c r="AV36" s="758"/>
      <c r="AW36" s="758"/>
      <c r="AX36" s="758"/>
      <c r="AY36" s="759"/>
      <c r="AZ36" s="672">
        <v>9526710</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10228</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4202392</v>
      </c>
      <c r="CS36" s="684"/>
      <c r="CT36" s="684"/>
      <c r="CU36" s="684"/>
      <c r="CV36" s="684"/>
      <c r="CW36" s="684"/>
      <c r="CX36" s="684"/>
      <c r="CY36" s="685"/>
      <c r="CZ36" s="688">
        <v>4.2</v>
      </c>
      <c r="DA36" s="717"/>
      <c r="DB36" s="717"/>
      <c r="DC36" s="721"/>
      <c r="DD36" s="692">
        <v>3274954</v>
      </c>
      <c r="DE36" s="684"/>
      <c r="DF36" s="684"/>
      <c r="DG36" s="684"/>
      <c r="DH36" s="684"/>
      <c r="DI36" s="684"/>
      <c r="DJ36" s="684"/>
      <c r="DK36" s="685"/>
      <c r="DL36" s="692">
        <v>2500537</v>
      </c>
      <c r="DM36" s="684"/>
      <c r="DN36" s="684"/>
      <c r="DO36" s="684"/>
      <c r="DP36" s="684"/>
      <c r="DQ36" s="684"/>
      <c r="DR36" s="684"/>
      <c r="DS36" s="684"/>
      <c r="DT36" s="684"/>
      <c r="DU36" s="684"/>
      <c r="DV36" s="685"/>
      <c r="DW36" s="688">
        <v>6</v>
      </c>
      <c r="DX36" s="717"/>
      <c r="DY36" s="717"/>
      <c r="DZ36" s="717"/>
      <c r="EA36" s="717"/>
      <c r="EB36" s="717"/>
      <c r="EC36" s="718"/>
    </row>
    <row r="37" spans="2:133" ht="11.25" customHeight="1" x14ac:dyDescent="0.2">
      <c r="B37" s="680" t="s">
        <v>331</v>
      </c>
      <c r="C37" s="681"/>
      <c r="D37" s="681"/>
      <c r="E37" s="681"/>
      <c r="F37" s="681"/>
      <c r="G37" s="681"/>
      <c r="H37" s="681"/>
      <c r="I37" s="681"/>
      <c r="J37" s="681"/>
      <c r="K37" s="681"/>
      <c r="L37" s="681"/>
      <c r="M37" s="681"/>
      <c r="N37" s="681"/>
      <c r="O37" s="681"/>
      <c r="P37" s="681"/>
      <c r="Q37" s="682"/>
      <c r="R37" s="683">
        <v>3278412</v>
      </c>
      <c r="S37" s="684"/>
      <c r="T37" s="684"/>
      <c r="U37" s="684"/>
      <c r="V37" s="684"/>
      <c r="W37" s="684"/>
      <c r="X37" s="684"/>
      <c r="Y37" s="685"/>
      <c r="Z37" s="686">
        <v>3.2</v>
      </c>
      <c r="AA37" s="686"/>
      <c r="AB37" s="686"/>
      <c r="AC37" s="686"/>
      <c r="AD37" s="687" t="s">
        <v>130</v>
      </c>
      <c r="AE37" s="687"/>
      <c r="AF37" s="687"/>
      <c r="AG37" s="687"/>
      <c r="AH37" s="687"/>
      <c r="AI37" s="687"/>
      <c r="AJ37" s="687"/>
      <c r="AK37" s="687"/>
      <c r="AL37" s="688" t="s">
        <v>130</v>
      </c>
      <c r="AM37" s="689"/>
      <c r="AN37" s="689"/>
      <c r="AO37" s="690"/>
      <c r="AQ37" s="761" t="s">
        <v>332</v>
      </c>
      <c r="AR37" s="762"/>
      <c r="AS37" s="762"/>
      <c r="AT37" s="762"/>
      <c r="AU37" s="762"/>
      <c r="AV37" s="762"/>
      <c r="AW37" s="762"/>
      <c r="AX37" s="762"/>
      <c r="AY37" s="763"/>
      <c r="AZ37" s="683">
        <v>1501876</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-260553</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14426</v>
      </c>
      <c r="CS37" s="719"/>
      <c r="CT37" s="719"/>
      <c r="CU37" s="719"/>
      <c r="CV37" s="719"/>
      <c r="CW37" s="719"/>
      <c r="CX37" s="719"/>
      <c r="CY37" s="720"/>
      <c r="CZ37" s="688">
        <v>0</v>
      </c>
      <c r="DA37" s="717"/>
      <c r="DB37" s="717"/>
      <c r="DC37" s="721"/>
      <c r="DD37" s="692">
        <v>14426</v>
      </c>
      <c r="DE37" s="719"/>
      <c r="DF37" s="719"/>
      <c r="DG37" s="719"/>
      <c r="DH37" s="719"/>
      <c r="DI37" s="719"/>
      <c r="DJ37" s="719"/>
      <c r="DK37" s="720"/>
      <c r="DL37" s="692">
        <v>13813</v>
      </c>
      <c r="DM37" s="719"/>
      <c r="DN37" s="719"/>
      <c r="DO37" s="719"/>
      <c r="DP37" s="719"/>
      <c r="DQ37" s="719"/>
      <c r="DR37" s="719"/>
      <c r="DS37" s="719"/>
      <c r="DT37" s="719"/>
      <c r="DU37" s="719"/>
      <c r="DV37" s="720"/>
      <c r="DW37" s="688">
        <v>0</v>
      </c>
      <c r="DX37" s="717"/>
      <c r="DY37" s="717"/>
      <c r="DZ37" s="717"/>
      <c r="EA37" s="717"/>
      <c r="EB37" s="717"/>
      <c r="EC37" s="718"/>
    </row>
    <row r="38" spans="2:133" ht="11.25" customHeight="1" x14ac:dyDescent="0.2">
      <c r="B38" s="680" t="s">
        <v>335</v>
      </c>
      <c r="C38" s="681"/>
      <c r="D38" s="681"/>
      <c r="E38" s="681"/>
      <c r="F38" s="681"/>
      <c r="G38" s="681"/>
      <c r="H38" s="681"/>
      <c r="I38" s="681"/>
      <c r="J38" s="681"/>
      <c r="K38" s="681"/>
      <c r="L38" s="681"/>
      <c r="M38" s="681"/>
      <c r="N38" s="681"/>
      <c r="O38" s="681"/>
      <c r="P38" s="681"/>
      <c r="Q38" s="682"/>
      <c r="R38" s="683">
        <v>3257788</v>
      </c>
      <c r="S38" s="684"/>
      <c r="T38" s="684"/>
      <c r="U38" s="684"/>
      <c r="V38" s="684"/>
      <c r="W38" s="684"/>
      <c r="X38" s="684"/>
      <c r="Y38" s="685"/>
      <c r="Z38" s="686">
        <v>3.2</v>
      </c>
      <c r="AA38" s="686"/>
      <c r="AB38" s="686"/>
      <c r="AC38" s="686"/>
      <c r="AD38" s="687">
        <v>87357</v>
      </c>
      <c r="AE38" s="687"/>
      <c r="AF38" s="687"/>
      <c r="AG38" s="687"/>
      <c r="AH38" s="687"/>
      <c r="AI38" s="687"/>
      <c r="AJ38" s="687"/>
      <c r="AK38" s="687"/>
      <c r="AL38" s="688">
        <v>0.2</v>
      </c>
      <c r="AM38" s="689"/>
      <c r="AN38" s="689"/>
      <c r="AO38" s="690"/>
      <c r="AQ38" s="761" t="s">
        <v>336</v>
      </c>
      <c r="AR38" s="762"/>
      <c r="AS38" s="762"/>
      <c r="AT38" s="762"/>
      <c r="AU38" s="762"/>
      <c r="AV38" s="762"/>
      <c r="AW38" s="762"/>
      <c r="AX38" s="762"/>
      <c r="AY38" s="763"/>
      <c r="AZ38" s="683">
        <v>351979</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23742</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7710497</v>
      </c>
      <c r="CS38" s="684"/>
      <c r="CT38" s="684"/>
      <c r="CU38" s="684"/>
      <c r="CV38" s="684"/>
      <c r="CW38" s="684"/>
      <c r="CX38" s="684"/>
      <c r="CY38" s="685"/>
      <c r="CZ38" s="688">
        <v>7.7</v>
      </c>
      <c r="DA38" s="717"/>
      <c r="DB38" s="717"/>
      <c r="DC38" s="721"/>
      <c r="DD38" s="692">
        <v>6122522</v>
      </c>
      <c r="DE38" s="684"/>
      <c r="DF38" s="684"/>
      <c r="DG38" s="684"/>
      <c r="DH38" s="684"/>
      <c r="DI38" s="684"/>
      <c r="DJ38" s="684"/>
      <c r="DK38" s="685"/>
      <c r="DL38" s="692">
        <v>5436249</v>
      </c>
      <c r="DM38" s="684"/>
      <c r="DN38" s="684"/>
      <c r="DO38" s="684"/>
      <c r="DP38" s="684"/>
      <c r="DQ38" s="684"/>
      <c r="DR38" s="684"/>
      <c r="DS38" s="684"/>
      <c r="DT38" s="684"/>
      <c r="DU38" s="684"/>
      <c r="DV38" s="685"/>
      <c r="DW38" s="688">
        <v>13.1</v>
      </c>
      <c r="DX38" s="717"/>
      <c r="DY38" s="717"/>
      <c r="DZ38" s="717"/>
      <c r="EA38" s="717"/>
      <c r="EB38" s="717"/>
      <c r="EC38" s="718"/>
    </row>
    <row r="39" spans="2:133" ht="11.25" customHeight="1" x14ac:dyDescent="0.2">
      <c r="B39" s="680" t="s">
        <v>339</v>
      </c>
      <c r="C39" s="681"/>
      <c r="D39" s="681"/>
      <c r="E39" s="681"/>
      <c r="F39" s="681"/>
      <c r="G39" s="681"/>
      <c r="H39" s="681"/>
      <c r="I39" s="681"/>
      <c r="J39" s="681"/>
      <c r="K39" s="681"/>
      <c r="L39" s="681"/>
      <c r="M39" s="681"/>
      <c r="N39" s="681"/>
      <c r="O39" s="681"/>
      <c r="P39" s="681"/>
      <c r="Q39" s="682"/>
      <c r="R39" s="683">
        <v>7725580</v>
      </c>
      <c r="S39" s="684"/>
      <c r="T39" s="684"/>
      <c r="U39" s="684"/>
      <c r="V39" s="684"/>
      <c r="W39" s="684"/>
      <c r="X39" s="684"/>
      <c r="Y39" s="685"/>
      <c r="Z39" s="686">
        <v>7.5</v>
      </c>
      <c r="AA39" s="686"/>
      <c r="AB39" s="686"/>
      <c r="AC39" s="686"/>
      <c r="AD39" s="687" t="s">
        <v>239</v>
      </c>
      <c r="AE39" s="687"/>
      <c r="AF39" s="687"/>
      <c r="AG39" s="687"/>
      <c r="AH39" s="687"/>
      <c r="AI39" s="687"/>
      <c r="AJ39" s="687"/>
      <c r="AK39" s="687"/>
      <c r="AL39" s="688" t="s">
        <v>130</v>
      </c>
      <c r="AM39" s="689"/>
      <c r="AN39" s="689"/>
      <c r="AO39" s="690"/>
      <c r="AQ39" s="761" t="s">
        <v>340</v>
      </c>
      <c r="AR39" s="762"/>
      <c r="AS39" s="762"/>
      <c r="AT39" s="762"/>
      <c r="AU39" s="762"/>
      <c r="AV39" s="762"/>
      <c r="AW39" s="762"/>
      <c r="AX39" s="762"/>
      <c r="AY39" s="763"/>
      <c r="AZ39" s="683">
        <v>245644</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37241</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14539963</v>
      </c>
      <c r="CS39" s="719"/>
      <c r="CT39" s="719"/>
      <c r="CU39" s="719"/>
      <c r="CV39" s="719"/>
      <c r="CW39" s="719"/>
      <c r="CX39" s="719"/>
      <c r="CY39" s="720"/>
      <c r="CZ39" s="688">
        <v>14.4</v>
      </c>
      <c r="DA39" s="717"/>
      <c r="DB39" s="717"/>
      <c r="DC39" s="721"/>
      <c r="DD39" s="692">
        <v>3875071</v>
      </c>
      <c r="DE39" s="719"/>
      <c r="DF39" s="719"/>
      <c r="DG39" s="719"/>
      <c r="DH39" s="719"/>
      <c r="DI39" s="719"/>
      <c r="DJ39" s="719"/>
      <c r="DK39" s="720"/>
      <c r="DL39" s="692" t="s">
        <v>239</v>
      </c>
      <c r="DM39" s="719"/>
      <c r="DN39" s="719"/>
      <c r="DO39" s="719"/>
      <c r="DP39" s="719"/>
      <c r="DQ39" s="719"/>
      <c r="DR39" s="719"/>
      <c r="DS39" s="719"/>
      <c r="DT39" s="719"/>
      <c r="DU39" s="719"/>
      <c r="DV39" s="720"/>
      <c r="DW39" s="688" t="s">
        <v>130</v>
      </c>
      <c r="DX39" s="717"/>
      <c r="DY39" s="717"/>
      <c r="DZ39" s="717"/>
      <c r="EA39" s="717"/>
      <c r="EB39" s="717"/>
      <c r="EC39" s="718"/>
    </row>
    <row r="40" spans="2:133" ht="11.25" customHeight="1" x14ac:dyDescent="0.2">
      <c r="B40" s="680" t="s">
        <v>343</v>
      </c>
      <c r="C40" s="681"/>
      <c r="D40" s="681"/>
      <c r="E40" s="681"/>
      <c r="F40" s="681"/>
      <c r="G40" s="681"/>
      <c r="H40" s="681"/>
      <c r="I40" s="681"/>
      <c r="J40" s="681"/>
      <c r="K40" s="681"/>
      <c r="L40" s="681"/>
      <c r="M40" s="681"/>
      <c r="N40" s="681"/>
      <c r="O40" s="681"/>
      <c r="P40" s="681"/>
      <c r="Q40" s="682"/>
      <c r="R40" s="683" t="s">
        <v>130</v>
      </c>
      <c r="S40" s="684"/>
      <c r="T40" s="684"/>
      <c r="U40" s="684"/>
      <c r="V40" s="684"/>
      <c r="W40" s="684"/>
      <c r="X40" s="684"/>
      <c r="Y40" s="685"/>
      <c r="Z40" s="686" t="s">
        <v>130</v>
      </c>
      <c r="AA40" s="686"/>
      <c r="AB40" s="686"/>
      <c r="AC40" s="686"/>
      <c r="AD40" s="687" t="s">
        <v>239</v>
      </c>
      <c r="AE40" s="687"/>
      <c r="AF40" s="687"/>
      <c r="AG40" s="687"/>
      <c r="AH40" s="687"/>
      <c r="AI40" s="687"/>
      <c r="AJ40" s="687"/>
      <c r="AK40" s="687"/>
      <c r="AL40" s="688" t="s">
        <v>130</v>
      </c>
      <c r="AM40" s="689"/>
      <c r="AN40" s="689"/>
      <c r="AO40" s="690"/>
      <c r="AQ40" s="761" t="s">
        <v>344</v>
      </c>
      <c r="AR40" s="762"/>
      <c r="AS40" s="762"/>
      <c r="AT40" s="762"/>
      <c r="AU40" s="762"/>
      <c r="AV40" s="762"/>
      <c r="AW40" s="762"/>
      <c r="AX40" s="762"/>
      <c r="AY40" s="763"/>
      <c r="AZ40" s="683">
        <v>68693</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101</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2296077</v>
      </c>
      <c r="CS40" s="684"/>
      <c r="CT40" s="684"/>
      <c r="CU40" s="684"/>
      <c r="CV40" s="684"/>
      <c r="CW40" s="684"/>
      <c r="CX40" s="684"/>
      <c r="CY40" s="685"/>
      <c r="CZ40" s="688">
        <v>2.2999999999999998</v>
      </c>
      <c r="DA40" s="717"/>
      <c r="DB40" s="717"/>
      <c r="DC40" s="721"/>
      <c r="DD40" s="692">
        <v>522658</v>
      </c>
      <c r="DE40" s="684"/>
      <c r="DF40" s="684"/>
      <c r="DG40" s="684"/>
      <c r="DH40" s="684"/>
      <c r="DI40" s="684"/>
      <c r="DJ40" s="684"/>
      <c r="DK40" s="685"/>
      <c r="DL40" s="692">
        <v>162225</v>
      </c>
      <c r="DM40" s="684"/>
      <c r="DN40" s="684"/>
      <c r="DO40" s="684"/>
      <c r="DP40" s="684"/>
      <c r="DQ40" s="684"/>
      <c r="DR40" s="684"/>
      <c r="DS40" s="684"/>
      <c r="DT40" s="684"/>
      <c r="DU40" s="684"/>
      <c r="DV40" s="685"/>
      <c r="DW40" s="688">
        <v>0.4</v>
      </c>
      <c r="DX40" s="717"/>
      <c r="DY40" s="717"/>
      <c r="DZ40" s="717"/>
      <c r="EA40" s="717"/>
      <c r="EB40" s="717"/>
      <c r="EC40" s="718"/>
    </row>
    <row r="41" spans="2:133" ht="11.25" customHeight="1" x14ac:dyDescent="0.2">
      <c r="B41" s="680" t="s">
        <v>348</v>
      </c>
      <c r="C41" s="681"/>
      <c r="D41" s="681"/>
      <c r="E41" s="681"/>
      <c r="F41" s="681"/>
      <c r="G41" s="681"/>
      <c r="H41" s="681"/>
      <c r="I41" s="681"/>
      <c r="J41" s="681"/>
      <c r="K41" s="681"/>
      <c r="L41" s="681"/>
      <c r="M41" s="681"/>
      <c r="N41" s="681"/>
      <c r="O41" s="681"/>
      <c r="P41" s="681"/>
      <c r="Q41" s="682"/>
      <c r="R41" s="683">
        <v>1784180</v>
      </c>
      <c r="S41" s="684"/>
      <c r="T41" s="684"/>
      <c r="U41" s="684"/>
      <c r="V41" s="684"/>
      <c r="W41" s="684"/>
      <c r="X41" s="684"/>
      <c r="Y41" s="685"/>
      <c r="Z41" s="686">
        <v>1.7</v>
      </c>
      <c r="AA41" s="686"/>
      <c r="AB41" s="686"/>
      <c r="AC41" s="686"/>
      <c r="AD41" s="687" t="s">
        <v>130</v>
      </c>
      <c r="AE41" s="687"/>
      <c r="AF41" s="687"/>
      <c r="AG41" s="687"/>
      <c r="AH41" s="687"/>
      <c r="AI41" s="687"/>
      <c r="AJ41" s="687"/>
      <c r="AK41" s="687"/>
      <c r="AL41" s="688" t="s">
        <v>130</v>
      </c>
      <c r="AM41" s="689"/>
      <c r="AN41" s="689"/>
      <c r="AO41" s="690"/>
      <c r="AQ41" s="761" t="s">
        <v>349</v>
      </c>
      <c r="AR41" s="762"/>
      <c r="AS41" s="762"/>
      <c r="AT41" s="762"/>
      <c r="AU41" s="762"/>
      <c r="AV41" s="762"/>
      <c r="AW41" s="762"/>
      <c r="AX41" s="762"/>
      <c r="AY41" s="763"/>
      <c r="AZ41" s="683">
        <v>1732236</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130</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130</v>
      </c>
      <c r="CS41" s="719"/>
      <c r="CT41" s="719"/>
      <c r="CU41" s="719"/>
      <c r="CV41" s="719"/>
      <c r="CW41" s="719"/>
      <c r="CX41" s="719"/>
      <c r="CY41" s="720"/>
      <c r="CZ41" s="688" t="s">
        <v>239</v>
      </c>
      <c r="DA41" s="717"/>
      <c r="DB41" s="717"/>
      <c r="DC41" s="721"/>
      <c r="DD41" s="692" t="s">
        <v>130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352</v>
      </c>
      <c r="C42" s="734"/>
      <c r="D42" s="734"/>
      <c r="E42" s="734"/>
      <c r="F42" s="734"/>
      <c r="G42" s="734"/>
      <c r="H42" s="734"/>
      <c r="I42" s="734"/>
      <c r="J42" s="734"/>
      <c r="K42" s="734"/>
      <c r="L42" s="734"/>
      <c r="M42" s="734"/>
      <c r="N42" s="734"/>
      <c r="O42" s="734"/>
      <c r="P42" s="734"/>
      <c r="Q42" s="735"/>
      <c r="R42" s="768">
        <v>103141033</v>
      </c>
      <c r="S42" s="769"/>
      <c r="T42" s="769"/>
      <c r="U42" s="769"/>
      <c r="V42" s="769"/>
      <c r="W42" s="769"/>
      <c r="X42" s="769"/>
      <c r="Y42" s="777"/>
      <c r="Z42" s="778">
        <v>100</v>
      </c>
      <c r="AA42" s="778"/>
      <c r="AB42" s="778"/>
      <c r="AC42" s="778"/>
      <c r="AD42" s="779">
        <v>39804855</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5626282</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366</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14158796</v>
      </c>
      <c r="CS42" s="684"/>
      <c r="CT42" s="684"/>
      <c r="CU42" s="684"/>
      <c r="CV42" s="684"/>
      <c r="CW42" s="684"/>
      <c r="CX42" s="684"/>
      <c r="CY42" s="685"/>
      <c r="CZ42" s="688">
        <v>14.1</v>
      </c>
      <c r="DA42" s="689"/>
      <c r="DB42" s="689"/>
      <c r="DC42" s="701"/>
      <c r="DD42" s="692">
        <v>2520043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150177</v>
      </c>
      <c r="CS43" s="719"/>
      <c r="CT43" s="719"/>
      <c r="CU43" s="719"/>
      <c r="CV43" s="719"/>
      <c r="CW43" s="719"/>
      <c r="CX43" s="719"/>
      <c r="CY43" s="720"/>
      <c r="CZ43" s="688">
        <v>0.1</v>
      </c>
      <c r="DA43" s="717"/>
      <c r="DB43" s="717"/>
      <c r="DC43" s="721"/>
      <c r="DD43" s="692">
        <v>149456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304</v>
      </c>
      <c r="CE44" s="796"/>
      <c r="CF44" s="680" t="s">
        <v>357</v>
      </c>
      <c r="CG44" s="681"/>
      <c r="CH44" s="681"/>
      <c r="CI44" s="681"/>
      <c r="CJ44" s="681"/>
      <c r="CK44" s="681"/>
      <c r="CL44" s="681"/>
      <c r="CM44" s="681"/>
      <c r="CN44" s="681"/>
      <c r="CO44" s="681"/>
      <c r="CP44" s="681"/>
      <c r="CQ44" s="682"/>
      <c r="CR44" s="683">
        <v>13602169</v>
      </c>
      <c r="CS44" s="684"/>
      <c r="CT44" s="684"/>
      <c r="CU44" s="684"/>
      <c r="CV44" s="684"/>
      <c r="CW44" s="684"/>
      <c r="CX44" s="684"/>
      <c r="CY44" s="685"/>
      <c r="CZ44" s="688">
        <v>13.5</v>
      </c>
      <c r="DA44" s="689"/>
      <c r="DB44" s="689"/>
      <c r="DC44" s="701"/>
      <c r="DD44" s="692">
        <v>2246717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358</v>
      </c>
      <c r="CG45" s="681"/>
      <c r="CH45" s="681"/>
      <c r="CI45" s="681"/>
      <c r="CJ45" s="681"/>
      <c r="CK45" s="681"/>
      <c r="CL45" s="681"/>
      <c r="CM45" s="681"/>
      <c r="CN45" s="681"/>
      <c r="CO45" s="681"/>
      <c r="CP45" s="681"/>
      <c r="CQ45" s="682"/>
      <c r="CR45" s="683">
        <v>7949640</v>
      </c>
      <c r="CS45" s="719"/>
      <c r="CT45" s="719"/>
      <c r="CU45" s="719"/>
      <c r="CV45" s="719"/>
      <c r="CW45" s="719"/>
      <c r="CX45" s="719"/>
      <c r="CY45" s="720"/>
      <c r="CZ45" s="688">
        <v>7.9</v>
      </c>
      <c r="DA45" s="717"/>
      <c r="DB45" s="717"/>
      <c r="DC45" s="721"/>
      <c r="DD45" s="692">
        <v>647102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5412190</v>
      </c>
      <c r="CS46" s="684"/>
      <c r="CT46" s="684"/>
      <c r="CU46" s="684"/>
      <c r="CV46" s="684"/>
      <c r="CW46" s="684"/>
      <c r="CX46" s="684"/>
      <c r="CY46" s="685"/>
      <c r="CZ46" s="688">
        <v>5.4</v>
      </c>
      <c r="DA46" s="689"/>
      <c r="DB46" s="689"/>
      <c r="DC46" s="701"/>
      <c r="DD46" s="692">
        <v>1478276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556627</v>
      </c>
      <c r="CS47" s="719"/>
      <c r="CT47" s="719"/>
      <c r="CU47" s="719"/>
      <c r="CV47" s="719"/>
      <c r="CW47" s="719"/>
      <c r="CX47" s="719"/>
      <c r="CY47" s="720"/>
      <c r="CZ47" s="688">
        <v>0.6</v>
      </c>
      <c r="DA47" s="717"/>
      <c r="DB47" s="717"/>
      <c r="DC47" s="721"/>
      <c r="DD47" s="692">
        <v>273326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363</v>
      </c>
      <c r="CD48" s="799"/>
      <c r="CE48" s="800"/>
      <c r="CF48" s="680" t="s">
        <v>364</v>
      </c>
      <c r="CG48" s="681"/>
      <c r="CH48" s="681"/>
      <c r="CI48" s="681"/>
      <c r="CJ48" s="681"/>
      <c r="CK48" s="681"/>
      <c r="CL48" s="681"/>
      <c r="CM48" s="681"/>
      <c r="CN48" s="681"/>
      <c r="CO48" s="681"/>
      <c r="CP48" s="681"/>
      <c r="CQ48" s="682"/>
      <c r="CR48" s="683" t="s">
        <v>239</v>
      </c>
      <c r="CS48" s="684"/>
      <c r="CT48" s="684"/>
      <c r="CU48" s="684"/>
      <c r="CV48" s="684"/>
      <c r="CW48" s="684"/>
      <c r="CX48" s="684"/>
      <c r="CY48" s="685"/>
      <c r="CZ48" s="688" t="s">
        <v>239</v>
      </c>
      <c r="DA48" s="689"/>
      <c r="DB48" s="689"/>
      <c r="DC48" s="701"/>
      <c r="DD48" s="692" t="s">
        <v>239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365</v>
      </c>
      <c r="CE49" s="734"/>
      <c r="CF49" s="734"/>
      <c r="CG49" s="734"/>
      <c r="CH49" s="734"/>
      <c r="CI49" s="734"/>
      <c r="CJ49" s="734"/>
      <c r="CK49" s="734"/>
      <c r="CL49" s="734"/>
      <c r="CM49" s="734"/>
      <c r="CN49" s="734"/>
      <c r="CO49" s="734"/>
      <c r="CP49" s="734"/>
      <c r="CQ49" s="735"/>
      <c r="CR49" s="768">
        <v>100707991</v>
      </c>
      <c r="CS49" s="754"/>
      <c r="CT49" s="754"/>
      <c r="CU49" s="754"/>
      <c r="CV49" s="754"/>
      <c r="CW49" s="754"/>
      <c r="CX49" s="754"/>
      <c r="CY49" s="785"/>
      <c r="CZ49" s="780">
        <v>100</v>
      </c>
      <c r="DA49" s="786"/>
      <c r="DB49" s="786"/>
      <c r="DC49" s="787"/>
      <c r="DD49" s="788">
        <v>55855257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9QpPMpxlUlq6MBg2Tsu3HzXyvoLRjWZCt3z34dbPbWQG8ZRC66+F5ngna0Ip7J1+VkzTpm4v0arLBfmHqopa3A==" saltValue="lKRRtyaX/ZSmspXDG3/vl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08" zoomScale="40" zoomScaleNormal="4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388</v>
      </c>
      <c r="C7" s="816"/>
      <c r="D7" s="816"/>
      <c r="E7" s="816"/>
      <c r="F7" s="816"/>
      <c r="G7" s="816"/>
      <c r="H7" s="816"/>
      <c r="I7" s="816"/>
      <c r="J7" s="816"/>
      <c r="K7" s="816"/>
      <c r="L7" s="816"/>
      <c r="M7" s="816"/>
      <c r="N7" s="816"/>
      <c r="O7" s="816"/>
      <c r="P7" s="817"/>
      <c r="Q7" s="818">
        <v>103657</v>
      </c>
      <c r="R7" s="819"/>
      <c r="S7" s="819"/>
      <c r="T7" s="819"/>
      <c r="U7" s="819"/>
      <c r="V7" s="819">
        <v>101224</v>
      </c>
      <c r="W7" s="819"/>
      <c r="X7" s="819"/>
      <c r="Y7" s="819"/>
      <c r="Z7" s="819"/>
      <c r="AA7" s="819">
        <v>2433</v>
      </c>
      <c r="AB7" s="819"/>
      <c r="AC7" s="819"/>
      <c r="AD7" s="819"/>
      <c r="AE7" s="820"/>
      <c r="AF7" s="821">
        <v>1432</v>
      </c>
      <c r="AG7" s="822"/>
      <c r="AH7" s="822"/>
      <c r="AI7" s="822"/>
      <c r="AJ7" s="823"/>
      <c r="AK7" s="858"/>
      <c r="AL7" s="859"/>
      <c r="AM7" s="859"/>
      <c r="AN7" s="859"/>
      <c r="AO7" s="859"/>
      <c r="AP7" s="859">
        <v>71226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606</v>
      </c>
      <c r="BT7" s="863"/>
      <c r="BU7" s="863"/>
      <c r="BV7" s="863"/>
      <c r="BW7" s="863"/>
      <c r="BX7" s="863"/>
      <c r="BY7" s="863"/>
      <c r="BZ7" s="863"/>
      <c r="CA7" s="863"/>
      <c r="CB7" s="863"/>
      <c r="CC7" s="863"/>
      <c r="CD7" s="863"/>
      <c r="CE7" s="863"/>
      <c r="CF7" s="863"/>
      <c r="CG7" s="864"/>
      <c r="CH7" s="855">
        <v>20</v>
      </c>
      <c r="CI7" s="856"/>
      <c r="CJ7" s="856"/>
      <c r="CK7" s="856"/>
      <c r="CL7" s="857"/>
      <c r="CM7" s="855">
        <v>331</v>
      </c>
      <c r="CN7" s="856"/>
      <c r="CO7" s="856"/>
      <c r="CP7" s="856"/>
      <c r="CQ7" s="857"/>
      <c r="CR7" s="855">
        <v>18</v>
      </c>
      <c r="CS7" s="856"/>
      <c r="CT7" s="856"/>
      <c r="CU7" s="856"/>
      <c r="CV7" s="857"/>
      <c r="CW7" s="855" t="s">
        <v>607</v>
      </c>
      <c r="CX7" s="856"/>
      <c r="CY7" s="856"/>
      <c r="CZ7" s="856"/>
      <c r="DA7" s="857"/>
      <c r="DB7" s="855">
        <v>30</v>
      </c>
      <c r="DC7" s="856"/>
      <c r="DD7" s="856"/>
      <c r="DE7" s="856"/>
      <c r="DF7" s="857"/>
      <c r="DG7" s="855" t="s">
        <v>600</v>
      </c>
      <c r="DH7" s="856"/>
      <c r="DI7" s="856"/>
      <c r="DJ7" s="856"/>
      <c r="DK7" s="857"/>
      <c r="DL7" s="855" t="s">
        <v>607</v>
      </c>
      <c r="DM7" s="856"/>
      <c r="DN7" s="856"/>
      <c r="DO7" s="856"/>
      <c r="DP7" s="857"/>
      <c r="DQ7" s="855" t="s">
        <v>552</v>
      </c>
      <c r="DR7" s="856"/>
      <c r="DS7" s="856"/>
      <c r="DT7" s="856"/>
      <c r="DU7" s="857"/>
      <c r="DV7" s="836"/>
      <c r="DW7" s="837"/>
      <c r="DX7" s="837"/>
      <c r="DY7" s="837"/>
      <c r="DZ7" s="838"/>
      <c r="EA7" s="255"/>
    </row>
    <row r="8" spans="1:131" s="256" customFormat="1" ht="26.25" customHeight="1" x14ac:dyDescent="0.2">
      <c r="A8" s="262">
        <v>2</v>
      </c>
      <c r="B8" s="839" t="s">
        <v>389</v>
      </c>
      <c r="C8" s="840"/>
      <c r="D8" s="840"/>
      <c r="E8" s="840"/>
      <c r="F8" s="840"/>
      <c r="G8" s="840"/>
      <c r="H8" s="840"/>
      <c r="I8" s="840"/>
      <c r="J8" s="840"/>
      <c r="K8" s="840"/>
      <c r="L8" s="840"/>
      <c r="M8" s="840"/>
      <c r="N8" s="840"/>
      <c r="O8" s="840"/>
      <c r="P8" s="841"/>
      <c r="Q8" s="842">
        <v>46</v>
      </c>
      <c r="R8" s="843"/>
      <c r="S8" s="843"/>
      <c r="T8" s="843"/>
      <c r="U8" s="843"/>
      <c r="V8" s="843">
        <v>46</v>
      </c>
      <c r="W8" s="843"/>
      <c r="X8" s="843"/>
      <c r="Y8" s="843"/>
      <c r="Z8" s="843"/>
      <c r="AA8" s="843">
        <v>0</v>
      </c>
      <c r="AB8" s="843"/>
      <c r="AC8" s="843"/>
      <c r="AD8" s="843"/>
      <c r="AE8" s="844"/>
      <c r="AF8" s="845" t="s">
        <v>390</v>
      </c>
      <c r="AG8" s="846"/>
      <c r="AH8" s="846"/>
      <c r="AI8" s="846"/>
      <c r="AJ8" s="847"/>
      <c r="AK8" s="848">
        <v>30</v>
      </c>
      <c r="AL8" s="849"/>
      <c r="AM8" s="849"/>
      <c r="AN8" s="849"/>
      <c r="AO8" s="849"/>
      <c r="AP8" s="849">
        <v>109</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t="s">
        <v>608</v>
      </c>
      <c r="BS8" s="852" t="s">
        <v>609</v>
      </c>
      <c r="BT8" s="853"/>
      <c r="BU8" s="853"/>
      <c r="BV8" s="853"/>
      <c r="BW8" s="853"/>
      <c r="BX8" s="853"/>
      <c r="BY8" s="853"/>
      <c r="BZ8" s="853"/>
      <c r="CA8" s="853"/>
      <c r="CB8" s="853"/>
      <c r="CC8" s="853"/>
      <c r="CD8" s="853"/>
      <c r="CE8" s="853"/>
      <c r="CF8" s="853"/>
      <c r="CG8" s="854"/>
      <c r="CH8" s="865">
        <v>-17</v>
      </c>
      <c r="CI8" s="866"/>
      <c r="CJ8" s="866"/>
      <c r="CK8" s="866"/>
      <c r="CL8" s="867"/>
      <c r="CM8" s="865">
        <v>809</v>
      </c>
      <c r="CN8" s="866"/>
      <c r="CO8" s="866"/>
      <c r="CP8" s="866"/>
      <c r="CQ8" s="867"/>
      <c r="CR8" s="865">
        <v>10</v>
      </c>
      <c r="CS8" s="866"/>
      <c r="CT8" s="866"/>
      <c r="CU8" s="866"/>
      <c r="CV8" s="867"/>
      <c r="CW8" s="865" t="s">
        <v>603</v>
      </c>
      <c r="CX8" s="866"/>
      <c r="CY8" s="866"/>
      <c r="CZ8" s="866"/>
      <c r="DA8" s="867"/>
      <c r="DB8" s="865">
        <v>991</v>
      </c>
      <c r="DC8" s="866"/>
      <c r="DD8" s="866"/>
      <c r="DE8" s="866"/>
      <c r="DF8" s="867"/>
      <c r="DG8" s="865" t="s">
        <v>607</v>
      </c>
      <c r="DH8" s="866"/>
      <c r="DI8" s="866"/>
      <c r="DJ8" s="866"/>
      <c r="DK8" s="867"/>
      <c r="DL8" s="865" t="s">
        <v>600</v>
      </c>
      <c r="DM8" s="866"/>
      <c r="DN8" s="866"/>
      <c r="DO8" s="866"/>
      <c r="DP8" s="867"/>
      <c r="DQ8" s="865" t="s">
        <v>552</v>
      </c>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610</v>
      </c>
      <c r="BT9" s="853"/>
      <c r="BU9" s="853"/>
      <c r="BV9" s="853"/>
      <c r="BW9" s="853"/>
      <c r="BX9" s="853"/>
      <c r="BY9" s="853"/>
      <c r="BZ9" s="853"/>
      <c r="CA9" s="853"/>
      <c r="CB9" s="853"/>
      <c r="CC9" s="853"/>
      <c r="CD9" s="853"/>
      <c r="CE9" s="853"/>
      <c r="CF9" s="853"/>
      <c r="CG9" s="854"/>
      <c r="CH9" s="865">
        <v>-12</v>
      </c>
      <c r="CI9" s="866"/>
      <c r="CJ9" s="866"/>
      <c r="CK9" s="866"/>
      <c r="CL9" s="867"/>
      <c r="CM9" s="865">
        <v>682</v>
      </c>
      <c r="CN9" s="866"/>
      <c r="CO9" s="866"/>
      <c r="CP9" s="866"/>
      <c r="CQ9" s="867"/>
      <c r="CR9" s="865">
        <v>2</v>
      </c>
      <c r="CS9" s="866"/>
      <c r="CT9" s="866"/>
      <c r="CU9" s="866"/>
      <c r="CV9" s="867"/>
      <c r="CW9" s="865">
        <v>26</v>
      </c>
      <c r="CX9" s="866"/>
      <c r="CY9" s="866"/>
      <c r="CZ9" s="866"/>
      <c r="DA9" s="867"/>
      <c r="DB9" s="865" t="s">
        <v>552</v>
      </c>
      <c r="DC9" s="866"/>
      <c r="DD9" s="866"/>
      <c r="DE9" s="866"/>
      <c r="DF9" s="867"/>
      <c r="DG9" s="865" t="s">
        <v>607</v>
      </c>
      <c r="DH9" s="866"/>
      <c r="DI9" s="866"/>
      <c r="DJ9" s="866"/>
      <c r="DK9" s="867"/>
      <c r="DL9" s="865" t="s">
        <v>607</v>
      </c>
      <c r="DM9" s="866"/>
      <c r="DN9" s="866"/>
      <c r="DO9" s="866"/>
      <c r="DP9" s="867"/>
      <c r="DQ9" s="865" t="s">
        <v>552</v>
      </c>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611</v>
      </c>
      <c r="BT10" s="853"/>
      <c r="BU10" s="853"/>
      <c r="BV10" s="853"/>
      <c r="BW10" s="853"/>
      <c r="BX10" s="853"/>
      <c r="BY10" s="853"/>
      <c r="BZ10" s="853"/>
      <c r="CA10" s="853"/>
      <c r="CB10" s="853"/>
      <c r="CC10" s="853"/>
      <c r="CD10" s="853"/>
      <c r="CE10" s="853"/>
      <c r="CF10" s="853"/>
      <c r="CG10" s="854"/>
      <c r="CH10" s="865">
        <v>5</v>
      </c>
      <c r="CI10" s="866"/>
      <c r="CJ10" s="866"/>
      <c r="CK10" s="866"/>
      <c r="CL10" s="867"/>
      <c r="CM10" s="865">
        <v>68</v>
      </c>
      <c r="CN10" s="866"/>
      <c r="CO10" s="866"/>
      <c r="CP10" s="866"/>
      <c r="CQ10" s="867"/>
      <c r="CR10" s="865">
        <v>30</v>
      </c>
      <c r="CS10" s="866"/>
      <c r="CT10" s="866"/>
      <c r="CU10" s="866"/>
      <c r="CV10" s="867"/>
      <c r="CW10" s="865" t="s">
        <v>552</v>
      </c>
      <c r="CX10" s="866"/>
      <c r="CY10" s="866"/>
      <c r="CZ10" s="866"/>
      <c r="DA10" s="867"/>
      <c r="DB10" s="865" t="s">
        <v>552</v>
      </c>
      <c r="DC10" s="866"/>
      <c r="DD10" s="866"/>
      <c r="DE10" s="866"/>
      <c r="DF10" s="867"/>
      <c r="DG10" s="865" t="s">
        <v>612</v>
      </c>
      <c r="DH10" s="866"/>
      <c r="DI10" s="866"/>
      <c r="DJ10" s="866"/>
      <c r="DK10" s="867"/>
      <c r="DL10" s="865" t="s">
        <v>607</v>
      </c>
      <c r="DM10" s="866"/>
      <c r="DN10" s="866"/>
      <c r="DO10" s="866"/>
      <c r="DP10" s="867"/>
      <c r="DQ10" s="865" t="s">
        <v>552</v>
      </c>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613</v>
      </c>
      <c r="BT11" s="853"/>
      <c r="BU11" s="853"/>
      <c r="BV11" s="853"/>
      <c r="BW11" s="853"/>
      <c r="BX11" s="853"/>
      <c r="BY11" s="853"/>
      <c r="BZ11" s="853"/>
      <c r="CA11" s="853"/>
      <c r="CB11" s="853"/>
      <c r="CC11" s="853"/>
      <c r="CD11" s="853"/>
      <c r="CE11" s="853"/>
      <c r="CF11" s="853"/>
      <c r="CG11" s="854"/>
      <c r="CH11" s="865">
        <v>7</v>
      </c>
      <c r="CI11" s="866"/>
      <c r="CJ11" s="866"/>
      <c r="CK11" s="866"/>
      <c r="CL11" s="867"/>
      <c r="CM11" s="865">
        <v>134</v>
      </c>
      <c r="CN11" s="866"/>
      <c r="CO11" s="866"/>
      <c r="CP11" s="866"/>
      <c r="CQ11" s="867"/>
      <c r="CR11" s="865">
        <v>66</v>
      </c>
      <c r="CS11" s="866"/>
      <c r="CT11" s="866"/>
      <c r="CU11" s="866"/>
      <c r="CV11" s="867"/>
      <c r="CW11" s="865">
        <v>0</v>
      </c>
      <c r="CX11" s="866"/>
      <c r="CY11" s="866"/>
      <c r="CZ11" s="866"/>
      <c r="DA11" s="867"/>
      <c r="DB11" s="865" t="s">
        <v>552</v>
      </c>
      <c r="DC11" s="866"/>
      <c r="DD11" s="866"/>
      <c r="DE11" s="866"/>
      <c r="DF11" s="867"/>
      <c r="DG11" s="865" t="s">
        <v>607</v>
      </c>
      <c r="DH11" s="866"/>
      <c r="DI11" s="866"/>
      <c r="DJ11" s="866"/>
      <c r="DK11" s="867"/>
      <c r="DL11" s="865" t="s">
        <v>600</v>
      </c>
      <c r="DM11" s="866"/>
      <c r="DN11" s="866"/>
      <c r="DO11" s="866"/>
      <c r="DP11" s="867"/>
      <c r="DQ11" s="865" t="s">
        <v>552</v>
      </c>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614</v>
      </c>
      <c r="BT12" s="853"/>
      <c r="BU12" s="853"/>
      <c r="BV12" s="853"/>
      <c r="BW12" s="853"/>
      <c r="BX12" s="853"/>
      <c r="BY12" s="853"/>
      <c r="BZ12" s="853"/>
      <c r="CA12" s="853"/>
      <c r="CB12" s="853"/>
      <c r="CC12" s="853"/>
      <c r="CD12" s="853"/>
      <c r="CE12" s="853"/>
      <c r="CF12" s="853"/>
      <c r="CG12" s="854"/>
      <c r="CH12" s="865">
        <v>0</v>
      </c>
      <c r="CI12" s="866"/>
      <c r="CJ12" s="866"/>
      <c r="CK12" s="866"/>
      <c r="CL12" s="867"/>
      <c r="CM12" s="865">
        <v>57</v>
      </c>
      <c r="CN12" s="866"/>
      <c r="CO12" s="866"/>
      <c r="CP12" s="866"/>
      <c r="CQ12" s="867"/>
      <c r="CR12" s="865">
        <v>11</v>
      </c>
      <c r="CS12" s="866"/>
      <c r="CT12" s="866"/>
      <c r="CU12" s="866"/>
      <c r="CV12" s="867"/>
      <c r="CW12" s="865" t="s">
        <v>623</v>
      </c>
      <c r="CX12" s="866"/>
      <c r="CY12" s="866"/>
      <c r="CZ12" s="866"/>
      <c r="DA12" s="867"/>
      <c r="DB12" s="865" t="s">
        <v>552</v>
      </c>
      <c r="DC12" s="866"/>
      <c r="DD12" s="866"/>
      <c r="DE12" s="866"/>
      <c r="DF12" s="867"/>
      <c r="DG12" s="865" t="s">
        <v>607</v>
      </c>
      <c r="DH12" s="866"/>
      <c r="DI12" s="866"/>
      <c r="DJ12" s="866"/>
      <c r="DK12" s="867"/>
      <c r="DL12" s="865" t="s">
        <v>603</v>
      </c>
      <c r="DM12" s="866"/>
      <c r="DN12" s="866"/>
      <c r="DO12" s="866"/>
      <c r="DP12" s="867"/>
      <c r="DQ12" s="865" t="s">
        <v>552</v>
      </c>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615</v>
      </c>
      <c r="BT13" s="853"/>
      <c r="BU13" s="853"/>
      <c r="BV13" s="853"/>
      <c r="BW13" s="853"/>
      <c r="BX13" s="853"/>
      <c r="BY13" s="853"/>
      <c r="BZ13" s="853"/>
      <c r="CA13" s="853"/>
      <c r="CB13" s="853"/>
      <c r="CC13" s="853"/>
      <c r="CD13" s="853"/>
      <c r="CE13" s="853"/>
      <c r="CF13" s="853"/>
      <c r="CG13" s="854"/>
      <c r="CH13" s="865">
        <v>-6</v>
      </c>
      <c r="CI13" s="866"/>
      <c r="CJ13" s="866"/>
      <c r="CK13" s="866"/>
      <c r="CL13" s="867"/>
      <c r="CM13" s="865">
        <v>97</v>
      </c>
      <c r="CN13" s="866"/>
      <c r="CO13" s="866"/>
      <c r="CP13" s="866"/>
      <c r="CQ13" s="867"/>
      <c r="CR13" s="865">
        <v>61</v>
      </c>
      <c r="CS13" s="866"/>
      <c r="CT13" s="866"/>
      <c r="CU13" s="866"/>
      <c r="CV13" s="867"/>
      <c r="CW13" s="865" t="s">
        <v>552</v>
      </c>
      <c r="CX13" s="866"/>
      <c r="CY13" s="866"/>
      <c r="CZ13" s="866"/>
      <c r="DA13" s="867"/>
      <c r="DB13" s="865" t="s">
        <v>552</v>
      </c>
      <c r="DC13" s="866"/>
      <c r="DD13" s="866"/>
      <c r="DE13" s="866"/>
      <c r="DF13" s="867"/>
      <c r="DG13" s="865" t="s">
        <v>603</v>
      </c>
      <c r="DH13" s="866"/>
      <c r="DI13" s="866"/>
      <c r="DJ13" s="866"/>
      <c r="DK13" s="867"/>
      <c r="DL13" s="865" t="s">
        <v>612</v>
      </c>
      <c r="DM13" s="866"/>
      <c r="DN13" s="866"/>
      <c r="DO13" s="866"/>
      <c r="DP13" s="867"/>
      <c r="DQ13" s="865" t="s">
        <v>552</v>
      </c>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616</v>
      </c>
      <c r="BT14" s="853"/>
      <c r="BU14" s="853"/>
      <c r="BV14" s="853"/>
      <c r="BW14" s="853"/>
      <c r="BX14" s="853"/>
      <c r="BY14" s="853"/>
      <c r="BZ14" s="853"/>
      <c r="CA14" s="853"/>
      <c r="CB14" s="853"/>
      <c r="CC14" s="853"/>
      <c r="CD14" s="853"/>
      <c r="CE14" s="853"/>
      <c r="CF14" s="853"/>
      <c r="CG14" s="854"/>
      <c r="CH14" s="865">
        <v>-1</v>
      </c>
      <c r="CI14" s="866"/>
      <c r="CJ14" s="866"/>
      <c r="CK14" s="866"/>
      <c r="CL14" s="867"/>
      <c r="CM14" s="865">
        <v>52</v>
      </c>
      <c r="CN14" s="866"/>
      <c r="CO14" s="866"/>
      <c r="CP14" s="866"/>
      <c r="CQ14" s="867"/>
      <c r="CR14" s="865">
        <v>1</v>
      </c>
      <c r="CS14" s="866"/>
      <c r="CT14" s="866"/>
      <c r="CU14" s="866"/>
      <c r="CV14" s="867"/>
      <c r="CW14" s="865">
        <v>13</v>
      </c>
      <c r="CX14" s="866"/>
      <c r="CY14" s="866"/>
      <c r="CZ14" s="866"/>
      <c r="DA14" s="867"/>
      <c r="DB14" s="865" t="s">
        <v>552</v>
      </c>
      <c r="DC14" s="866"/>
      <c r="DD14" s="866"/>
      <c r="DE14" s="866"/>
      <c r="DF14" s="867"/>
      <c r="DG14" s="865" t="s">
        <v>607</v>
      </c>
      <c r="DH14" s="866"/>
      <c r="DI14" s="866"/>
      <c r="DJ14" s="866"/>
      <c r="DK14" s="867"/>
      <c r="DL14" s="865" t="s">
        <v>607</v>
      </c>
      <c r="DM14" s="866"/>
      <c r="DN14" s="866"/>
      <c r="DO14" s="866"/>
      <c r="DP14" s="867"/>
      <c r="DQ14" s="865" t="s">
        <v>552</v>
      </c>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392</v>
      </c>
      <c r="B23" s="874" t="s">
        <v>393</v>
      </c>
      <c r="C23" s="875"/>
      <c r="D23" s="875"/>
      <c r="E23" s="875"/>
      <c r="F23" s="875"/>
      <c r="G23" s="875"/>
      <c r="H23" s="875"/>
      <c r="I23" s="875"/>
      <c r="J23" s="875"/>
      <c r="K23" s="875"/>
      <c r="L23" s="875"/>
      <c r="M23" s="875"/>
      <c r="N23" s="875"/>
      <c r="O23" s="875"/>
      <c r="P23" s="876"/>
      <c r="Q23" s="877">
        <v>103141</v>
      </c>
      <c r="R23" s="878"/>
      <c r="S23" s="878"/>
      <c r="T23" s="878"/>
      <c r="U23" s="878"/>
      <c r="V23" s="878">
        <v>100708</v>
      </c>
      <c r="W23" s="878"/>
      <c r="X23" s="878"/>
      <c r="Y23" s="878"/>
      <c r="Z23" s="878"/>
      <c r="AA23" s="878">
        <v>2433</v>
      </c>
      <c r="AB23" s="878"/>
      <c r="AC23" s="878"/>
      <c r="AD23" s="878"/>
      <c r="AE23" s="879"/>
      <c r="AF23" s="880">
        <v>1432</v>
      </c>
      <c r="AG23" s="878"/>
      <c r="AH23" s="878"/>
      <c r="AI23" s="878"/>
      <c r="AJ23" s="881"/>
      <c r="AK23" s="882"/>
      <c r="AL23" s="883"/>
      <c r="AM23" s="883"/>
      <c r="AN23" s="883"/>
      <c r="AO23" s="883"/>
      <c r="AP23" s="878">
        <v>71335</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371</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405</v>
      </c>
      <c r="C28" s="816"/>
      <c r="D28" s="816"/>
      <c r="E28" s="816"/>
      <c r="F28" s="816"/>
      <c r="G28" s="816"/>
      <c r="H28" s="816"/>
      <c r="I28" s="816"/>
      <c r="J28" s="816"/>
      <c r="K28" s="816"/>
      <c r="L28" s="816"/>
      <c r="M28" s="816"/>
      <c r="N28" s="816"/>
      <c r="O28" s="816"/>
      <c r="P28" s="817"/>
      <c r="Q28" s="906">
        <v>19869</v>
      </c>
      <c r="R28" s="907"/>
      <c r="S28" s="907"/>
      <c r="T28" s="907"/>
      <c r="U28" s="907"/>
      <c r="V28" s="907">
        <v>19859</v>
      </c>
      <c r="W28" s="907"/>
      <c r="X28" s="907"/>
      <c r="Y28" s="907"/>
      <c r="Z28" s="907"/>
      <c r="AA28" s="907">
        <v>10</v>
      </c>
      <c r="AB28" s="907"/>
      <c r="AC28" s="907"/>
      <c r="AD28" s="907"/>
      <c r="AE28" s="908"/>
      <c r="AF28" s="909">
        <v>10</v>
      </c>
      <c r="AG28" s="907"/>
      <c r="AH28" s="907"/>
      <c r="AI28" s="907"/>
      <c r="AJ28" s="910"/>
      <c r="AK28" s="911">
        <v>1950</v>
      </c>
      <c r="AL28" s="902"/>
      <c r="AM28" s="902"/>
      <c r="AN28" s="902"/>
      <c r="AO28" s="902"/>
      <c r="AP28" s="902" t="s">
        <v>601</v>
      </c>
      <c r="AQ28" s="902"/>
      <c r="AR28" s="902"/>
      <c r="AS28" s="902"/>
      <c r="AT28" s="902"/>
      <c r="AU28" s="902" t="s">
        <v>600</v>
      </c>
      <c r="AV28" s="902"/>
      <c r="AW28" s="902"/>
      <c r="AX28" s="902"/>
      <c r="AY28" s="902"/>
      <c r="AZ28" s="903" t="s">
        <v>600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406</v>
      </c>
      <c r="C29" s="840"/>
      <c r="D29" s="840"/>
      <c r="E29" s="840"/>
      <c r="F29" s="840"/>
      <c r="G29" s="840"/>
      <c r="H29" s="840"/>
      <c r="I29" s="840"/>
      <c r="J29" s="840"/>
      <c r="K29" s="840"/>
      <c r="L29" s="840"/>
      <c r="M29" s="840"/>
      <c r="N29" s="840"/>
      <c r="O29" s="840"/>
      <c r="P29" s="841"/>
      <c r="Q29" s="842">
        <v>25</v>
      </c>
      <c r="R29" s="843"/>
      <c r="S29" s="843"/>
      <c r="T29" s="843"/>
      <c r="U29" s="843"/>
      <c r="V29" s="843">
        <v>25</v>
      </c>
      <c r="W29" s="843"/>
      <c r="X29" s="843"/>
      <c r="Y29" s="843"/>
      <c r="Z29" s="843"/>
      <c r="AA29" s="843">
        <v>0</v>
      </c>
      <c r="AB29" s="843"/>
      <c r="AC29" s="843"/>
      <c r="AD29" s="843"/>
      <c r="AE29" s="844"/>
      <c r="AF29" s="845" t="s">
        <v>407</v>
      </c>
      <c r="AG29" s="846"/>
      <c r="AH29" s="846"/>
      <c r="AI29" s="846"/>
      <c r="AJ29" s="847"/>
      <c r="AK29" s="914">
        <v>15</v>
      </c>
      <c r="AL29" s="915"/>
      <c r="AM29" s="915"/>
      <c r="AN29" s="915"/>
      <c r="AO29" s="915"/>
      <c r="AP29" s="915" t="s">
        <v>600</v>
      </c>
      <c r="AQ29" s="915"/>
      <c r="AR29" s="915"/>
      <c r="AS29" s="915"/>
      <c r="AT29" s="915"/>
      <c r="AU29" s="915" t="s">
        <v>600</v>
      </c>
      <c r="AV29" s="915"/>
      <c r="AW29" s="915"/>
      <c r="AX29" s="915"/>
      <c r="AY29" s="915"/>
      <c r="AZ29" s="916" t="s">
        <v>600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408</v>
      </c>
      <c r="C30" s="840"/>
      <c r="D30" s="840"/>
      <c r="E30" s="840"/>
      <c r="F30" s="840"/>
      <c r="G30" s="840"/>
      <c r="H30" s="840"/>
      <c r="I30" s="840"/>
      <c r="J30" s="840"/>
      <c r="K30" s="840"/>
      <c r="L30" s="840"/>
      <c r="M30" s="840"/>
      <c r="N30" s="840"/>
      <c r="O30" s="840"/>
      <c r="P30" s="841"/>
      <c r="Q30" s="842">
        <v>2152</v>
      </c>
      <c r="R30" s="843"/>
      <c r="S30" s="843"/>
      <c r="T30" s="843"/>
      <c r="U30" s="843"/>
      <c r="V30" s="843">
        <v>2138</v>
      </c>
      <c r="W30" s="843"/>
      <c r="X30" s="843"/>
      <c r="Y30" s="843"/>
      <c r="Z30" s="843"/>
      <c r="AA30" s="843">
        <v>14</v>
      </c>
      <c r="AB30" s="843"/>
      <c r="AC30" s="843"/>
      <c r="AD30" s="843"/>
      <c r="AE30" s="844"/>
      <c r="AF30" s="845">
        <v>5</v>
      </c>
      <c r="AG30" s="846"/>
      <c r="AH30" s="846"/>
      <c r="AI30" s="846"/>
      <c r="AJ30" s="847"/>
      <c r="AK30" s="914">
        <v>716</v>
      </c>
      <c r="AL30" s="915"/>
      <c r="AM30" s="915"/>
      <c r="AN30" s="915"/>
      <c r="AO30" s="915"/>
      <c r="AP30" s="915" t="s">
        <v>600</v>
      </c>
      <c r="AQ30" s="915"/>
      <c r="AR30" s="915"/>
      <c r="AS30" s="915"/>
      <c r="AT30" s="915"/>
      <c r="AU30" s="915" t="s">
        <v>600</v>
      </c>
      <c r="AV30" s="915"/>
      <c r="AW30" s="915"/>
      <c r="AX30" s="915"/>
      <c r="AY30" s="915"/>
      <c r="AZ30" s="916" t="s">
        <v>600</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409</v>
      </c>
      <c r="C31" s="840"/>
      <c r="D31" s="840"/>
      <c r="E31" s="840"/>
      <c r="F31" s="840"/>
      <c r="G31" s="840"/>
      <c r="H31" s="840"/>
      <c r="I31" s="840"/>
      <c r="J31" s="840"/>
      <c r="K31" s="840"/>
      <c r="L31" s="840"/>
      <c r="M31" s="840"/>
      <c r="N31" s="840"/>
      <c r="O31" s="840"/>
      <c r="P31" s="841"/>
      <c r="Q31" s="842">
        <v>17861</v>
      </c>
      <c r="R31" s="843"/>
      <c r="S31" s="843"/>
      <c r="T31" s="843"/>
      <c r="U31" s="843"/>
      <c r="V31" s="843">
        <v>17637</v>
      </c>
      <c r="W31" s="843"/>
      <c r="X31" s="843"/>
      <c r="Y31" s="843"/>
      <c r="Z31" s="843"/>
      <c r="AA31" s="843">
        <v>224</v>
      </c>
      <c r="AB31" s="843"/>
      <c r="AC31" s="843"/>
      <c r="AD31" s="843"/>
      <c r="AE31" s="844"/>
      <c r="AF31" s="845">
        <v>224</v>
      </c>
      <c r="AG31" s="846"/>
      <c r="AH31" s="846"/>
      <c r="AI31" s="846"/>
      <c r="AJ31" s="847"/>
      <c r="AK31" s="914">
        <v>2751</v>
      </c>
      <c r="AL31" s="915"/>
      <c r="AM31" s="915"/>
      <c r="AN31" s="915"/>
      <c r="AO31" s="915"/>
      <c r="AP31" s="915" t="s">
        <v>602</v>
      </c>
      <c r="AQ31" s="915"/>
      <c r="AR31" s="915"/>
      <c r="AS31" s="915"/>
      <c r="AT31" s="915"/>
      <c r="AU31" s="915" t="s">
        <v>603</v>
      </c>
      <c r="AV31" s="915"/>
      <c r="AW31" s="915"/>
      <c r="AX31" s="915"/>
      <c r="AY31" s="915"/>
      <c r="AZ31" s="916" t="s">
        <v>600</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410</v>
      </c>
      <c r="C32" s="840"/>
      <c r="D32" s="840"/>
      <c r="E32" s="840"/>
      <c r="F32" s="840"/>
      <c r="G32" s="840"/>
      <c r="H32" s="840"/>
      <c r="I32" s="840"/>
      <c r="J32" s="840"/>
      <c r="K32" s="840"/>
      <c r="L32" s="840"/>
      <c r="M32" s="840"/>
      <c r="N32" s="840"/>
      <c r="O32" s="840"/>
      <c r="P32" s="841"/>
      <c r="Q32" s="842">
        <v>2216</v>
      </c>
      <c r="R32" s="843"/>
      <c r="S32" s="843"/>
      <c r="T32" s="843"/>
      <c r="U32" s="843"/>
      <c r="V32" s="843">
        <v>1987</v>
      </c>
      <c r="W32" s="843"/>
      <c r="X32" s="843"/>
      <c r="Y32" s="843"/>
      <c r="Z32" s="843"/>
      <c r="AA32" s="843">
        <v>229</v>
      </c>
      <c r="AB32" s="843"/>
      <c r="AC32" s="843"/>
      <c r="AD32" s="843"/>
      <c r="AE32" s="844"/>
      <c r="AF32" s="845">
        <v>2746</v>
      </c>
      <c r="AG32" s="846"/>
      <c r="AH32" s="846"/>
      <c r="AI32" s="846"/>
      <c r="AJ32" s="847"/>
      <c r="AK32" s="914">
        <v>69</v>
      </c>
      <c r="AL32" s="915"/>
      <c r="AM32" s="915"/>
      <c r="AN32" s="915"/>
      <c r="AO32" s="915"/>
      <c r="AP32" s="915">
        <v>9572</v>
      </c>
      <c r="AQ32" s="915"/>
      <c r="AR32" s="915"/>
      <c r="AS32" s="915"/>
      <c r="AT32" s="915"/>
      <c r="AU32" s="915">
        <v>48</v>
      </c>
      <c r="AV32" s="915"/>
      <c r="AW32" s="915"/>
      <c r="AX32" s="915"/>
      <c r="AY32" s="915"/>
      <c r="AZ32" s="916" t="s">
        <v>605</v>
      </c>
      <c r="BA32" s="916"/>
      <c r="BB32" s="916"/>
      <c r="BC32" s="916"/>
      <c r="BD32" s="916"/>
      <c r="BE32" s="912" t="s">
        <v>411</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412</v>
      </c>
      <c r="C33" s="840"/>
      <c r="D33" s="840"/>
      <c r="E33" s="840"/>
      <c r="F33" s="840"/>
      <c r="G33" s="840"/>
      <c r="H33" s="840"/>
      <c r="I33" s="840"/>
      <c r="J33" s="840"/>
      <c r="K33" s="840"/>
      <c r="L33" s="840"/>
      <c r="M33" s="840"/>
      <c r="N33" s="840"/>
      <c r="O33" s="840"/>
      <c r="P33" s="841"/>
      <c r="Q33" s="842">
        <v>2697</v>
      </c>
      <c r="R33" s="843"/>
      <c r="S33" s="843"/>
      <c r="T33" s="843"/>
      <c r="U33" s="843"/>
      <c r="V33" s="843">
        <v>2720</v>
      </c>
      <c r="W33" s="843"/>
      <c r="X33" s="843"/>
      <c r="Y33" s="843"/>
      <c r="Z33" s="843"/>
      <c r="AA33" s="843">
        <v>-23</v>
      </c>
      <c r="AB33" s="843"/>
      <c r="AC33" s="843"/>
      <c r="AD33" s="843"/>
      <c r="AE33" s="844"/>
      <c r="AF33" s="845">
        <v>238</v>
      </c>
      <c r="AG33" s="846"/>
      <c r="AH33" s="846"/>
      <c r="AI33" s="846"/>
      <c r="AJ33" s="847"/>
      <c r="AK33" s="914">
        <v>1078</v>
      </c>
      <c r="AL33" s="915"/>
      <c r="AM33" s="915"/>
      <c r="AN33" s="915"/>
      <c r="AO33" s="915"/>
      <c r="AP33" s="915">
        <v>17368</v>
      </c>
      <c r="AQ33" s="915"/>
      <c r="AR33" s="915"/>
      <c r="AS33" s="915"/>
      <c r="AT33" s="915"/>
      <c r="AU33" s="915">
        <v>9180</v>
      </c>
      <c r="AV33" s="915"/>
      <c r="AW33" s="915"/>
      <c r="AX33" s="915"/>
      <c r="AY33" s="915"/>
      <c r="AZ33" s="916" t="s">
        <v>605</v>
      </c>
      <c r="BA33" s="916"/>
      <c r="BB33" s="916"/>
      <c r="BC33" s="916"/>
      <c r="BD33" s="916"/>
      <c r="BE33" s="912" t="s">
        <v>413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414</v>
      </c>
      <c r="C34" s="840"/>
      <c r="D34" s="840"/>
      <c r="E34" s="840"/>
      <c r="F34" s="840"/>
      <c r="G34" s="840"/>
      <c r="H34" s="840"/>
      <c r="I34" s="840"/>
      <c r="J34" s="840"/>
      <c r="K34" s="840"/>
      <c r="L34" s="840"/>
      <c r="M34" s="840"/>
      <c r="N34" s="840"/>
      <c r="O34" s="840"/>
      <c r="P34" s="841"/>
      <c r="Q34" s="842">
        <v>602</v>
      </c>
      <c r="R34" s="843"/>
      <c r="S34" s="843"/>
      <c r="T34" s="843"/>
      <c r="U34" s="843"/>
      <c r="V34" s="843">
        <v>595</v>
      </c>
      <c r="W34" s="843"/>
      <c r="X34" s="843"/>
      <c r="Y34" s="843"/>
      <c r="Z34" s="843"/>
      <c r="AA34" s="843">
        <v>7</v>
      </c>
      <c r="AB34" s="843"/>
      <c r="AC34" s="843"/>
      <c r="AD34" s="843"/>
      <c r="AE34" s="844"/>
      <c r="AF34" s="845">
        <v>34</v>
      </c>
      <c r="AG34" s="846"/>
      <c r="AH34" s="846"/>
      <c r="AI34" s="846"/>
      <c r="AJ34" s="847"/>
      <c r="AK34" s="914">
        <v>424</v>
      </c>
      <c r="AL34" s="915"/>
      <c r="AM34" s="915"/>
      <c r="AN34" s="915"/>
      <c r="AO34" s="915"/>
      <c r="AP34" s="915">
        <v>2609</v>
      </c>
      <c r="AQ34" s="915"/>
      <c r="AR34" s="915"/>
      <c r="AS34" s="915"/>
      <c r="AT34" s="915"/>
      <c r="AU34" s="915">
        <v>2364</v>
      </c>
      <c r="AV34" s="915"/>
      <c r="AW34" s="915"/>
      <c r="AX34" s="915"/>
      <c r="AY34" s="915"/>
      <c r="AZ34" s="916" t="s">
        <v>605</v>
      </c>
      <c r="BA34" s="916"/>
      <c r="BB34" s="916"/>
      <c r="BC34" s="916"/>
      <c r="BD34" s="916"/>
      <c r="BE34" s="912" t="s">
        <v>413</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t="s">
        <v>415</v>
      </c>
      <c r="C35" s="840"/>
      <c r="D35" s="840"/>
      <c r="E35" s="840"/>
      <c r="F35" s="840"/>
      <c r="G35" s="840"/>
      <c r="H35" s="840"/>
      <c r="I35" s="840"/>
      <c r="J35" s="840"/>
      <c r="K35" s="840"/>
      <c r="L35" s="840"/>
      <c r="M35" s="840"/>
      <c r="N35" s="840"/>
      <c r="O35" s="840"/>
      <c r="P35" s="841"/>
      <c r="Q35" s="842">
        <v>157</v>
      </c>
      <c r="R35" s="843"/>
      <c r="S35" s="843"/>
      <c r="T35" s="843"/>
      <c r="U35" s="843"/>
      <c r="V35" s="843">
        <v>153</v>
      </c>
      <c r="W35" s="843"/>
      <c r="X35" s="843"/>
      <c r="Y35" s="843"/>
      <c r="Z35" s="843"/>
      <c r="AA35" s="843">
        <v>4</v>
      </c>
      <c r="AB35" s="843"/>
      <c r="AC35" s="843"/>
      <c r="AD35" s="843"/>
      <c r="AE35" s="844"/>
      <c r="AF35" s="845">
        <v>22</v>
      </c>
      <c r="AG35" s="846"/>
      <c r="AH35" s="846"/>
      <c r="AI35" s="846"/>
      <c r="AJ35" s="847"/>
      <c r="AK35" s="914">
        <v>105</v>
      </c>
      <c r="AL35" s="915"/>
      <c r="AM35" s="915"/>
      <c r="AN35" s="915"/>
      <c r="AO35" s="915"/>
      <c r="AP35" s="915">
        <v>363</v>
      </c>
      <c r="AQ35" s="915"/>
      <c r="AR35" s="915"/>
      <c r="AS35" s="915"/>
      <c r="AT35" s="915"/>
      <c r="AU35" s="915">
        <v>236</v>
      </c>
      <c r="AV35" s="915"/>
      <c r="AW35" s="915"/>
      <c r="AX35" s="915"/>
      <c r="AY35" s="915"/>
      <c r="AZ35" s="916" t="s">
        <v>605</v>
      </c>
      <c r="BA35" s="916"/>
      <c r="BB35" s="916"/>
      <c r="BC35" s="916"/>
      <c r="BD35" s="916"/>
      <c r="BE35" s="912" t="s">
        <v>416</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t="s">
        <v>417</v>
      </c>
      <c r="C36" s="840"/>
      <c r="D36" s="840"/>
      <c r="E36" s="840"/>
      <c r="F36" s="840"/>
      <c r="G36" s="840"/>
      <c r="H36" s="840"/>
      <c r="I36" s="840"/>
      <c r="J36" s="840"/>
      <c r="K36" s="840"/>
      <c r="L36" s="840"/>
      <c r="M36" s="840"/>
      <c r="N36" s="840"/>
      <c r="O36" s="840"/>
      <c r="P36" s="841"/>
      <c r="Q36" s="842">
        <v>282</v>
      </c>
      <c r="R36" s="843"/>
      <c r="S36" s="843"/>
      <c r="T36" s="843"/>
      <c r="U36" s="843"/>
      <c r="V36" s="843">
        <v>311</v>
      </c>
      <c r="W36" s="843"/>
      <c r="X36" s="843"/>
      <c r="Y36" s="843"/>
      <c r="Z36" s="843"/>
      <c r="AA36" s="843">
        <v>-29</v>
      </c>
      <c r="AB36" s="843"/>
      <c r="AC36" s="843"/>
      <c r="AD36" s="843"/>
      <c r="AE36" s="844"/>
      <c r="AF36" s="845">
        <v>137</v>
      </c>
      <c r="AG36" s="846"/>
      <c r="AH36" s="846"/>
      <c r="AI36" s="846"/>
      <c r="AJ36" s="847"/>
      <c r="AK36" s="914">
        <v>141</v>
      </c>
      <c r="AL36" s="915"/>
      <c r="AM36" s="915"/>
      <c r="AN36" s="915"/>
      <c r="AO36" s="915"/>
      <c r="AP36" s="915">
        <v>2863</v>
      </c>
      <c r="AQ36" s="915"/>
      <c r="AR36" s="915"/>
      <c r="AS36" s="915"/>
      <c r="AT36" s="915"/>
      <c r="AU36" s="915">
        <v>1958</v>
      </c>
      <c r="AV36" s="915"/>
      <c r="AW36" s="915"/>
      <c r="AX36" s="915"/>
      <c r="AY36" s="915"/>
      <c r="AZ36" s="916" t="s">
        <v>605</v>
      </c>
      <c r="BA36" s="916"/>
      <c r="BB36" s="916"/>
      <c r="BC36" s="916"/>
      <c r="BD36" s="916"/>
      <c r="BE36" s="912" t="s">
        <v>413</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t="s">
        <v>418</v>
      </c>
      <c r="C37" s="840"/>
      <c r="D37" s="840"/>
      <c r="E37" s="840"/>
      <c r="F37" s="840"/>
      <c r="G37" s="840"/>
      <c r="H37" s="840"/>
      <c r="I37" s="840"/>
      <c r="J37" s="840"/>
      <c r="K37" s="840"/>
      <c r="L37" s="840"/>
      <c r="M37" s="840"/>
      <c r="N37" s="840"/>
      <c r="O37" s="840"/>
      <c r="P37" s="841"/>
      <c r="Q37" s="842">
        <v>352</v>
      </c>
      <c r="R37" s="843"/>
      <c r="S37" s="843"/>
      <c r="T37" s="843"/>
      <c r="U37" s="843"/>
      <c r="V37" s="843">
        <v>352</v>
      </c>
      <c r="W37" s="843"/>
      <c r="X37" s="843"/>
      <c r="Y37" s="843"/>
      <c r="Z37" s="843"/>
      <c r="AA37" s="843">
        <v>0</v>
      </c>
      <c r="AB37" s="843"/>
      <c r="AC37" s="843"/>
      <c r="AD37" s="843"/>
      <c r="AE37" s="844"/>
      <c r="AF37" s="845" t="s">
        <v>419</v>
      </c>
      <c r="AG37" s="846"/>
      <c r="AH37" s="846"/>
      <c r="AI37" s="846"/>
      <c r="AJ37" s="847"/>
      <c r="AK37" s="914">
        <v>352</v>
      </c>
      <c r="AL37" s="915"/>
      <c r="AM37" s="915"/>
      <c r="AN37" s="915"/>
      <c r="AO37" s="915"/>
      <c r="AP37" s="915">
        <v>103</v>
      </c>
      <c r="AQ37" s="915"/>
      <c r="AR37" s="915"/>
      <c r="AS37" s="915"/>
      <c r="AT37" s="915"/>
      <c r="AU37" s="915">
        <v>103</v>
      </c>
      <c r="AV37" s="915"/>
      <c r="AW37" s="915"/>
      <c r="AX37" s="915"/>
      <c r="AY37" s="915"/>
      <c r="AZ37" s="916" t="s">
        <v>605</v>
      </c>
      <c r="BA37" s="916"/>
      <c r="BB37" s="916"/>
      <c r="BC37" s="916"/>
      <c r="BD37" s="916"/>
      <c r="BE37" s="912" t="s">
        <v>420</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t="s">
        <v>421</v>
      </c>
      <c r="C38" s="840"/>
      <c r="D38" s="840"/>
      <c r="E38" s="840"/>
      <c r="F38" s="840"/>
      <c r="G38" s="840"/>
      <c r="H38" s="840"/>
      <c r="I38" s="840"/>
      <c r="J38" s="840"/>
      <c r="K38" s="840"/>
      <c r="L38" s="840"/>
      <c r="M38" s="840"/>
      <c r="N38" s="840"/>
      <c r="O38" s="840"/>
      <c r="P38" s="841"/>
      <c r="Q38" s="842">
        <v>43</v>
      </c>
      <c r="R38" s="843"/>
      <c r="S38" s="843"/>
      <c r="T38" s="843"/>
      <c r="U38" s="843"/>
      <c r="V38" s="843">
        <v>43</v>
      </c>
      <c r="W38" s="843"/>
      <c r="X38" s="843"/>
      <c r="Y38" s="843"/>
      <c r="Z38" s="843"/>
      <c r="AA38" s="843">
        <v>0</v>
      </c>
      <c r="AB38" s="843"/>
      <c r="AC38" s="843"/>
      <c r="AD38" s="843"/>
      <c r="AE38" s="844"/>
      <c r="AF38" s="845" t="s">
        <v>419</v>
      </c>
      <c r="AG38" s="846"/>
      <c r="AH38" s="846"/>
      <c r="AI38" s="846"/>
      <c r="AJ38" s="847"/>
      <c r="AK38" s="914">
        <v>17</v>
      </c>
      <c r="AL38" s="915"/>
      <c r="AM38" s="915"/>
      <c r="AN38" s="915"/>
      <c r="AO38" s="915"/>
      <c r="AP38" s="915">
        <v>52</v>
      </c>
      <c r="AQ38" s="915"/>
      <c r="AR38" s="915"/>
      <c r="AS38" s="915"/>
      <c r="AT38" s="915"/>
      <c r="AU38" s="915">
        <v>52</v>
      </c>
      <c r="AV38" s="915"/>
      <c r="AW38" s="915"/>
      <c r="AX38" s="915"/>
      <c r="AY38" s="915"/>
      <c r="AZ38" s="916" t="s">
        <v>600</v>
      </c>
      <c r="BA38" s="916"/>
      <c r="BB38" s="916"/>
      <c r="BC38" s="916"/>
      <c r="BD38" s="916"/>
      <c r="BE38" s="912" t="s">
        <v>422</v>
      </c>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t="s">
        <v>423</v>
      </c>
      <c r="C39" s="840"/>
      <c r="D39" s="840"/>
      <c r="E39" s="840"/>
      <c r="F39" s="840"/>
      <c r="G39" s="840"/>
      <c r="H39" s="840"/>
      <c r="I39" s="840"/>
      <c r="J39" s="840"/>
      <c r="K39" s="840"/>
      <c r="L39" s="840"/>
      <c r="M39" s="840"/>
      <c r="N39" s="840"/>
      <c r="O39" s="840"/>
      <c r="P39" s="841"/>
      <c r="Q39" s="842">
        <v>57</v>
      </c>
      <c r="R39" s="843"/>
      <c r="S39" s="843"/>
      <c r="T39" s="843"/>
      <c r="U39" s="843"/>
      <c r="V39" s="843">
        <v>54</v>
      </c>
      <c r="W39" s="843"/>
      <c r="X39" s="843"/>
      <c r="Y39" s="843"/>
      <c r="Z39" s="843"/>
      <c r="AA39" s="843">
        <v>3</v>
      </c>
      <c r="AB39" s="843"/>
      <c r="AC39" s="843"/>
      <c r="AD39" s="843"/>
      <c r="AE39" s="844"/>
      <c r="AF39" s="845">
        <v>2</v>
      </c>
      <c r="AG39" s="846"/>
      <c r="AH39" s="846"/>
      <c r="AI39" s="846"/>
      <c r="AJ39" s="847"/>
      <c r="AK39" s="914" t="s">
        <v>604</v>
      </c>
      <c r="AL39" s="915"/>
      <c r="AM39" s="915"/>
      <c r="AN39" s="915"/>
      <c r="AO39" s="915"/>
      <c r="AP39" s="915">
        <v>419</v>
      </c>
      <c r="AQ39" s="915"/>
      <c r="AR39" s="915"/>
      <c r="AS39" s="915"/>
      <c r="AT39" s="915"/>
      <c r="AU39" s="915" t="s">
        <v>622</v>
      </c>
      <c r="AV39" s="915"/>
      <c r="AW39" s="915"/>
      <c r="AX39" s="915"/>
      <c r="AY39" s="915"/>
      <c r="AZ39" s="916" t="s">
        <v>600</v>
      </c>
      <c r="BA39" s="916"/>
      <c r="BB39" s="916"/>
      <c r="BC39" s="916"/>
      <c r="BD39" s="916"/>
      <c r="BE39" s="912" t="s">
        <v>424</v>
      </c>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t="s">
        <v>425</v>
      </c>
      <c r="C40" s="840"/>
      <c r="D40" s="840"/>
      <c r="E40" s="840"/>
      <c r="F40" s="840"/>
      <c r="G40" s="840"/>
      <c r="H40" s="840"/>
      <c r="I40" s="840"/>
      <c r="J40" s="840"/>
      <c r="K40" s="840"/>
      <c r="L40" s="840"/>
      <c r="M40" s="840"/>
      <c r="N40" s="840"/>
      <c r="O40" s="840"/>
      <c r="P40" s="841"/>
      <c r="Q40" s="842">
        <v>294</v>
      </c>
      <c r="R40" s="843"/>
      <c r="S40" s="843"/>
      <c r="T40" s="843"/>
      <c r="U40" s="843"/>
      <c r="V40" s="843">
        <v>294</v>
      </c>
      <c r="W40" s="843"/>
      <c r="X40" s="843"/>
      <c r="Y40" s="843"/>
      <c r="Z40" s="843"/>
      <c r="AA40" s="843">
        <v>0</v>
      </c>
      <c r="AB40" s="843"/>
      <c r="AC40" s="843"/>
      <c r="AD40" s="843"/>
      <c r="AE40" s="844"/>
      <c r="AF40" s="845" t="s">
        <v>419</v>
      </c>
      <c r="AG40" s="846"/>
      <c r="AH40" s="846"/>
      <c r="AI40" s="846"/>
      <c r="AJ40" s="847"/>
      <c r="AK40" s="914">
        <v>1</v>
      </c>
      <c r="AL40" s="915"/>
      <c r="AM40" s="915"/>
      <c r="AN40" s="915"/>
      <c r="AO40" s="915"/>
      <c r="AP40" s="915" t="s">
        <v>622</v>
      </c>
      <c r="AQ40" s="915"/>
      <c r="AR40" s="915"/>
      <c r="AS40" s="915"/>
      <c r="AT40" s="915"/>
      <c r="AU40" s="915" t="s">
        <v>623</v>
      </c>
      <c r="AV40" s="915"/>
      <c r="AW40" s="915"/>
      <c r="AX40" s="915"/>
      <c r="AY40" s="915"/>
      <c r="AZ40" s="916" t="s">
        <v>600</v>
      </c>
      <c r="BA40" s="916"/>
      <c r="BB40" s="916"/>
      <c r="BC40" s="916"/>
      <c r="BD40" s="916"/>
      <c r="BE40" s="912" t="s">
        <v>426</v>
      </c>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392</v>
      </c>
      <c r="B63" s="874" t="s">
        <v>428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3420</v>
      </c>
      <c r="AG63" s="926"/>
      <c r="AH63" s="926"/>
      <c r="AI63" s="926"/>
      <c r="AJ63" s="927"/>
      <c r="AK63" s="928"/>
      <c r="AL63" s="923"/>
      <c r="AM63" s="923"/>
      <c r="AN63" s="923"/>
      <c r="AO63" s="923"/>
      <c r="AP63" s="926">
        <f>SUM(AP28:AT40)</f>
        <v>33349</v>
      </c>
      <c r="AQ63" s="926"/>
      <c r="AR63" s="926"/>
      <c r="AS63" s="926"/>
      <c r="AT63" s="926"/>
      <c r="AU63" s="926">
        <f>SUM(AU28:AY40)</f>
        <v>13941</v>
      </c>
      <c r="AV63" s="926"/>
      <c r="AW63" s="926"/>
      <c r="AX63" s="926"/>
      <c r="AY63" s="926"/>
      <c r="AZ63" s="930"/>
      <c r="BA63" s="930"/>
      <c r="BB63" s="930"/>
      <c r="BC63" s="930"/>
      <c r="BD63" s="930"/>
      <c r="BE63" s="931" t="s">
        <v>623</v>
      </c>
      <c r="BF63" s="931"/>
      <c r="BG63" s="931"/>
      <c r="BH63" s="931"/>
      <c r="BI63" s="932"/>
      <c r="BJ63" s="933" t="s">
        <v>407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429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430</v>
      </c>
      <c r="B66" s="825"/>
      <c r="C66" s="825"/>
      <c r="D66" s="825"/>
      <c r="E66" s="825"/>
      <c r="F66" s="825"/>
      <c r="G66" s="825"/>
      <c r="H66" s="825"/>
      <c r="I66" s="825"/>
      <c r="J66" s="825"/>
      <c r="K66" s="825"/>
      <c r="L66" s="825"/>
      <c r="M66" s="825"/>
      <c r="N66" s="825"/>
      <c r="O66" s="825"/>
      <c r="P66" s="826"/>
      <c r="Q66" s="801" t="s">
        <v>431</v>
      </c>
      <c r="R66" s="802"/>
      <c r="S66" s="802"/>
      <c r="T66" s="802"/>
      <c r="U66" s="803"/>
      <c r="V66" s="801" t="s">
        <v>432</v>
      </c>
      <c r="W66" s="802"/>
      <c r="X66" s="802"/>
      <c r="Y66" s="802"/>
      <c r="Z66" s="803"/>
      <c r="AA66" s="801" t="s">
        <v>433</v>
      </c>
      <c r="AB66" s="802"/>
      <c r="AC66" s="802"/>
      <c r="AD66" s="802"/>
      <c r="AE66" s="803"/>
      <c r="AF66" s="936" t="s">
        <v>434</v>
      </c>
      <c r="AG66" s="897"/>
      <c r="AH66" s="897"/>
      <c r="AI66" s="897"/>
      <c r="AJ66" s="937"/>
      <c r="AK66" s="801" t="s">
        <v>435</v>
      </c>
      <c r="AL66" s="825"/>
      <c r="AM66" s="825"/>
      <c r="AN66" s="825"/>
      <c r="AO66" s="826"/>
      <c r="AP66" s="801" t="s">
        <v>402</v>
      </c>
      <c r="AQ66" s="802"/>
      <c r="AR66" s="802"/>
      <c r="AS66" s="802"/>
      <c r="AT66" s="803"/>
      <c r="AU66" s="801" t="s">
        <v>436</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617</v>
      </c>
      <c r="C68" s="954"/>
      <c r="D68" s="954"/>
      <c r="E68" s="954"/>
      <c r="F68" s="954"/>
      <c r="G68" s="954"/>
      <c r="H68" s="954"/>
      <c r="I68" s="954"/>
      <c r="J68" s="954"/>
      <c r="K68" s="954"/>
      <c r="L68" s="954"/>
      <c r="M68" s="954"/>
      <c r="N68" s="954"/>
      <c r="O68" s="954"/>
      <c r="P68" s="955"/>
      <c r="Q68" s="956">
        <v>2104</v>
      </c>
      <c r="R68" s="950"/>
      <c r="S68" s="950"/>
      <c r="T68" s="950"/>
      <c r="U68" s="950"/>
      <c r="V68" s="950">
        <v>2021</v>
      </c>
      <c r="W68" s="950"/>
      <c r="X68" s="950"/>
      <c r="Y68" s="950"/>
      <c r="Z68" s="950"/>
      <c r="AA68" s="950">
        <v>82</v>
      </c>
      <c r="AB68" s="950"/>
      <c r="AC68" s="950"/>
      <c r="AD68" s="950"/>
      <c r="AE68" s="950"/>
      <c r="AF68" s="950">
        <v>82</v>
      </c>
      <c r="AG68" s="950"/>
      <c r="AH68" s="950"/>
      <c r="AI68" s="950"/>
      <c r="AJ68" s="950"/>
      <c r="AK68" s="950">
        <v>160</v>
      </c>
      <c r="AL68" s="950"/>
      <c r="AM68" s="950"/>
      <c r="AN68" s="950"/>
      <c r="AO68" s="950"/>
      <c r="AP68" s="950" t="s">
        <v>625</v>
      </c>
      <c r="AQ68" s="950"/>
      <c r="AR68" s="950"/>
      <c r="AS68" s="950"/>
      <c r="AT68" s="950"/>
      <c r="AU68" s="950" t="s">
        <v>626</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618</v>
      </c>
      <c r="C69" s="958"/>
      <c r="D69" s="958"/>
      <c r="E69" s="958"/>
      <c r="F69" s="958"/>
      <c r="G69" s="958"/>
      <c r="H69" s="958"/>
      <c r="I69" s="958"/>
      <c r="J69" s="958"/>
      <c r="K69" s="958"/>
      <c r="L69" s="958"/>
      <c r="M69" s="958"/>
      <c r="N69" s="958"/>
      <c r="O69" s="958"/>
      <c r="P69" s="959"/>
      <c r="Q69" s="960">
        <v>18</v>
      </c>
      <c r="R69" s="915"/>
      <c r="S69" s="915"/>
      <c r="T69" s="915"/>
      <c r="U69" s="915"/>
      <c r="V69" s="915">
        <v>17</v>
      </c>
      <c r="W69" s="915"/>
      <c r="X69" s="915"/>
      <c r="Y69" s="915"/>
      <c r="Z69" s="915"/>
      <c r="AA69" s="915">
        <v>1</v>
      </c>
      <c r="AB69" s="915"/>
      <c r="AC69" s="915"/>
      <c r="AD69" s="915"/>
      <c r="AE69" s="915"/>
      <c r="AF69" s="915">
        <v>1</v>
      </c>
      <c r="AG69" s="915"/>
      <c r="AH69" s="915"/>
      <c r="AI69" s="915"/>
      <c r="AJ69" s="915"/>
      <c r="AK69" s="915" t="s">
        <v>628</v>
      </c>
      <c r="AL69" s="915"/>
      <c r="AM69" s="915"/>
      <c r="AN69" s="915"/>
      <c r="AO69" s="915"/>
      <c r="AP69" s="915" t="s">
        <v>552</v>
      </c>
      <c r="AQ69" s="915"/>
      <c r="AR69" s="915"/>
      <c r="AS69" s="915"/>
      <c r="AT69" s="915"/>
      <c r="AU69" s="915" t="s">
        <v>552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619</v>
      </c>
      <c r="C70" s="958"/>
      <c r="D70" s="958"/>
      <c r="E70" s="958"/>
      <c r="F70" s="958"/>
      <c r="G70" s="958"/>
      <c r="H70" s="958"/>
      <c r="I70" s="958"/>
      <c r="J70" s="958"/>
      <c r="K70" s="958"/>
      <c r="L70" s="958"/>
      <c r="M70" s="958"/>
      <c r="N70" s="958"/>
      <c r="O70" s="958"/>
      <c r="P70" s="959"/>
      <c r="Q70" s="960">
        <v>24</v>
      </c>
      <c r="R70" s="915"/>
      <c r="S70" s="915"/>
      <c r="T70" s="915"/>
      <c r="U70" s="915"/>
      <c r="V70" s="915">
        <v>19</v>
      </c>
      <c r="W70" s="915"/>
      <c r="X70" s="915"/>
      <c r="Y70" s="915"/>
      <c r="Z70" s="915"/>
      <c r="AA70" s="915">
        <v>5</v>
      </c>
      <c r="AB70" s="915"/>
      <c r="AC70" s="915"/>
      <c r="AD70" s="915"/>
      <c r="AE70" s="915"/>
      <c r="AF70" s="915">
        <v>5</v>
      </c>
      <c r="AG70" s="915"/>
      <c r="AH70" s="915"/>
      <c r="AI70" s="915"/>
      <c r="AJ70" s="915"/>
      <c r="AK70" s="915" t="s">
        <v>624</v>
      </c>
      <c r="AL70" s="915"/>
      <c r="AM70" s="915"/>
      <c r="AN70" s="915"/>
      <c r="AO70" s="915"/>
      <c r="AP70" s="915" t="s">
        <v>552</v>
      </c>
      <c r="AQ70" s="915"/>
      <c r="AR70" s="915"/>
      <c r="AS70" s="915"/>
      <c r="AT70" s="915"/>
      <c r="AU70" s="915" t="s">
        <v>552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620</v>
      </c>
      <c r="C71" s="958"/>
      <c r="D71" s="958"/>
      <c r="E71" s="958"/>
      <c r="F71" s="958"/>
      <c r="G71" s="958"/>
      <c r="H71" s="958"/>
      <c r="I71" s="958"/>
      <c r="J71" s="958"/>
      <c r="K71" s="958"/>
      <c r="L71" s="958"/>
      <c r="M71" s="958"/>
      <c r="N71" s="958"/>
      <c r="O71" s="958"/>
      <c r="P71" s="959"/>
      <c r="Q71" s="960">
        <v>207</v>
      </c>
      <c r="R71" s="915"/>
      <c r="S71" s="915"/>
      <c r="T71" s="915"/>
      <c r="U71" s="915"/>
      <c r="V71" s="915">
        <v>202</v>
      </c>
      <c r="W71" s="915"/>
      <c r="X71" s="915"/>
      <c r="Y71" s="915"/>
      <c r="Z71" s="915"/>
      <c r="AA71" s="915">
        <v>5</v>
      </c>
      <c r="AB71" s="915"/>
      <c r="AC71" s="915"/>
      <c r="AD71" s="915"/>
      <c r="AE71" s="915"/>
      <c r="AF71" s="915">
        <v>5</v>
      </c>
      <c r="AG71" s="915"/>
      <c r="AH71" s="915"/>
      <c r="AI71" s="915"/>
      <c r="AJ71" s="915"/>
      <c r="AK71" s="915">
        <v>5</v>
      </c>
      <c r="AL71" s="915"/>
      <c r="AM71" s="915"/>
      <c r="AN71" s="915"/>
      <c r="AO71" s="915"/>
      <c r="AP71" s="915" t="s">
        <v>552</v>
      </c>
      <c r="AQ71" s="915"/>
      <c r="AR71" s="915"/>
      <c r="AS71" s="915"/>
      <c r="AT71" s="915"/>
      <c r="AU71" s="915" t="s">
        <v>552</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621</v>
      </c>
      <c r="C72" s="958"/>
      <c r="D72" s="958"/>
      <c r="E72" s="958"/>
      <c r="F72" s="958"/>
      <c r="G72" s="958"/>
      <c r="H72" s="958"/>
      <c r="I72" s="958"/>
      <c r="J72" s="958"/>
      <c r="K72" s="958"/>
      <c r="L72" s="958"/>
      <c r="M72" s="958"/>
      <c r="N72" s="958"/>
      <c r="O72" s="958"/>
      <c r="P72" s="959"/>
      <c r="Q72" s="960">
        <v>160702</v>
      </c>
      <c r="R72" s="915"/>
      <c r="S72" s="915"/>
      <c r="T72" s="915"/>
      <c r="U72" s="915"/>
      <c r="V72" s="915">
        <v>157371</v>
      </c>
      <c r="W72" s="915"/>
      <c r="X72" s="915"/>
      <c r="Y72" s="915"/>
      <c r="Z72" s="915"/>
      <c r="AA72" s="915">
        <v>3331</v>
      </c>
      <c r="AB72" s="915"/>
      <c r="AC72" s="915"/>
      <c r="AD72" s="915"/>
      <c r="AE72" s="915"/>
      <c r="AF72" s="915">
        <v>3331</v>
      </c>
      <c r="AG72" s="915"/>
      <c r="AH72" s="915"/>
      <c r="AI72" s="915"/>
      <c r="AJ72" s="915"/>
      <c r="AK72" s="915">
        <v>295</v>
      </c>
      <c r="AL72" s="915"/>
      <c r="AM72" s="915"/>
      <c r="AN72" s="915"/>
      <c r="AO72" s="915"/>
      <c r="AP72" s="915" t="s">
        <v>552</v>
      </c>
      <c r="AQ72" s="915"/>
      <c r="AR72" s="915"/>
      <c r="AS72" s="915"/>
      <c r="AT72" s="915"/>
      <c r="AU72" s="915" t="s">
        <v>552</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392</v>
      </c>
      <c r="B88" s="874" t="s">
        <v>437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SUM(AF68:AJ72)</f>
        <v>3424</v>
      </c>
      <c r="AG88" s="926"/>
      <c r="AH88" s="926"/>
      <c r="AI88" s="926"/>
      <c r="AJ88" s="926"/>
      <c r="AK88" s="923"/>
      <c r="AL88" s="923"/>
      <c r="AM88" s="923"/>
      <c r="AN88" s="923"/>
      <c r="AO88" s="923"/>
      <c r="AP88" s="926" t="s">
        <v>627</v>
      </c>
      <c r="AQ88" s="926"/>
      <c r="AR88" s="926"/>
      <c r="AS88" s="926"/>
      <c r="AT88" s="926"/>
      <c r="AU88" s="926" t="s">
        <v>627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438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199</v>
      </c>
      <c r="CS102" s="934"/>
      <c r="CT102" s="934"/>
      <c r="CU102" s="934"/>
      <c r="CV102" s="977"/>
      <c r="CW102" s="976">
        <v>39</v>
      </c>
      <c r="CX102" s="934"/>
      <c r="CY102" s="934"/>
      <c r="CZ102" s="934"/>
      <c r="DA102" s="977"/>
      <c r="DB102" s="976">
        <v>1021</v>
      </c>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440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441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443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444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445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446</v>
      </c>
      <c r="AB109" s="979"/>
      <c r="AC109" s="979"/>
      <c r="AD109" s="979"/>
      <c r="AE109" s="980"/>
      <c r="AF109" s="978" t="s">
        <v>308</v>
      </c>
      <c r="AG109" s="979"/>
      <c r="AH109" s="979"/>
      <c r="AI109" s="979"/>
      <c r="AJ109" s="980"/>
      <c r="AK109" s="978" t="s">
        <v>307</v>
      </c>
      <c r="AL109" s="979"/>
      <c r="AM109" s="979"/>
      <c r="AN109" s="979"/>
      <c r="AO109" s="980"/>
      <c r="AP109" s="978" t="s">
        <v>447</v>
      </c>
      <c r="AQ109" s="979"/>
      <c r="AR109" s="979"/>
      <c r="AS109" s="979"/>
      <c r="AT109" s="981"/>
      <c r="AU109" s="998" t="s">
        <v>445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446</v>
      </c>
      <c r="BR109" s="979"/>
      <c r="BS109" s="979"/>
      <c r="BT109" s="979"/>
      <c r="BU109" s="980"/>
      <c r="BV109" s="978" t="s">
        <v>308</v>
      </c>
      <c r="BW109" s="979"/>
      <c r="BX109" s="979"/>
      <c r="BY109" s="979"/>
      <c r="BZ109" s="980"/>
      <c r="CA109" s="978" t="s">
        <v>307</v>
      </c>
      <c r="CB109" s="979"/>
      <c r="CC109" s="979"/>
      <c r="CD109" s="979"/>
      <c r="CE109" s="980"/>
      <c r="CF109" s="999" t="s">
        <v>447</v>
      </c>
      <c r="CG109" s="999"/>
      <c r="CH109" s="999"/>
      <c r="CI109" s="999"/>
      <c r="CJ109" s="999"/>
      <c r="CK109" s="978" t="s">
        <v>448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446</v>
      </c>
      <c r="DH109" s="979"/>
      <c r="DI109" s="979"/>
      <c r="DJ109" s="979"/>
      <c r="DK109" s="980"/>
      <c r="DL109" s="978" t="s">
        <v>308</v>
      </c>
      <c r="DM109" s="979"/>
      <c r="DN109" s="979"/>
      <c r="DO109" s="979"/>
      <c r="DP109" s="980"/>
      <c r="DQ109" s="978" t="s">
        <v>307</v>
      </c>
      <c r="DR109" s="979"/>
      <c r="DS109" s="979"/>
      <c r="DT109" s="979"/>
      <c r="DU109" s="980"/>
      <c r="DV109" s="978" t="s">
        <v>447</v>
      </c>
      <c r="DW109" s="979"/>
      <c r="DX109" s="979"/>
      <c r="DY109" s="979"/>
      <c r="DZ109" s="981"/>
    </row>
    <row r="110" spans="1:131" s="247" customFormat="1" ht="26.25" customHeight="1" x14ac:dyDescent="0.2">
      <c r="A110" s="982" t="s">
        <v>449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8003991</v>
      </c>
      <c r="AB110" s="986"/>
      <c r="AC110" s="986"/>
      <c r="AD110" s="986"/>
      <c r="AE110" s="987"/>
      <c r="AF110" s="988">
        <v>7848498</v>
      </c>
      <c r="AG110" s="986"/>
      <c r="AH110" s="986"/>
      <c r="AI110" s="986"/>
      <c r="AJ110" s="987"/>
      <c r="AK110" s="988">
        <v>7696240</v>
      </c>
      <c r="AL110" s="986"/>
      <c r="AM110" s="986"/>
      <c r="AN110" s="986"/>
      <c r="AO110" s="987"/>
      <c r="AP110" s="989">
        <v>22.2</v>
      </c>
      <c r="AQ110" s="990"/>
      <c r="AR110" s="990"/>
      <c r="AS110" s="990"/>
      <c r="AT110" s="991"/>
      <c r="AU110" s="992" t="s">
        <v>73</v>
      </c>
      <c r="AV110" s="993"/>
      <c r="AW110" s="993"/>
      <c r="AX110" s="993"/>
      <c r="AY110" s="993"/>
      <c r="AZ110" s="1034" t="s">
        <v>450</v>
      </c>
      <c r="BA110" s="983"/>
      <c r="BB110" s="983"/>
      <c r="BC110" s="983"/>
      <c r="BD110" s="983"/>
      <c r="BE110" s="983"/>
      <c r="BF110" s="983"/>
      <c r="BG110" s="983"/>
      <c r="BH110" s="983"/>
      <c r="BI110" s="983"/>
      <c r="BJ110" s="983"/>
      <c r="BK110" s="983"/>
      <c r="BL110" s="983"/>
      <c r="BM110" s="983"/>
      <c r="BN110" s="983"/>
      <c r="BO110" s="983"/>
      <c r="BP110" s="984"/>
      <c r="BQ110" s="1020">
        <v>74446150</v>
      </c>
      <c r="BR110" s="1021"/>
      <c r="BS110" s="1021"/>
      <c r="BT110" s="1021"/>
      <c r="BU110" s="1021"/>
      <c r="BV110" s="1021">
        <v>72003980</v>
      </c>
      <c r="BW110" s="1021"/>
      <c r="BX110" s="1021"/>
      <c r="BY110" s="1021"/>
      <c r="BZ110" s="1021"/>
      <c r="CA110" s="1021">
        <v>71334444</v>
      </c>
      <c r="CB110" s="1021"/>
      <c r="CC110" s="1021"/>
      <c r="CD110" s="1021"/>
      <c r="CE110" s="1021"/>
      <c r="CF110" s="1035">
        <v>205.3</v>
      </c>
      <c r="CG110" s="1036"/>
      <c r="CH110" s="1036"/>
      <c r="CI110" s="1036"/>
      <c r="CJ110" s="1036"/>
      <c r="CK110" s="1037" t="s">
        <v>451</v>
      </c>
      <c r="CL110" s="1038"/>
      <c r="CM110" s="1017" t="s">
        <v>452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453</v>
      </c>
      <c r="DH110" s="1021"/>
      <c r="DI110" s="1021"/>
      <c r="DJ110" s="1021"/>
      <c r="DK110" s="1021"/>
      <c r="DL110" s="1021" t="s">
        <v>454</v>
      </c>
      <c r="DM110" s="1021"/>
      <c r="DN110" s="1021"/>
      <c r="DO110" s="1021"/>
      <c r="DP110" s="1021"/>
      <c r="DQ110" s="1021" t="s">
        <v>455</v>
      </c>
      <c r="DR110" s="1021"/>
      <c r="DS110" s="1021"/>
      <c r="DT110" s="1021"/>
      <c r="DU110" s="1021"/>
      <c r="DV110" s="1022" t="s">
        <v>407</v>
      </c>
      <c r="DW110" s="1022"/>
      <c r="DX110" s="1022"/>
      <c r="DY110" s="1022"/>
      <c r="DZ110" s="1023"/>
    </row>
    <row r="111" spans="1:131" s="247" customFormat="1" ht="26.25" customHeight="1" x14ac:dyDescent="0.2">
      <c r="A111" s="1024" t="s">
        <v>456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457</v>
      </c>
      <c r="AB111" s="1028"/>
      <c r="AC111" s="1028"/>
      <c r="AD111" s="1028"/>
      <c r="AE111" s="1029"/>
      <c r="AF111" s="1030" t="s">
        <v>394</v>
      </c>
      <c r="AG111" s="1028"/>
      <c r="AH111" s="1028"/>
      <c r="AI111" s="1028"/>
      <c r="AJ111" s="1029"/>
      <c r="AK111" s="1030" t="s">
        <v>458</v>
      </c>
      <c r="AL111" s="1028"/>
      <c r="AM111" s="1028"/>
      <c r="AN111" s="1028"/>
      <c r="AO111" s="1029"/>
      <c r="AP111" s="1031" t="s">
        <v>454</v>
      </c>
      <c r="AQ111" s="1032"/>
      <c r="AR111" s="1032"/>
      <c r="AS111" s="1032"/>
      <c r="AT111" s="1033"/>
      <c r="AU111" s="994"/>
      <c r="AV111" s="995"/>
      <c r="AW111" s="995"/>
      <c r="AX111" s="995"/>
      <c r="AY111" s="995"/>
      <c r="AZ111" s="1043" t="s">
        <v>459</v>
      </c>
      <c r="BA111" s="1044"/>
      <c r="BB111" s="1044"/>
      <c r="BC111" s="1044"/>
      <c r="BD111" s="1044"/>
      <c r="BE111" s="1044"/>
      <c r="BF111" s="1044"/>
      <c r="BG111" s="1044"/>
      <c r="BH111" s="1044"/>
      <c r="BI111" s="1044"/>
      <c r="BJ111" s="1044"/>
      <c r="BK111" s="1044"/>
      <c r="BL111" s="1044"/>
      <c r="BM111" s="1044"/>
      <c r="BN111" s="1044"/>
      <c r="BO111" s="1044"/>
      <c r="BP111" s="1045"/>
      <c r="BQ111" s="1013">
        <v>133929</v>
      </c>
      <c r="BR111" s="1014"/>
      <c r="BS111" s="1014"/>
      <c r="BT111" s="1014"/>
      <c r="BU111" s="1014"/>
      <c r="BV111" s="1014">
        <v>908</v>
      </c>
      <c r="BW111" s="1014"/>
      <c r="BX111" s="1014"/>
      <c r="BY111" s="1014"/>
      <c r="BZ111" s="1014"/>
      <c r="CA111" s="1014" t="s">
        <v>394</v>
      </c>
      <c r="CB111" s="1014"/>
      <c r="CC111" s="1014"/>
      <c r="CD111" s="1014"/>
      <c r="CE111" s="1014"/>
      <c r="CF111" s="1008" t="s">
        <v>460</v>
      </c>
      <c r="CG111" s="1009"/>
      <c r="CH111" s="1009"/>
      <c r="CI111" s="1009"/>
      <c r="CJ111" s="1009"/>
      <c r="CK111" s="1039"/>
      <c r="CL111" s="1040"/>
      <c r="CM111" s="1010" t="s">
        <v>461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130</v>
      </c>
      <c r="DH111" s="1014"/>
      <c r="DI111" s="1014"/>
      <c r="DJ111" s="1014"/>
      <c r="DK111" s="1014"/>
      <c r="DL111" s="1014" t="s">
        <v>462</v>
      </c>
      <c r="DM111" s="1014"/>
      <c r="DN111" s="1014"/>
      <c r="DO111" s="1014"/>
      <c r="DP111" s="1014"/>
      <c r="DQ111" s="1014" t="s">
        <v>462</v>
      </c>
      <c r="DR111" s="1014"/>
      <c r="DS111" s="1014"/>
      <c r="DT111" s="1014"/>
      <c r="DU111" s="1014"/>
      <c r="DV111" s="1015" t="s">
        <v>458</v>
      </c>
      <c r="DW111" s="1015"/>
      <c r="DX111" s="1015"/>
      <c r="DY111" s="1015"/>
      <c r="DZ111" s="1016"/>
    </row>
    <row r="112" spans="1:131" s="247" customFormat="1" ht="26.25" customHeight="1" x14ac:dyDescent="0.2">
      <c r="A112" s="1046" t="s">
        <v>463</v>
      </c>
      <c r="B112" s="1047"/>
      <c r="C112" s="1044" t="s">
        <v>464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390</v>
      </c>
      <c r="AB112" s="1053"/>
      <c r="AC112" s="1053"/>
      <c r="AD112" s="1053"/>
      <c r="AE112" s="1054"/>
      <c r="AF112" s="1055" t="s">
        <v>457</v>
      </c>
      <c r="AG112" s="1053"/>
      <c r="AH112" s="1053"/>
      <c r="AI112" s="1053"/>
      <c r="AJ112" s="1054"/>
      <c r="AK112" s="1055" t="s">
        <v>390</v>
      </c>
      <c r="AL112" s="1053"/>
      <c r="AM112" s="1053"/>
      <c r="AN112" s="1053"/>
      <c r="AO112" s="1054"/>
      <c r="AP112" s="1056" t="s">
        <v>130</v>
      </c>
      <c r="AQ112" s="1057"/>
      <c r="AR112" s="1057"/>
      <c r="AS112" s="1057"/>
      <c r="AT112" s="1058"/>
      <c r="AU112" s="994"/>
      <c r="AV112" s="995"/>
      <c r="AW112" s="995"/>
      <c r="AX112" s="995"/>
      <c r="AY112" s="995"/>
      <c r="AZ112" s="1043" t="s">
        <v>465</v>
      </c>
      <c r="BA112" s="1044"/>
      <c r="BB112" s="1044"/>
      <c r="BC112" s="1044"/>
      <c r="BD112" s="1044"/>
      <c r="BE112" s="1044"/>
      <c r="BF112" s="1044"/>
      <c r="BG112" s="1044"/>
      <c r="BH112" s="1044"/>
      <c r="BI112" s="1044"/>
      <c r="BJ112" s="1044"/>
      <c r="BK112" s="1044"/>
      <c r="BL112" s="1044"/>
      <c r="BM112" s="1044"/>
      <c r="BN112" s="1044"/>
      <c r="BO112" s="1044"/>
      <c r="BP112" s="1045"/>
      <c r="BQ112" s="1013">
        <v>14960240</v>
      </c>
      <c r="BR112" s="1014"/>
      <c r="BS112" s="1014"/>
      <c r="BT112" s="1014"/>
      <c r="BU112" s="1014"/>
      <c r="BV112" s="1014">
        <v>14316296</v>
      </c>
      <c r="BW112" s="1014"/>
      <c r="BX112" s="1014"/>
      <c r="BY112" s="1014"/>
      <c r="BZ112" s="1014"/>
      <c r="CA112" s="1014">
        <v>13940911</v>
      </c>
      <c r="CB112" s="1014"/>
      <c r="CC112" s="1014"/>
      <c r="CD112" s="1014"/>
      <c r="CE112" s="1014"/>
      <c r="CF112" s="1008">
        <v>40.1</v>
      </c>
      <c r="CG112" s="1009"/>
      <c r="CH112" s="1009"/>
      <c r="CI112" s="1009"/>
      <c r="CJ112" s="1009"/>
      <c r="CK112" s="1039"/>
      <c r="CL112" s="1040"/>
      <c r="CM112" s="1010" t="s">
        <v>466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462</v>
      </c>
      <c r="DH112" s="1014"/>
      <c r="DI112" s="1014"/>
      <c r="DJ112" s="1014"/>
      <c r="DK112" s="1014"/>
      <c r="DL112" s="1014" t="s">
        <v>453</v>
      </c>
      <c r="DM112" s="1014"/>
      <c r="DN112" s="1014"/>
      <c r="DO112" s="1014"/>
      <c r="DP112" s="1014"/>
      <c r="DQ112" s="1014" t="s">
        <v>390</v>
      </c>
      <c r="DR112" s="1014"/>
      <c r="DS112" s="1014"/>
      <c r="DT112" s="1014"/>
      <c r="DU112" s="1014"/>
      <c r="DV112" s="1015" t="s">
        <v>460</v>
      </c>
      <c r="DW112" s="1015"/>
      <c r="DX112" s="1015"/>
      <c r="DY112" s="1015"/>
      <c r="DZ112" s="1016"/>
    </row>
    <row r="113" spans="1:130" s="247" customFormat="1" ht="26.25" customHeight="1" x14ac:dyDescent="0.2">
      <c r="A113" s="1048"/>
      <c r="B113" s="1049"/>
      <c r="C113" s="1044" t="s">
        <v>467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1439163</v>
      </c>
      <c r="AB113" s="1028"/>
      <c r="AC113" s="1028"/>
      <c r="AD113" s="1028"/>
      <c r="AE113" s="1029"/>
      <c r="AF113" s="1030">
        <v>1304163</v>
      </c>
      <c r="AG113" s="1028"/>
      <c r="AH113" s="1028"/>
      <c r="AI113" s="1028"/>
      <c r="AJ113" s="1029"/>
      <c r="AK113" s="1030">
        <v>1260233</v>
      </c>
      <c r="AL113" s="1028"/>
      <c r="AM113" s="1028"/>
      <c r="AN113" s="1028"/>
      <c r="AO113" s="1029"/>
      <c r="AP113" s="1031">
        <v>3.6</v>
      </c>
      <c r="AQ113" s="1032"/>
      <c r="AR113" s="1032"/>
      <c r="AS113" s="1032"/>
      <c r="AT113" s="1033"/>
      <c r="AU113" s="994"/>
      <c r="AV113" s="995"/>
      <c r="AW113" s="995"/>
      <c r="AX113" s="995"/>
      <c r="AY113" s="995"/>
      <c r="AZ113" s="1043" t="s">
        <v>468</v>
      </c>
      <c r="BA113" s="1044"/>
      <c r="BB113" s="1044"/>
      <c r="BC113" s="1044"/>
      <c r="BD113" s="1044"/>
      <c r="BE113" s="1044"/>
      <c r="BF113" s="1044"/>
      <c r="BG113" s="1044"/>
      <c r="BH113" s="1044"/>
      <c r="BI113" s="1044"/>
      <c r="BJ113" s="1044"/>
      <c r="BK113" s="1044"/>
      <c r="BL113" s="1044"/>
      <c r="BM113" s="1044"/>
      <c r="BN113" s="1044"/>
      <c r="BO113" s="1044"/>
      <c r="BP113" s="1045"/>
      <c r="BQ113" s="1013" t="s">
        <v>130</v>
      </c>
      <c r="BR113" s="1014"/>
      <c r="BS113" s="1014"/>
      <c r="BT113" s="1014"/>
      <c r="BU113" s="1014"/>
      <c r="BV113" s="1014" t="s">
        <v>462</v>
      </c>
      <c r="BW113" s="1014"/>
      <c r="BX113" s="1014"/>
      <c r="BY113" s="1014"/>
      <c r="BZ113" s="1014"/>
      <c r="CA113" s="1014" t="s">
        <v>455</v>
      </c>
      <c r="CB113" s="1014"/>
      <c r="CC113" s="1014"/>
      <c r="CD113" s="1014"/>
      <c r="CE113" s="1014"/>
      <c r="CF113" s="1008" t="s">
        <v>130</v>
      </c>
      <c r="CG113" s="1009"/>
      <c r="CH113" s="1009"/>
      <c r="CI113" s="1009"/>
      <c r="CJ113" s="1009"/>
      <c r="CK113" s="1039"/>
      <c r="CL113" s="1040"/>
      <c r="CM113" s="1010" t="s">
        <v>469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131229</v>
      </c>
      <c r="DH113" s="1053"/>
      <c r="DI113" s="1053"/>
      <c r="DJ113" s="1053"/>
      <c r="DK113" s="1054"/>
      <c r="DL113" s="1055" t="s">
        <v>470</v>
      </c>
      <c r="DM113" s="1053"/>
      <c r="DN113" s="1053"/>
      <c r="DO113" s="1053"/>
      <c r="DP113" s="1054"/>
      <c r="DQ113" s="1055" t="s">
        <v>407</v>
      </c>
      <c r="DR113" s="1053"/>
      <c r="DS113" s="1053"/>
      <c r="DT113" s="1053"/>
      <c r="DU113" s="1054"/>
      <c r="DV113" s="1056" t="s">
        <v>454</v>
      </c>
      <c r="DW113" s="1057"/>
      <c r="DX113" s="1057"/>
      <c r="DY113" s="1057"/>
      <c r="DZ113" s="1058"/>
    </row>
    <row r="114" spans="1:130" s="247" customFormat="1" ht="26.25" customHeight="1" x14ac:dyDescent="0.2">
      <c r="A114" s="1048"/>
      <c r="B114" s="1049"/>
      <c r="C114" s="1044" t="s">
        <v>471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462</v>
      </c>
      <c r="AB114" s="1053"/>
      <c r="AC114" s="1053"/>
      <c r="AD114" s="1053"/>
      <c r="AE114" s="1054"/>
      <c r="AF114" s="1055" t="s">
        <v>453</v>
      </c>
      <c r="AG114" s="1053"/>
      <c r="AH114" s="1053"/>
      <c r="AI114" s="1053"/>
      <c r="AJ114" s="1054"/>
      <c r="AK114" s="1055" t="s">
        <v>455</v>
      </c>
      <c r="AL114" s="1053"/>
      <c r="AM114" s="1053"/>
      <c r="AN114" s="1053"/>
      <c r="AO114" s="1054"/>
      <c r="AP114" s="1056" t="s">
        <v>470</v>
      </c>
      <c r="AQ114" s="1057"/>
      <c r="AR114" s="1057"/>
      <c r="AS114" s="1057"/>
      <c r="AT114" s="1058"/>
      <c r="AU114" s="994"/>
      <c r="AV114" s="995"/>
      <c r="AW114" s="995"/>
      <c r="AX114" s="995"/>
      <c r="AY114" s="995"/>
      <c r="AZ114" s="1043" t="s">
        <v>472</v>
      </c>
      <c r="BA114" s="1044"/>
      <c r="BB114" s="1044"/>
      <c r="BC114" s="1044"/>
      <c r="BD114" s="1044"/>
      <c r="BE114" s="1044"/>
      <c r="BF114" s="1044"/>
      <c r="BG114" s="1044"/>
      <c r="BH114" s="1044"/>
      <c r="BI114" s="1044"/>
      <c r="BJ114" s="1044"/>
      <c r="BK114" s="1044"/>
      <c r="BL114" s="1044"/>
      <c r="BM114" s="1044"/>
      <c r="BN114" s="1044"/>
      <c r="BO114" s="1044"/>
      <c r="BP114" s="1045"/>
      <c r="BQ114" s="1013">
        <v>11218181</v>
      </c>
      <c r="BR114" s="1014"/>
      <c r="BS114" s="1014"/>
      <c r="BT114" s="1014"/>
      <c r="BU114" s="1014"/>
      <c r="BV114" s="1014">
        <v>11087217</v>
      </c>
      <c r="BW114" s="1014"/>
      <c r="BX114" s="1014"/>
      <c r="BY114" s="1014"/>
      <c r="BZ114" s="1014"/>
      <c r="CA114" s="1014">
        <v>10421497</v>
      </c>
      <c r="CB114" s="1014"/>
      <c r="CC114" s="1014"/>
      <c r="CD114" s="1014"/>
      <c r="CE114" s="1014"/>
      <c r="CF114" s="1008">
        <v>30</v>
      </c>
      <c r="CG114" s="1009"/>
      <c r="CH114" s="1009"/>
      <c r="CI114" s="1009"/>
      <c r="CJ114" s="1009"/>
      <c r="CK114" s="1039"/>
      <c r="CL114" s="1040"/>
      <c r="CM114" s="1010" t="s">
        <v>473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390</v>
      </c>
      <c r="DH114" s="1053"/>
      <c r="DI114" s="1053"/>
      <c r="DJ114" s="1053"/>
      <c r="DK114" s="1054"/>
      <c r="DL114" s="1055" t="s">
        <v>462</v>
      </c>
      <c r="DM114" s="1053"/>
      <c r="DN114" s="1053"/>
      <c r="DO114" s="1053"/>
      <c r="DP114" s="1054"/>
      <c r="DQ114" s="1055" t="s">
        <v>462</v>
      </c>
      <c r="DR114" s="1053"/>
      <c r="DS114" s="1053"/>
      <c r="DT114" s="1053"/>
      <c r="DU114" s="1054"/>
      <c r="DV114" s="1056" t="s">
        <v>390</v>
      </c>
      <c r="DW114" s="1057"/>
      <c r="DX114" s="1057"/>
      <c r="DY114" s="1057"/>
      <c r="DZ114" s="1058"/>
    </row>
    <row r="115" spans="1:130" s="247" customFormat="1" ht="26.25" customHeight="1" x14ac:dyDescent="0.2">
      <c r="A115" s="1048"/>
      <c r="B115" s="1049"/>
      <c r="C115" s="1044" t="s">
        <v>474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133951</v>
      </c>
      <c r="AB115" s="1028"/>
      <c r="AC115" s="1028"/>
      <c r="AD115" s="1028"/>
      <c r="AE115" s="1029"/>
      <c r="AF115" s="1030">
        <v>133063</v>
      </c>
      <c r="AG115" s="1028"/>
      <c r="AH115" s="1028"/>
      <c r="AI115" s="1028"/>
      <c r="AJ115" s="1029"/>
      <c r="AK115" s="1030">
        <v>923</v>
      </c>
      <c r="AL115" s="1028"/>
      <c r="AM115" s="1028"/>
      <c r="AN115" s="1028"/>
      <c r="AO115" s="1029"/>
      <c r="AP115" s="1031">
        <v>0</v>
      </c>
      <c r="AQ115" s="1032"/>
      <c r="AR115" s="1032"/>
      <c r="AS115" s="1032"/>
      <c r="AT115" s="1033"/>
      <c r="AU115" s="994"/>
      <c r="AV115" s="995"/>
      <c r="AW115" s="995"/>
      <c r="AX115" s="995"/>
      <c r="AY115" s="995"/>
      <c r="AZ115" s="1043" t="s">
        <v>475</v>
      </c>
      <c r="BA115" s="1044"/>
      <c r="BB115" s="1044"/>
      <c r="BC115" s="1044"/>
      <c r="BD115" s="1044"/>
      <c r="BE115" s="1044"/>
      <c r="BF115" s="1044"/>
      <c r="BG115" s="1044"/>
      <c r="BH115" s="1044"/>
      <c r="BI115" s="1044"/>
      <c r="BJ115" s="1044"/>
      <c r="BK115" s="1044"/>
      <c r="BL115" s="1044"/>
      <c r="BM115" s="1044"/>
      <c r="BN115" s="1044"/>
      <c r="BO115" s="1044"/>
      <c r="BP115" s="1045"/>
      <c r="BQ115" s="1013" t="s">
        <v>476</v>
      </c>
      <c r="BR115" s="1014"/>
      <c r="BS115" s="1014"/>
      <c r="BT115" s="1014"/>
      <c r="BU115" s="1014"/>
      <c r="BV115" s="1014" t="s">
        <v>407</v>
      </c>
      <c r="BW115" s="1014"/>
      <c r="BX115" s="1014"/>
      <c r="BY115" s="1014"/>
      <c r="BZ115" s="1014"/>
      <c r="CA115" s="1014" t="s">
        <v>454</v>
      </c>
      <c r="CB115" s="1014"/>
      <c r="CC115" s="1014"/>
      <c r="CD115" s="1014"/>
      <c r="CE115" s="1014"/>
      <c r="CF115" s="1008" t="s">
        <v>454</v>
      </c>
      <c r="CG115" s="1009"/>
      <c r="CH115" s="1009"/>
      <c r="CI115" s="1009"/>
      <c r="CJ115" s="1009"/>
      <c r="CK115" s="1039"/>
      <c r="CL115" s="1040"/>
      <c r="CM115" s="1043" t="s">
        <v>477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453</v>
      </c>
      <c r="DH115" s="1053"/>
      <c r="DI115" s="1053"/>
      <c r="DJ115" s="1053"/>
      <c r="DK115" s="1054"/>
      <c r="DL115" s="1055" t="s">
        <v>394</v>
      </c>
      <c r="DM115" s="1053"/>
      <c r="DN115" s="1053"/>
      <c r="DO115" s="1053"/>
      <c r="DP115" s="1054"/>
      <c r="DQ115" s="1055" t="s">
        <v>462</v>
      </c>
      <c r="DR115" s="1053"/>
      <c r="DS115" s="1053"/>
      <c r="DT115" s="1053"/>
      <c r="DU115" s="1054"/>
      <c r="DV115" s="1056" t="s">
        <v>394</v>
      </c>
      <c r="DW115" s="1057"/>
      <c r="DX115" s="1057"/>
      <c r="DY115" s="1057"/>
      <c r="DZ115" s="1058"/>
    </row>
    <row r="116" spans="1:130" s="247" customFormat="1" ht="26.25" customHeight="1" x14ac:dyDescent="0.2">
      <c r="A116" s="1050"/>
      <c r="B116" s="1051"/>
      <c r="C116" s="1059" t="s">
        <v>478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67</v>
      </c>
      <c r="AB116" s="1053"/>
      <c r="AC116" s="1053"/>
      <c r="AD116" s="1053"/>
      <c r="AE116" s="1054"/>
      <c r="AF116" s="1055" t="s">
        <v>460</v>
      </c>
      <c r="AG116" s="1053"/>
      <c r="AH116" s="1053"/>
      <c r="AI116" s="1053"/>
      <c r="AJ116" s="1054"/>
      <c r="AK116" s="1055" t="s">
        <v>390</v>
      </c>
      <c r="AL116" s="1053"/>
      <c r="AM116" s="1053"/>
      <c r="AN116" s="1053"/>
      <c r="AO116" s="1054"/>
      <c r="AP116" s="1056" t="s">
        <v>394</v>
      </c>
      <c r="AQ116" s="1057"/>
      <c r="AR116" s="1057"/>
      <c r="AS116" s="1057"/>
      <c r="AT116" s="1058"/>
      <c r="AU116" s="994"/>
      <c r="AV116" s="995"/>
      <c r="AW116" s="995"/>
      <c r="AX116" s="995"/>
      <c r="AY116" s="995"/>
      <c r="AZ116" s="1061" t="s">
        <v>479</v>
      </c>
      <c r="BA116" s="1062"/>
      <c r="BB116" s="1062"/>
      <c r="BC116" s="1062"/>
      <c r="BD116" s="1062"/>
      <c r="BE116" s="1062"/>
      <c r="BF116" s="1062"/>
      <c r="BG116" s="1062"/>
      <c r="BH116" s="1062"/>
      <c r="BI116" s="1062"/>
      <c r="BJ116" s="1062"/>
      <c r="BK116" s="1062"/>
      <c r="BL116" s="1062"/>
      <c r="BM116" s="1062"/>
      <c r="BN116" s="1062"/>
      <c r="BO116" s="1062"/>
      <c r="BP116" s="1063"/>
      <c r="BQ116" s="1013" t="s">
        <v>390</v>
      </c>
      <c r="BR116" s="1014"/>
      <c r="BS116" s="1014"/>
      <c r="BT116" s="1014"/>
      <c r="BU116" s="1014"/>
      <c r="BV116" s="1014" t="s">
        <v>454</v>
      </c>
      <c r="BW116" s="1014"/>
      <c r="BX116" s="1014"/>
      <c r="BY116" s="1014"/>
      <c r="BZ116" s="1014"/>
      <c r="CA116" s="1014" t="s">
        <v>458</v>
      </c>
      <c r="CB116" s="1014"/>
      <c r="CC116" s="1014"/>
      <c r="CD116" s="1014"/>
      <c r="CE116" s="1014"/>
      <c r="CF116" s="1008" t="s">
        <v>458</v>
      </c>
      <c r="CG116" s="1009"/>
      <c r="CH116" s="1009"/>
      <c r="CI116" s="1009"/>
      <c r="CJ116" s="1009"/>
      <c r="CK116" s="1039"/>
      <c r="CL116" s="1040"/>
      <c r="CM116" s="1010" t="s">
        <v>480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454</v>
      </c>
      <c r="DH116" s="1053"/>
      <c r="DI116" s="1053"/>
      <c r="DJ116" s="1053"/>
      <c r="DK116" s="1054"/>
      <c r="DL116" s="1055" t="s">
        <v>455</v>
      </c>
      <c r="DM116" s="1053"/>
      <c r="DN116" s="1053"/>
      <c r="DO116" s="1053"/>
      <c r="DP116" s="1054"/>
      <c r="DQ116" s="1055" t="s">
        <v>458</v>
      </c>
      <c r="DR116" s="1053"/>
      <c r="DS116" s="1053"/>
      <c r="DT116" s="1053"/>
      <c r="DU116" s="1054"/>
      <c r="DV116" s="1056" t="s">
        <v>454</v>
      </c>
      <c r="DW116" s="1057"/>
      <c r="DX116" s="1057"/>
      <c r="DY116" s="1057"/>
      <c r="DZ116" s="1058"/>
    </row>
    <row r="117" spans="1:130" s="247" customFormat="1" ht="26.25" customHeight="1" x14ac:dyDescent="0.2">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481</v>
      </c>
      <c r="Z117" s="980"/>
      <c r="AA117" s="1070">
        <v>9577172</v>
      </c>
      <c r="AB117" s="1071"/>
      <c r="AC117" s="1071"/>
      <c r="AD117" s="1071"/>
      <c r="AE117" s="1072"/>
      <c r="AF117" s="1073">
        <v>9285724</v>
      </c>
      <c r="AG117" s="1071"/>
      <c r="AH117" s="1071"/>
      <c r="AI117" s="1071"/>
      <c r="AJ117" s="1072"/>
      <c r="AK117" s="1073">
        <v>8957396</v>
      </c>
      <c r="AL117" s="1071"/>
      <c r="AM117" s="1071"/>
      <c r="AN117" s="1071"/>
      <c r="AO117" s="1072"/>
      <c r="AP117" s="1074"/>
      <c r="AQ117" s="1075"/>
      <c r="AR117" s="1075"/>
      <c r="AS117" s="1075"/>
      <c r="AT117" s="1076"/>
      <c r="AU117" s="994"/>
      <c r="AV117" s="995"/>
      <c r="AW117" s="995"/>
      <c r="AX117" s="995"/>
      <c r="AY117" s="995"/>
      <c r="AZ117" s="1061" t="s">
        <v>482</v>
      </c>
      <c r="BA117" s="1062"/>
      <c r="BB117" s="1062"/>
      <c r="BC117" s="1062"/>
      <c r="BD117" s="1062"/>
      <c r="BE117" s="1062"/>
      <c r="BF117" s="1062"/>
      <c r="BG117" s="1062"/>
      <c r="BH117" s="1062"/>
      <c r="BI117" s="1062"/>
      <c r="BJ117" s="1062"/>
      <c r="BK117" s="1062"/>
      <c r="BL117" s="1062"/>
      <c r="BM117" s="1062"/>
      <c r="BN117" s="1062"/>
      <c r="BO117" s="1062"/>
      <c r="BP117" s="1063"/>
      <c r="BQ117" s="1013" t="s">
        <v>390</v>
      </c>
      <c r="BR117" s="1014"/>
      <c r="BS117" s="1014"/>
      <c r="BT117" s="1014"/>
      <c r="BU117" s="1014"/>
      <c r="BV117" s="1014" t="s">
        <v>390</v>
      </c>
      <c r="BW117" s="1014"/>
      <c r="BX117" s="1014"/>
      <c r="BY117" s="1014"/>
      <c r="BZ117" s="1014"/>
      <c r="CA117" s="1014" t="s">
        <v>454</v>
      </c>
      <c r="CB117" s="1014"/>
      <c r="CC117" s="1014"/>
      <c r="CD117" s="1014"/>
      <c r="CE117" s="1014"/>
      <c r="CF117" s="1008" t="s">
        <v>455</v>
      </c>
      <c r="CG117" s="1009"/>
      <c r="CH117" s="1009"/>
      <c r="CI117" s="1009"/>
      <c r="CJ117" s="1009"/>
      <c r="CK117" s="1039"/>
      <c r="CL117" s="1040"/>
      <c r="CM117" s="1010" t="s">
        <v>483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484</v>
      </c>
      <c r="DH117" s="1053"/>
      <c r="DI117" s="1053"/>
      <c r="DJ117" s="1053"/>
      <c r="DK117" s="1054"/>
      <c r="DL117" s="1055" t="s">
        <v>462</v>
      </c>
      <c r="DM117" s="1053"/>
      <c r="DN117" s="1053"/>
      <c r="DO117" s="1053"/>
      <c r="DP117" s="1054"/>
      <c r="DQ117" s="1055" t="s">
        <v>394</v>
      </c>
      <c r="DR117" s="1053"/>
      <c r="DS117" s="1053"/>
      <c r="DT117" s="1053"/>
      <c r="DU117" s="1054"/>
      <c r="DV117" s="1056" t="s">
        <v>394</v>
      </c>
      <c r="DW117" s="1057"/>
      <c r="DX117" s="1057"/>
      <c r="DY117" s="1057"/>
      <c r="DZ117" s="1058"/>
    </row>
    <row r="118" spans="1:130" s="247" customFormat="1" ht="26.25" customHeight="1" x14ac:dyDescent="0.2">
      <c r="A118" s="998" t="s">
        <v>448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446</v>
      </c>
      <c r="AB118" s="979"/>
      <c r="AC118" s="979"/>
      <c r="AD118" s="979"/>
      <c r="AE118" s="980"/>
      <c r="AF118" s="978" t="s">
        <v>308</v>
      </c>
      <c r="AG118" s="979"/>
      <c r="AH118" s="979"/>
      <c r="AI118" s="979"/>
      <c r="AJ118" s="980"/>
      <c r="AK118" s="978" t="s">
        <v>307</v>
      </c>
      <c r="AL118" s="979"/>
      <c r="AM118" s="979"/>
      <c r="AN118" s="979"/>
      <c r="AO118" s="980"/>
      <c r="AP118" s="1065" t="s">
        <v>447</v>
      </c>
      <c r="AQ118" s="1066"/>
      <c r="AR118" s="1066"/>
      <c r="AS118" s="1066"/>
      <c r="AT118" s="1067"/>
      <c r="AU118" s="994"/>
      <c r="AV118" s="995"/>
      <c r="AW118" s="995"/>
      <c r="AX118" s="995"/>
      <c r="AY118" s="995"/>
      <c r="AZ118" s="1068" t="s">
        <v>485</v>
      </c>
      <c r="BA118" s="1059"/>
      <c r="BB118" s="1059"/>
      <c r="BC118" s="1059"/>
      <c r="BD118" s="1059"/>
      <c r="BE118" s="1059"/>
      <c r="BF118" s="1059"/>
      <c r="BG118" s="1059"/>
      <c r="BH118" s="1059"/>
      <c r="BI118" s="1059"/>
      <c r="BJ118" s="1059"/>
      <c r="BK118" s="1059"/>
      <c r="BL118" s="1059"/>
      <c r="BM118" s="1059"/>
      <c r="BN118" s="1059"/>
      <c r="BO118" s="1059"/>
      <c r="BP118" s="1060"/>
      <c r="BQ118" s="1091" t="s">
        <v>476</v>
      </c>
      <c r="BR118" s="1092"/>
      <c r="BS118" s="1092"/>
      <c r="BT118" s="1092"/>
      <c r="BU118" s="1092"/>
      <c r="BV118" s="1092" t="s">
        <v>476</v>
      </c>
      <c r="BW118" s="1092"/>
      <c r="BX118" s="1092"/>
      <c r="BY118" s="1092"/>
      <c r="BZ118" s="1092"/>
      <c r="CA118" s="1092" t="s">
        <v>390</v>
      </c>
      <c r="CB118" s="1092"/>
      <c r="CC118" s="1092"/>
      <c r="CD118" s="1092"/>
      <c r="CE118" s="1092"/>
      <c r="CF118" s="1008" t="s">
        <v>390</v>
      </c>
      <c r="CG118" s="1009"/>
      <c r="CH118" s="1009"/>
      <c r="CI118" s="1009"/>
      <c r="CJ118" s="1009"/>
      <c r="CK118" s="1039"/>
      <c r="CL118" s="1040"/>
      <c r="CM118" s="1010" t="s">
        <v>486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460</v>
      </c>
      <c r="DH118" s="1053"/>
      <c r="DI118" s="1053"/>
      <c r="DJ118" s="1053"/>
      <c r="DK118" s="1054"/>
      <c r="DL118" s="1055" t="s">
        <v>458</v>
      </c>
      <c r="DM118" s="1053"/>
      <c r="DN118" s="1053"/>
      <c r="DO118" s="1053"/>
      <c r="DP118" s="1054"/>
      <c r="DQ118" s="1055" t="s">
        <v>390</v>
      </c>
      <c r="DR118" s="1053"/>
      <c r="DS118" s="1053"/>
      <c r="DT118" s="1053"/>
      <c r="DU118" s="1054"/>
      <c r="DV118" s="1056" t="s">
        <v>407</v>
      </c>
      <c r="DW118" s="1057"/>
      <c r="DX118" s="1057"/>
      <c r="DY118" s="1057"/>
      <c r="DZ118" s="1058"/>
    </row>
    <row r="119" spans="1:130" s="247" customFormat="1" ht="26.25" customHeight="1" x14ac:dyDescent="0.2">
      <c r="A119" s="1152" t="s">
        <v>451</v>
      </c>
      <c r="B119" s="1038"/>
      <c r="C119" s="1017" t="s">
        <v>452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407</v>
      </c>
      <c r="AB119" s="986"/>
      <c r="AC119" s="986"/>
      <c r="AD119" s="986"/>
      <c r="AE119" s="987"/>
      <c r="AF119" s="988" t="s">
        <v>390</v>
      </c>
      <c r="AG119" s="986"/>
      <c r="AH119" s="986"/>
      <c r="AI119" s="986"/>
      <c r="AJ119" s="987"/>
      <c r="AK119" s="988" t="s">
        <v>462</v>
      </c>
      <c r="AL119" s="986"/>
      <c r="AM119" s="986"/>
      <c r="AN119" s="986"/>
      <c r="AO119" s="987"/>
      <c r="AP119" s="989" t="s">
        <v>476</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487</v>
      </c>
      <c r="BP119" s="1100"/>
      <c r="BQ119" s="1091">
        <v>100758500</v>
      </c>
      <c r="BR119" s="1092"/>
      <c r="BS119" s="1092"/>
      <c r="BT119" s="1092"/>
      <c r="BU119" s="1092"/>
      <c r="BV119" s="1092">
        <v>97408401</v>
      </c>
      <c r="BW119" s="1092"/>
      <c r="BX119" s="1092"/>
      <c r="BY119" s="1092"/>
      <c r="BZ119" s="1092"/>
      <c r="CA119" s="1092">
        <v>95696852</v>
      </c>
      <c r="CB119" s="1092"/>
      <c r="CC119" s="1092"/>
      <c r="CD119" s="1092"/>
      <c r="CE119" s="1092"/>
      <c r="CF119" s="1093"/>
      <c r="CG119" s="1094"/>
      <c r="CH119" s="1094"/>
      <c r="CI119" s="1094"/>
      <c r="CJ119" s="1095"/>
      <c r="CK119" s="1041"/>
      <c r="CL119" s="1042"/>
      <c r="CM119" s="1096" t="s">
        <v>488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2700</v>
      </c>
      <c r="DH119" s="1078"/>
      <c r="DI119" s="1078"/>
      <c r="DJ119" s="1078"/>
      <c r="DK119" s="1079"/>
      <c r="DL119" s="1077">
        <v>908</v>
      </c>
      <c r="DM119" s="1078"/>
      <c r="DN119" s="1078"/>
      <c r="DO119" s="1078"/>
      <c r="DP119" s="1079"/>
      <c r="DQ119" s="1077" t="s">
        <v>476</v>
      </c>
      <c r="DR119" s="1078"/>
      <c r="DS119" s="1078"/>
      <c r="DT119" s="1078"/>
      <c r="DU119" s="1079"/>
      <c r="DV119" s="1080" t="s">
        <v>390</v>
      </c>
      <c r="DW119" s="1081"/>
      <c r="DX119" s="1081"/>
      <c r="DY119" s="1081"/>
      <c r="DZ119" s="1082"/>
    </row>
    <row r="120" spans="1:130" s="247" customFormat="1" ht="26.25" customHeight="1" x14ac:dyDescent="0.2">
      <c r="A120" s="1153"/>
      <c r="B120" s="1040"/>
      <c r="C120" s="1010" t="s">
        <v>461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458</v>
      </c>
      <c r="AB120" s="1053"/>
      <c r="AC120" s="1053"/>
      <c r="AD120" s="1053"/>
      <c r="AE120" s="1054"/>
      <c r="AF120" s="1055" t="s">
        <v>476</v>
      </c>
      <c r="AG120" s="1053"/>
      <c r="AH120" s="1053"/>
      <c r="AI120" s="1053"/>
      <c r="AJ120" s="1054"/>
      <c r="AK120" s="1055" t="s">
        <v>460</v>
      </c>
      <c r="AL120" s="1053"/>
      <c r="AM120" s="1053"/>
      <c r="AN120" s="1053"/>
      <c r="AO120" s="1054"/>
      <c r="AP120" s="1056" t="s">
        <v>458</v>
      </c>
      <c r="AQ120" s="1057"/>
      <c r="AR120" s="1057"/>
      <c r="AS120" s="1057"/>
      <c r="AT120" s="1058"/>
      <c r="AU120" s="1083" t="s">
        <v>489</v>
      </c>
      <c r="AV120" s="1084"/>
      <c r="AW120" s="1084"/>
      <c r="AX120" s="1084"/>
      <c r="AY120" s="1085"/>
      <c r="AZ120" s="1034" t="s">
        <v>490</v>
      </c>
      <c r="BA120" s="983"/>
      <c r="BB120" s="983"/>
      <c r="BC120" s="983"/>
      <c r="BD120" s="983"/>
      <c r="BE120" s="983"/>
      <c r="BF120" s="983"/>
      <c r="BG120" s="983"/>
      <c r="BH120" s="983"/>
      <c r="BI120" s="983"/>
      <c r="BJ120" s="983"/>
      <c r="BK120" s="983"/>
      <c r="BL120" s="983"/>
      <c r="BM120" s="983"/>
      <c r="BN120" s="983"/>
      <c r="BO120" s="983"/>
      <c r="BP120" s="984"/>
      <c r="BQ120" s="1020">
        <v>38235442</v>
      </c>
      <c r="BR120" s="1021"/>
      <c r="BS120" s="1021"/>
      <c r="BT120" s="1021"/>
      <c r="BU120" s="1021"/>
      <c r="BV120" s="1021">
        <v>32967031</v>
      </c>
      <c r="BW120" s="1021"/>
      <c r="BX120" s="1021"/>
      <c r="BY120" s="1021"/>
      <c r="BZ120" s="1021"/>
      <c r="CA120" s="1021">
        <v>40030380</v>
      </c>
      <c r="CB120" s="1021"/>
      <c r="CC120" s="1021"/>
      <c r="CD120" s="1021"/>
      <c r="CE120" s="1021"/>
      <c r="CF120" s="1035">
        <v>115.2</v>
      </c>
      <c r="CG120" s="1036"/>
      <c r="CH120" s="1036"/>
      <c r="CI120" s="1036"/>
      <c r="CJ120" s="1036"/>
      <c r="CK120" s="1101" t="s">
        <v>491</v>
      </c>
      <c r="CL120" s="1102"/>
      <c r="CM120" s="1102"/>
      <c r="CN120" s="1102"/>
      <c r="CO120" s="1103"/>
      <c r="CP120" s="1109" t="s">
        <v>492</v>
      </c>
      <c r="CQ120" s="1110"/>
      <c r="CR120" s="1110"/>
      <c r="CS120" s="1110"/>
      <c r="CT120" s="1110"/>
      <c r="CU120" s="1110"/>
      <c r="CV120" s="1110"/>
      <c r="CW120" s="1110"/>
      <c r="CX120" s="1110"/>
      <c r="CY120" s="1110"/>
      <c r="CZ120" s="1110"/>
      <c r="DA120" s="1110"/>
      <c r="DB120" s="1110"/>
      <c r="DC120" s="1110"/>
      <c r="DD120" s="1110"/>
      <c r="DE120" s="1110"/>
      <c r="DF120" s="1111"/>
      <c r="DG120" s="1020">
        <v>10339374</v>
      </c>
      <c r="DH120" s="1021"/>
      <c r="DI120" s="1021"/>
      <c r="DJ120" s="1021"/>
      <c r="DK120" s="1021"/>
      <c r="DL120" s="1021">
        <v>9903768</v>
      </c>
      <c r="DM120" s="1021"/>
      <c r="DN120" s="1021"/>
      <c r="DO120" s="1021"/>
      <c r="DP120" s="1021"/>
      <c r="DQ120" s="1021">
        <v>9179988</v>
      </c>
      <c r="DR120" s="1021"/>
      <c r="DS120" s="1021"/>
      <c r="DT120" s="1021"/>
      <c r="DU120" s="1021"/>
      <c r="DV120" s="1022">
        <v>26.4</v>
      </c>
      <c r="DW120" s="1022"/>
      <c r="DX120" s="1022"/>
      <c r="DY120" s="1022"/>
      <c r="DZ120" s="1023"/>
    </row>
    <row r="121" spans="1:130" s="247" customFormat="1" ht="26.25" customHeight="1" x14ac:dyDescent="0.2">
      <c r="A121" s="1153"/>
      <c r="B121" s="1040"/>
      <c r="C121" s="1061" t="s">
        <v>493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131229</v>
      </c>
      <c r="AB121" s="1053"/>
      <c r="AC121" s="1053"/>
      <c r="AD121" s="1053"/>
      <c r="AE121" s="1054"/>
      <c r="AF121" s="1055">
        <v>131229</v>
      </c>
      <c r="AG121" s="1053"/>
      <c r="AH121" s="1053"/>
      <c r="AI121" s="1053"/>
      <c r="AJ121" s="1054"/>
      <c r="AK121" s="1055" t="s">
        <v>394</v>
      </c>
      <c r="AL121" s="1053"/>
      <c r="AM121" s="1053"/>
      <c r="AN121" s="1053"/>
      <c r="AO121" s="1054"/>
      <c r="AP121" s="1056" t="s">
        <v>484</v>
      </c>
      <c r="AQ121" s="1057"/>
      <c r="AR121" s="1057"/>
      <c r="AS121" s="1057"/>
      <c r="AT121" s="1058"/>
      <c r="AU121" s="1086"/>
      <c r="AV121" s="1087"/>
      <c r="AW121" s="1087"/>
      <c r="AX121" s="1087"/>
      <c r="AY121" s="1088"/>
      <c r="AZ121" s="1043" t="s">
        <v>494</v>
      </c>
      <c r="BA121" s="1044"/>
      <c r="BB121" s="1044"/>
      <c r="BC121" s="1044"/>
      <c r="BD121" s="1044"/>
      <c r="BE121" s="1044"/>
      <c r="BF121" s="1044"/>
      <c r="BG121" s="1044"/>
      <c r="BH121" s="1044"/>
      <c r="BI121" s="1044"/>
      <c r="BJ121" s="1044"/>
      <c r="BK121" s="1044"/>
      <c r="BL121" s="1044"/>
      <c r="BM121" s="1044"/>
      <c r="BN121" s="1044"/>
      <c r="BO121" s="1044"/>
      <c r="BP121" s="1045"/>
      <c r="BQ121" s="1013">
        <v>8741477</v>
      </c>
      <c r="BR121" s="1014"/>
      <c r="BS121" s="1014"/>
      <c r="BT121" s="1014"/>
      <c r="BU121" s="1014"/>
      <c r="BV121" s="1014">
        <v>8052931</v>
      </c>
      <c r="BW121" s="1014"/>
      <c r="BX121" s="1014"/>
      <c r="BY121" s="1014"/>
      <c r="BZ121" s="1014"/>
      <c r="CA121" s="1014">
        <v>7343926</v>
      </c>
      <c r="CB121" s="1014"/>
      <c r="CC121" s="1014"/>
      <c r="CD121" s="1014"/>
      <c r="CE121" s="1014"/>
      <c r="CF121" s="1008">
        <v>21.1</v>
      </c>
      <c r="CG121" s="1009"/>
      <c r="CH121" s="1009"/>
      <c r="CI121" s="1009"/>
      <c r="CJ121" s="1009"/>
      <c r="CK121" s="1104"/>
      <c r="CL121" s="1105"/>
      <c r="CM121" s="1105"/>
      <c r="CN121" s="1105"/>
      <c r="CO121" s="1106"/>
      <c r="CP121" s="1114" t="s">
        <v>495</v>
      </c>
      <c r="CQ121" s="1115"/>
      <c r="CR121" s="1115"/>
      <c r="CS121" s="1115"/>
      <c r="CT121" s="1115"/>
      <c r="CU121" s="1115"/>
      <c r="CV121" s="1115"/>
      <c r="CW121" s="1115"/>
      <c r="CX121" s="1115"/>
      <c r="CY121" s="1115"/>
      <c r="CZ121" s="1115"/>
      <c r="DA121" s="1115"/>
      <c r="DB121" s="1115"/>
      <c r="DC121" s="1115"/>
      <c r="DD121" s="1115"/>
      <c r="DE121" s="1115"/>
      <c r="DF121" s="1116"/>
      <c r="DG121" s="1013">
        <v>3089823</v>
      </c>
      <c r="DH121" s="1014"/>
      <c r="DI121" s="1014"/>
      <c r="DJ121" s="1014"/>
      <c r="DK121" s="1014"/>
      <c r="DL121" s="1014">
        <v>2703786</v>
      </c>
      <c r="DM121" s="1014"/>
      <c r="DN121" s="1014"/>
      <c r="DO121" s="1014"/>
      <c r="DP121" s="1014"/>
      <c r="DQ121" s="1014">
        <v>2363587</v>
      </c>
      <c r="DR121" s="1014"/>
      <c r="DS121" s="1014"/>
      <c r="DT121" s="1014"/>
      <c r="DU121" s="1014"/>
      <c r="DV121" s="1015">
        <v>6.8</v>
      </c>
      <c r="DW121" s="1015"/>
      <c r="DX121" s="1015"/>
      <c r="DY121" s="1015"/>
      <c r="DZ121" s="1016"/>
    </row>
    <row r="122" spans="1:130" s="247" customFormat="1" ht="26.25" customHeight="1" x14ac:dyDescent="0.2">
      <c r="A122" s="1153"/>
      <c r="B122" s="1040"/>
      <c r="C122" s="1010" t="s">
        <v>473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458</v>
      </c>
      <c r="AB122" s="1053"/>
      <c r="AC122" s="1053"/>
      <c r="AD122" s="1053"/>
      <c r="AE122" s="1054"/>
      <c r="AF122" s="1055" t="s">
        <v>476</v>
      </c>
      <c r="AG122" s="1053"/>
      <c r="AH122" s="1053"/>
      <c r="AI122" s="1053"/>
      <c r="AJ122" s="1054"/>
      <c r="AK122" s="1055" t="s">
        <v>457</v>
      </c>
      <c r="AL122" s="1053"/>
      <c r="AM122" s="1053"/>
      <c r="AN122" s="1053"/>
      <c r="AO122" s="1054"/>
      <c r="AP122" s="1056" t="s">
        <v>390</v>
      </c>
      <c r="AQ122" s="1057"/>
      <c r="AR122" s="1057"/>
      <c r="AS122" s="1057"/>
      <c r="AT122" s="1058"/>
      <c r="AU122" s="1086"/>
      <c r="AV122" s="1087"/>
      <c r="AW122" s="1087"/>
      <c r="AX122" s="1087"/>
      <c r="AY122" s="1088"/>
      <c r="AZ122" s="1068" t="s">
        <v>496</v>
      </c>
      <c r="BA122" s="1059"/>
      <c r="BB122" s="1059"/>
      <c r="BC122" s="1059"/>
      <c r="BD122" s="1059"/>
      <c r="BE122" s="1059"/>
      <c r="BF122" s="1059"/>
      <c r="BG122" s="1059"/>
      <c r="BH122" s="1059"/>
      <c r="BI122" s="1059"/>
      <c r="BJ122" s="1059"/>
      <c r="BK122" s="1059"/>
      <c r="BL122" s="1059"/>
      <c r="BM122" s="1059"/>
      <c r="BN122" s="1059"/>
      <c r="BO122" s="1059"/>
      <c r="BP122" s="1060"/>
      <c r="BQ122" s="1091">
        <v>68403729</v>
      </c>
      <c r="BR122" s="1092"/>
      <c r="BS122" s="1092"/>
      <c r="BT122" s="1092"/>
      <c r="BU122" s="1092"/>
      <c r="BV122" s="1092">
        <v>66539109</v>
      </c>
      <c r="BW122" s="1092"/>
      <c r="BX122" s="1092"/>
      <c r="BY122" s="1092"/>
      <c r="BZ122" s="1092"/>
      <c r="CA122" s="1092">
        <v>65507504</v>
      </c>
      <c r="CB122" s="1092"/>
      <c r="CC122" s="1092"/>
      <c r="CD122" s="1092"/>
      <c r="CE122" s="1092"/>
      <c r="CF122" s="1112">
        <v>188.6</v>
      </c>
      <c r="CG122" s="1113"/>
      <c r="CH122" s="1113"/>
      <c r="CI122" s="1113"/>
      <c r="CJ122" s="1113"/>
      <c r="CK122" s="1104"/>
      <c r="CL122" s="1105"/>
      <c r="CM122" s="1105"/>
      <c r="CN122" s="1105"/>
      <c r="CO122" s="1106"/>
      <c r="CP122" s="1114" t="s">
        <v>497</v>
      </c>
      <c r="CQ122" s="1115"/>
      <c r="CR122" s="1115"/>
      <c r="CS122" s="1115"/>
      <c r="CT122" s="1115"/>
      <c r="CU122" s="1115"/>
      <c r="CV122" s="1115"/>
      <c r="CW122" s="1115"/>
      <c r="CX122" s="1115"/>
      <c r="CY122" s="1115"/>
      <c r="CZ122" s="1115"/>
      <c r="DA122" s="1115"/>
      <c r="DB122" s="1115"/>
      <c r="DC122" s="1115"/>
      <c r="DD122" s="1115"/>
      <c r="DE122" s="1115"/>
      <c r="DF122" s="1116"/>
      <c r="DG122" s="1013" t="s">
        <v>462</v>
      </c>
      <c r="DH122" s="1014"/>
      <c r="DI122" s="1014"/>
      <c r="DJ122" s="1014"/>
      <c r="DK122" s="1014"/>
      <c r="DL122" s="1014" t="s">
        <v>460</v>
      </c>
      <c r="DM122" s="1014"/>
      <c r="DN122" s="1014"/>
      <c r="DO122" s="1014"/>
      <c r="DP122" s="1014"/>
      <c r="DQ122" s="1014">
        <v>1958167</v>
      </c>
      <c r="DR122" s="1014"/>
      <c r="DS122" s="1014"/>
      <c r="DT122" s="1014"/>
      <c r="DU122" s="1014"/>
      <c r="DV122" s="1015">
        <v>5.6</v>
      </c>
      <c r="DW122" s="1015"/>
      <c r="DX122" s="1015"/>
      <c r="DY122" s="1015"/>
      <c r="DZ122" s="1016"/>
    </row>
    <row r="123" spans="1:130" s="247" customFormat="1" ht="26.25" customHeight="1" x14ac:dyDescent="0.2">
      <c r="A123" s="1153"/>
      <c r="B123" s="1040"/>
      <c r="C123" s="1010" t="s">
        <v>480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476</v>
      </c>
      <c r="AB123" s="1053"/>
      <c r="AC123" s="1053"/>
      <c r="AD123" s="1053"/>
      <c r="AE123" s="1054"/>
      <c r="AF123" s="1055" t="s">
        <v>462</v>
      </c>
      <c r="AG123" s="1053"/>
      <c r="AH123" s="1053"/>
      <c r="AI123" s="1053"/>
      <c r="AJ123" s="1054"/>
      <c r="AK123" s="1055" t="s">
        <v>460</v>
      </c>
      <c r="AL123" s="1053"/>
      <c r="AM123" s="1053"/>
      <c r="AN123" s="1053"/>
      <c r="AO123" s="1054"/>
      <c r="AP123" s="1056" t="s">
        <v>462</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498</v>
      </c>
      <c r="BP123" s="1100"/>
      <c r="BQ123" s="1159">
        <v>115380648</v>
      </c>
      <c r="BR123" s="1160"/>
      <c r="BS123" s="1160"/>
      <c r="BT123" s="1160"/>
      <c r="BU123" s="1160"/>
      <c r="BV123" s="1160">
        <v>107559071</v>
      </c>
      <c r="BW123" s="1160"/>
      <c r="BX123" s="1160"/>
      <c r="BY123" s="1160"/>
      <c r="BZ123" s="1160"/>
      <c r="CA123" s="1160">
        <v>112881810</v>
      </c>
      <c r="CB123" s="1160"/>
      <c r="CC123" s="1160"/>
      <c r="CD123" s="1160"/>
      <c r="CE123" s="1160"/>
      <c r="CF123" s="1093"/>
      <c r="CG123" s="1094"/>
      <c r="CH123" s="1094"/>
      <c r="CI123" s="1094"/>
      <c r="CJ123" s="1095"/>
      <c r="CK123" s="1104"/>
      <c r="CL123" s="1105"/>
      <c r="CM123" s="1105"/>
      <c r="CN123" s="1105"/>
      <c r="CO123" s="1106"/>
      <c r="CP123" s="1114" t="s">
        <v>499</v>
      </c>
      <c r="CQ123" s="1115"/>
      <c r="CR123" s="1115"/>
      <c r="CS123" s="1115"/>
      <c r="CT123" s="1115"/>
      <c r="CU123" s="1115"/>
      <c r="CV123" s="1115"/>
      <c r="CW123" s="1115"/>
      <c r="CX123" s="1115"/>
      <c r="CY123" s="1115"/>
      <c r="CZ123" s="1115"/>
      <c r="DA123" s="1115"/>
      <c r="DB123" s="1115"/>
      <c r="DC123" s="1115"/>
      <c r="DD123" s="1115"/>
      <c r="DE123" s="1115"/>
      <c r="DF123" s="1116"/>
      <c r="DG123" s="1052" t="s">
        <v>460</v>
      </c>
      <c r="DH123" s="1053"/>
      <c r="DI123" s="1053"/>
      <c r="DJ123" s="1053"/>
      <c r="DK123" s="1054"/>
      <c r="DL123" s="1055" t="s">
        <v>470</v>
      </c>
      <c r="DM123" s="1053"/>
      <c r="DN123" s="1053"/>
      <c r="DO123" s="1053"/>
      <c r="DP123" s="1054"/>
      <c r="DQ123" s="1055">
        <v>236372</v>
      </c>
      <c r="DR123" s="1053"/>
      <c r="DS123" s="1053"/>
      <c r="DT123" s="1053"/>
      <c r="DU123" s="1054"/>
      <c r="DV123" s="1056">
        <v>0.7</v>
      </c>
      <c r="DW123" s="1057"/>
      <c r="DX123" s="1057"/>
      <c r="DY123" s="1057"/>
      <c r="DZ123" s="1058"/>
    </row>
    <row r="124" spans="1:130" s="247" customFormat="1" ht="26.25" customHeight="1" thickBot="1" x14ac:dyDescent="0.25">
      <c r="A124" s="1153"/>
      <c r="B124" s="1040"/>
      <c r="C124" s="1010" t="s">
        <v>483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394</v>
      </c>
      <c r="AB124" s="1053"/>
      <c r="AC124" s="1053"/>
      <c r="AD124" s="1053"/>
      <c r="AE124" s="1054"/>
      <c r="AF124" s="1055" t="s">
        <v>394</v>
      </c>
      <c r="AG124" s="1053"/>
      <c r="AH124" s="1053"/>
      <c r="AI124" s="1053"/>
      <c r="AJ124" s="1054"/>
      <c r="AK124" s="1055" t="s">
        <v>462</v>
      </c>
      <c r="AL124" s="1053"/>
      <c r="AM124" s="1053"/>
      <c r="AN124" s="1053"/>
      <c r="AO124" s="1054"/>
      <c r="AP124" s="1056" t="s">
        <v>470</v>
      </c>
      <c r="AQ124" s="1057"/>
      <c r="AR124" s="1057"/>
      <c r="AS124" s="1057"/>
      <c r="AT124" s="1058"/>
      <c r="AU124" s="1155" t="s">
        <v>500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462</v>
      </c>
      <c r="BR124" s="1122"/>
      <c r="BS124" s="1122"/>
      <c r="BT124" s="1122"/>
      <c r="BU124" s="1122"/>
      <c r="BV124" s="1122" t="s">
        <v>462</v>
      </c>
      <c r="BW124" s="1122"/>
      <c r="BX124" s="1122"/>
      <c r="BY124" s="1122"/>
      <c r="BZ124" s="1122"/>
      <c r="CA124" s="1122" t="s">
        <v>462</v>
      </c>
      <c r="CB124" s="1122"/>
      <c r="CC124" s="1122"/>
      <c r="CD124" s="1122"/>
      <c r="CE124" s="1122"/>
      <c r="CF124" s="1123"/>
      <c r="CG124" s="1124"/>
      <c r="CH124" s="1124"/>
      <c r="CI124" s="1124"/>
      <c r="CJ124" s="1125"/>
      <c r="CK124" s="1107"/>
      <c r="CL124" s="1107"/>
      <c r="CM124" s="1107"/>
      <c r="CN124" s="1107"/>
      <c r="CO124" s="1108"/>
      <c r="CP124" s="1114" t="s">
        <v>501</v>
      </c>
      <c r="CQ124" s="1115"/>
      <c r="CR124" s="1115"/>
      <c r="CS124" s="1115"/>
      <c r="CT124" s="1115"/>
      <c r="CU124" s="1115"/>
      <c r="CV124" s="1115"/>
      <c r="CW124" s="1115"/>
      <c r="CX124" s="1115"/>
      <c r="CY124" s="1115"/>
      <c r="CZ124" s="1115"/>
      <c r="DA124" s="1115"/>
      <c r="DB124" s="1115"/>
      <c r="DC124" s="1115"/>
      <c r="DD124" s="1115"/>
      <c r="DE124" s="1115"/>
      <c r="DF124" s="1116"/>
      <c r="DG124" s="1099">
        <v>1531043</v>
      </c>
      <c r="DH124" s="1078"/>
      <c r="DI124" s="1078"/>
      <c r="DJ124" s="1078"/>
      <c r="DK124" s="1079"/>
      <c r="DL124" s="1077">
        <v>1708742</v>
      </c>
      <c r="DM124" s="1078"/>
      <c r="DN124" s="1078"/>
      <c r="DO124" s="1078"/>
      <c r="DP124" s="1079"/>
      <c r="DQ124" s="1077">
        <v>202797</v>
      </c>
      <c r="DR124" s="1078"/>
      <c r="DS124" s="1078"/>
      <c r="DT124" s="1078"/>
      <c r="DU124" s="1079"/>
      <c r="DV124" s="1080">
        <v>0.6</v>
      </c>
      <c r="DW124" s="1081"/>
      <c r="DX124" s="1081"/>
      <c r="DY124" s="1081"/>
      <c r="DZ124" s="1082"/>
    </row>
    <row r="125" spans="1:130" s="247" customFormat="1" ht="26.25" customHeight="1" x14ac:dyDescent="0.2">
      <c r="A125" s="1153"/>
      <c r="B125" s="1040"/>
      <c r="C125" s="1010" t="s">
        <v>486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407</v>
      </c>
      <c r="AB125" s="1053"/>
      <c r="AC125" s="1053"/>
      <c r="AD125" s="1053"/>
      <c r="AE125" s="1054"/>
      <c r="AF125" s="1055" t="s">
        <v>462</v>
      </c>
      <c r="AG125" s="1053"/>
      <c r="AH125" s="1053"/>
      <c r="AI125" s="1053"/>
      <c r="AJ125" s="1054"/>
      <c r="AK125" s="1055" t="s">
        <v>462</v>
      </c>
      <c r="AL125" s="1053"/>
      <c r="AM125" s="1053"/>
      <c r="AN125" s="1053"/>
      <c r="AO125" s="1054"/>
      <c r="AP125" s="1056" t="s">
        <v>407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502</v>
      </c>
      <c r="CL125" s="1102"/>
      <c r="CM125" s="1102"/>
      <c r="CN125" s="1102"/>
      <c r="CO125" s="1103"/>
      <c r="CP125" s="1034" t="s">
        <v>503</v>
      </c>
      <c r="CQ125" s="983"/>
      <c r="CR125" s="983"/>
      <c r="CS125" s="983"/>
      <c r="CT125" s="983"/>
      <c r="CU125" s="983"/>
      <c r="CV125" s="983"/>
      <c r="CW125" s="983"/>
      <c r="CX125" s="983"/>
      <c r="CY125" s="983"/>
      <c r="CZ125" s="983"/>
      <c r="DA125" s="983"/>
      <c r="DB125" s="983"/>
      <c r="DC125" s="983"/>
      <c r="DD125" s="983"/>
      <c r="DE125" s="983"/>
      <c r="DF125" s="984"/>
      <c r="DG125" s="1020" t="s">
        <v>407</v>
      </c>
      <c r="DH125" s="1021"/>
      <c r="DI125" s="1021"/>
      <c r="DJ125" s="1021"/>
      <c r="DK125" s="1021"/>
      <c r="DL125" s="1021" t="s">
        <v>457</v>
      </c>
      <c r="DM125" s="1021"/>
      <c r="DN125" s="1021"/>
      <c r="DO125" s="1021"/>
      <c r="DP125" s="1021"/>
      <c r="DQ125" s="1021" t="s">
        <v>407</v>
      </c>
      <c r="DR125" s="1021"/>
      <c r="DS125" s="1021"/>
      <c r="DT125" s="1021"/>
      <c r="DU125" s="1021"/>
      <c r="DV125" s="1022" t="s">
        <v>462</v>
      </c>
      <c r="DW125" s="1022"/>
      <c r="DX125" s="1022"/>
      <c r="DY125" s="1022"/>
      <c r="DZ125" s="1023"/>
    </row>
    <row r="126" spans="1:130" s="247" customFormat="1" ht="26.25" customHeight="1" thickBot="1" x14ac:dyDescent="0.25">
      <c r="A126" s="1153"/>
      <c r="B126" s="1040"/>
      <c r="C126" s="1010" t="s">
        <v>488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470</v>
      </c>
      <c r="AB126" s="1053"/>
      <c r="AC126" s="1053"/>
      <c r="AD126" s="1053"/>
      <c r="AE126" s="1054"/>
      <c r="AF126" s="1055" t="s">
        <v>462</v>
      </c>
      <c r="AG126" s="1053"/>
      <c r="AH126" s="1053"/>
      <c r="AI126" s="1053"/>
      <c r="AJ126" s="1054"/>
      <c r="AK126" s="1055" t="s">
        <v>462</v>
      </c>
      <c r="AL126" s="1053"/>
      <c r="AM126" s="1053"/>
      <c r="AN126" s="1053"/>
      <c r="AO126" s="1054"/>
      <c r="AP126" s="1056" t="s">
        <v>457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504</v>
      </c>
      <c r="CQ126" s="1044"/>
      <c r="CR126" s="1044"/>
      <c r="CS126" s="1044"/>
      <c r="CT126" s="1044"/>
      <c r="CU126" s="1044"/>
      <c r="CV126" s="1044"/>
      <c r="CW126" s="1044"/>
      <c r="CX126" s="1044"/>
      <c r="CY126" s="1044"/>
      <c r="CZ126" s="1044"/>
      <c r="DA126" s="1044"/>
      <c r="DB126" s="1044"/>
      <c r="DC126" s="1044"/>
      <c r="DD126" s="1044"/>
      <c r="DE126" s="1044"/>
      <c r="DF126" s="1045"/>
      <c r="DG126" s="1013" t="s">
        <v>454</v>
      </c>
      <c r="DH126" s="1014"/>
      <c r="DI126" s="1014"/>
      <c r="DJ126" s="1014"/>
      <c r="DK126" s="1014"/>
      <c r="DL126" s="1014" t="s">
        <v>470</v>
      </c>
      <c r="DM126" s="1014"/>
      <c r="DN126" s="1014"/>
      <c r="DO126" s="1014"/>
      <c r="DP126" s="1014"/>
      <c r="DQ126" s="1014" t="s">
        <v>462</v>
      </c>
      <c r="DR126" s="1014"/>
      <c r="DS126" s="1014"/>
      <c r="DT126" s="1014"/>
      <c r="DU126" s="1014"/>
      <c r="DV126" s="1015" t="s">
        <v>462</v>
      </c>
      <c r="DW126" s="1015"/>
      <c r="DX126" s="1015"/>
      <c r="DY126" s="1015"/>
      <c r="DZ126" s="1016"/>
    </row>
    <row r="127" spans="1:130" s="247" customFormat="1" ht="26.25" customHeight="1" x14ac:dyDescent="0.2">
      <c r="A127" s="1154"/>
      <c r="B127" s="1042"/>
      <c r="C127" s="1096" t="s">
        <v>505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2722</v>
      </c>
      <c r="AB127" s="1053"/>
      <c r="AC127" s="1053"/>
      <c r="AD127" s="1053"/>
      <c r="AE127" s="1054"/>
      <c r="AF127" s="1055">
        <v>1834</v>
      </c>
      <c r="AG127" s="1053"/>
      <c r="AH127" s="1053"/>
      <c r="AI127" s="1053"/>
      <c r="AJ127" s="1054"/>
      <c r="AK127" s="1055">
        <v>923</v>
      </c>
      <c r="AL127" s="1053"/>
      <c r="AM127" s="1053"/>
      <c r="AN127" s="1053"/>
      <c r="AO127" s="1054"/>
      <c r="AP127" s="1056">
        <v>0</v>
      </c>
      <c r="AQ127" s="1057"/>
      <c r="AR127" s="1057"/>
      <c r="AS127" s="1057"/>
      <c r="AT127" s="1058"/>
      <c r="AU127" s="283"/>
      <c r="AV127" s="283"/>
      <c r="AW127" s="283"/>
      <c r="AX127" s="1126" t="s">
        <v>506</v>
      </c>
      <c r="AY127" s="1127"/>
      <c r="AZ127" s="1127"/>
      <c r="BA127" s="1127"/>
      <c r="BB127" s="1127"/>
      <c r="BC127" s="1127"/>
      <c r="BD127" s="1127"/>
      <c r="BE127" s="1128"/>
      <c r="BF127" s="1129" t="s">
        <v>507</v>
      </c>
      <c r="BG127" s="1127"/>
      <c r="BH127" s="1127"/>
      <c r="BI127" s="1127"/>
      <c r="BJ127" s="1127"/>
      <c r="BK127" s="1127"/>
      <c r="BL127" s="1128"/>
      <c r="BM127" s="1129" t="s">
        <v>508</v>
      </c>
      <c r="BN127" s="1127"/>
      <c r="BO127" s="1127"/>
      <c r="BP127" s="1127"/>
      <c r="BQ127" s="1127"/>
      <c r="BR127" s="1127"/>
      <c r="BS127" s="1128"/>
      <c r="BT127" s="1129" t="s">
        <v>509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510</v>
      </c>
      <c r="CQ127" s="1044"/>
      <c r="CR127" s="1044"/>
      <c r="CS127" s="1044"/>
      <c r="CT127" s="1044"/>
      <c r="CU127" s="1044"/>
      <c r="CV127" s="1044"/>
      <c r="CW127" s="1044"/>
      <c r="CX127" s="1044"/>
      <c r="CY127" s="1044"/>
      <c r="CZ127" s="1044"/>
      <c r="DA127" s="1044"/>
      <c r="DB127" s="1044"/>
      <c r="DC127" s="1044"/>
      <c r="DD127" s="1044"/>
      <c r="DE127" s="1044"/>
      <c r="DF127" s="1045"/>
      <c r="DG127" s="1013" t="s">
        <v>407</v>
      </c>
      <c r="DH127" s="1014"/>
      <c r="DI127" s="1014"/>
      <c r="DJ127" s="1014"/>
      <c r="DK127" s="1014"/>
      <c r="DL127" s="1014" t="s">
        <v>470</v>
      </c>
      <c r="DM127" s="1014"/>
      <c r="DN127" s="1014"/>
      <c r="DO127" s="1014"/>
      <c r="DP127" s="1014"/>
      <c r="DQ127" s="1014" t="s">
        <v>407</v>
      </c>
      <c r="DR127" s="1014"/>
      <c r="DS127" s="1014"/>
      <c r="DT127" s="1014"/>
      <c r="DU127" s="1014"/>
      <c r="DV127" s="1015" t="s">
        <v>407</v>
      </c>
      <c r="DW127" s="1015"/>
      <c r="DX127" s="1015"/>
      <c r="DY127" s="1015"/>
      <c r="DZ127" s="1016"/>
    </row>
    <row r="128" spans="1:130" s="247" customFormat="1" ht="26.25" customHeight="1" thickBot="1" x14ac:dyDescent="0.25">
      <c r="A128" s="1137" t="s">
        <v>511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512</v>
      </c>
      <c r="X128" s="1139"/>
      <c r="Y128" s="1139"/>
      <c r="Z128" s="1140"/>
      <c r="AA128" s="1141">
        <v>875795</v>
      </c>
      <c r="AB128" s="1142"/>
      <c r="AC128" s="1142"/>
      <c r="AD128" s="1142"/>
      <c r="AE128" s="1143"/>
      <c r="AF128" s="1144">
        <v>729350</v>
      </c>
      <c r="AG128" s="1142"/>
      <c r="AH128" s="1142"/>
      <c r="AI128" s="1142"/>
      <c r="AJ128" s="1143"/>
      <c r="AK128" s="1144">
        <v>705500</v>
      </c>
      <c r="AL128" s="1142"/>
      <c r="AM128" s="1142"/>
      <c r="AN128" s="1142"/>
      <c r="AO128" s="1143"/>
      <c r="AP128" s="1145"/>
      <c r="AQ128" s="1146"/>
      <c r="AR128" s="1146"/>
      <c r="AS128" s="1146"/>
      <c r="AT128" s="1147"/>
      <c r="AU128" s="283"/>
      <c r="AV128" s="283"/>
      <c r="AW128" s="283"/>
      <c r="AX128" s="982" t="s">
        <v>513</v>
      </c>
      <c r="AY128" s="983"/>
      <c r="AZ128" s="983"/>
      <c r="BA128" s="983"/>
      <c r="BB128" s="983"/>
      <c r="BC128" s="983"/>
      <c r="BD128" s="983"/>
      <c r="BE128" s="984"/>
      <c r="BF128" s="1148" t="s">
        <v>407</v>
      </c>
      <c r="BG128" s="1149"/>
      <c r="BH128" s="1149"/>
      <c r="BI128" s="1149"/>
      <c r="BJ128" s="1149"/>
      <c r="BK128" s="1149"/>
      <c r="BL128" s="1150"/>
      <c r="BM128" s="1148">
        <v>11.43</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514</v>
      </c>
      <c r="CQ128" s="1131"/>
      <c r="CR128" s="1131"/>
      <c r="CS128" s="1131"/>
      <c r="CT128" s="1131"/>
      <c r="CU128" s="1131"/>
      <c r="CV128" s="1131"/>
      <c r="CW128" s="1131"/>
      <c r="CX128" s="1131"/>
      <c r="CY128" s="1131"/>
      <c r="CZ128" s="1131"/>
      <c r="DA128" s="1131"/>
      <c r="DB128" s="1131"/>
      <c r="DC128" s="1131"/>
      <c r="DD128" s="1131"/>
      <c r="DE128" s="1131"/>
      <c r="DF128" s="1132"/>
      <c r="DG128" s="1133" t="s">
        <v>484</v>
      </c>
      <c r="DH128" s="1134"/>
      <c r="DI128" s="1134"/>
      <c r="DJ128" s="1134"/>
      <c r="DK128" s="1134"/>
      <c r="DL128" s="1134" t="s">
        <v>484</v>
      </c>
      <c r="DM128" s="1134"/>
      <c r="DN128" s="1134"/>
      <c r="DO128" s="1134"/>
      <c r="DP128" s="1134"/>
      <c r="DQ128" s="1134" t="s">
        <v>470</v>
      </c>
      <c r="DR128" s="1134"/>
      <c r="DS128" s="1134"/>
      <c r="DT128" s="1134"/>
      <c r="DU128" s="1134"/>
      <c r="DV128" s="1135" t="s">
        <v>484</v>
      </c>
      <c r="DW128" s="1135"/>
      <c r="DX128" s="1135"/>
      <c r="DY128" s="1135"/>
      <c r="DZ128" s="1136"/>
    </row>
    <row r="129" spans="1:131" s="247" customFormat="1" ht="26.25" customHeight="1" x14ac:dyDescent="0.2">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515</v>
      </c>
      <c r="X129" s="1168"/>
      <c r="Y129" s="1168"/>
      <c r="Z129" s="1169"/>
      <c r="AA129" s="1052">
        <v>41994766</v>
      </c>
      <c r="AB129" s="1053"/>
      <c r="AC129" s="1053"/>
      <c r="AD129" s="1053"/>
      <c r="AE129" s="1054"/>
      <c r="AF129" s="1055">
        <v>41439276</v>
      </c>
      <c r="AG129" s="1053"/>
      <c r="AH129" s="1053"/>
      <c r="AI129" s="1053"/>
      <c r="AJ129" s="1054"/>
      <c r="AK129" s="1055">
        <v>41181302</v>
      </c>
      <c r="AL129" s="1053"/>
      <c r="AM129" s="1053"/>
      <c r="AN129" s="1053"/>
      <c r="AO129" s="1054"/>
      <c r="AP129" s="1170"/>
      <c r="AQ129" s="1171"/>
      <c r="AR129" s="1171"/>
      <c r="AS129" s="1171"/>
      <c r="AT129" s="1172"/>
      <c r="AU129" s="285"/>
      <c r="AV129" s="285"/>
      <c r="AW129" s="285"/>
      <c r="AX129" s="1161" t="s">
        <v>516</v>
      </c>
      <c r="AY129" s="1044"/>
      <c r="AZ129" s="1044"/>
      <c r="BA129" s="1044"/>
      <c r="BB129" s="1044"/>
      <c r="BC129" s="1044"/>
      <c r="BD129" s="1044"/>
      <c r="BE129" s="1045"/>
      <c r="BF129" s="1162" t="s">
        <v>460</v>
      </c>
      <c r="BG129" s="1163"/>
      <c r="BH129" s="1163"/>
      <c r="BI129" s="1163"/>
      <c r="BJ129" s="1163"/>
      <c r="BK129" s="1163"/>
      <c r="BL129" s="1164"/>
      <c r="BM129" s="1162">
        <v>16.43</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517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518</v>
      </c>
      <c r="X130" s="1168"/>
      <c r="Y130" s="1168"/>
      <c r="Z130" s="1169"/>
      <c r="AA130" s="1052">
        <v>6822837</v>
      </c>
      <c r="AB130" s="1053"/>
      <c r="AC130" s="1053"/>
      <c r="AD130" s="1053"/>
      <c r="AE130" s="1054"/>
      <c r="AF130" s="1055">
        <v>6742809</v>
      </c>
      <c r="AG130" s="1053"/>
      <c r="AH130" s="1053"/>
      <c r="AI130" s="1053"/>
      <c r="AJ130" s="1054"/>
      <c r="AK130" s="1055">
        <v>6439169</v>
      </c>
      <c r="AL130" s="1053"/>
      <c r="AM130" s="1053"/>
      <c r="AN130" s="1053"/>
      <c r="AO130" s="1054"/>
      <c r="AP130" s="1170"/>
      <c r="AQ130" s="1171"/>
      <c r="AR130" s="1171"/>
      <c r="AS130" s="1171"/>
      <c r="AT130" s="1172"/>
      <c r="AU130" s="285"/>
      <c r="AV130" s="285"/>
      <c r="AW130" s="285"/>
      <c r="AX130" s="1161" t="s">
        <v>519</v>
      </c>
      <c r="AY130" s="1044"/>
      <c r="AZ130" s="1044"/>
      <c r="BA130" s="1044"/>
      <c r="BB130" s="1044"/>
      <c r="BC130" s="1044"/>
      <c r="BD130" s="1044"/>
      <c r="BE130" s="1045"/>
      <c r="BF130" s="1198">
        <v>5.2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520</v>
      </c>
      <c r="X131" s="1206"/>
      <c r="Y131" s="1206"/>
      <c r="Z131" s="1207"/>
      <c r="AA131" s="1099">
        <v>35171929</v>
      </c>
      <c r="AB131" s="1078"/>
      <c r="AC131" s="1078"/>
      <c r="AD131" s="1078"/>
      <c r="AE131" s="1079"/>
      <c r="AF131" s="1077">
        <v>34696467</v>
      </c>
      <c r="AG131" s="1078"/>
      <c r="AH131" s="1078"/>
      <c r="AI131" s="1078"/>
      <c r="AJ131" s="1079"/>
      <c r="AK131" s="1077">
        <v>34742133</v>
      </c>
      <c r="AL131" s="1078"/>
      <c r="AM131" s="1078"/>
      <c r="AN131" s="1078"/>
      <c r="AO131" s="1079"/>
      <c r="AP131" s="1208"/>
      <c r="AQ131" s="1209"/>
      <c r="AR131" s="1209"/>
      <c r="AS131" s="1209"/>
      <c r="AT131" s="1210"/>
      <c r="AU131" s="285"/>
      <c r="AV131" s="285"/>
      <c r="AW131" s="285"/>
      <c r="AX131" s="1180" t="s">
        <v>521</v>
      </c>
      <c r="AY131" s="1131"/>
      <c r="AZ131" s="1131"/>
      <c r="BA131" s="1131"/>
      <c r="BB131" s="1131"/>
      <c r="BC131" s="1131"/>
      <c r="BD131" s="1131"/>
      <c r="BE131" s="1132"/>
      <c r="BF131" s="1181" t="s">
        <v>407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522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523</v>
      </c>
      <c r="W132" s="1191"/>
      <c r="X132" s="1191"/>
      <c r="Y132" s="1191"/>
      <c r="Z132" s="1192"/>
      <c r="AA132" s="1193">
        <v>5.3410206760000003</v>
      </c>
      <c r="AB132" s="1194"/>
      <c r="AC132" s="1194"/>
      <c r="AD132" s="1194"/>
      <c r="AE132" s="1195"/>
      <c r="AF132" s="1196">
        <v>5.2269442880000003</v>
      </c>
      <c r="AG132" s="1194"/>
      <c r="AH132" s="1194"/>
      <c r="AI132" s="1194"/>
      <c r="AJ132" s="1195"/>
      <c r="AK132" s="1196">
        <v>5.2176617939999996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524</v>
      </c>
      <c r="W133" s="1174"/>
      <c r="X133" s="1174"/>
      <c r="Y133" s="1174"/>
      <c r="Z133" s="1175"/>
      <c r="AA133" s="1176">
        <v>5.0999999999999996</v>
      </c>
      <c r="AB133" s="1177"/>
      <c r="AC133" s="1177"/>
      <c r="AD133" s="1177"/>
      <c r="AE133" s="1178"/>
      <c r="AF133" s="1176">
        <v>5.2</v>
      </c>
      <c r="AG133" s="1177"/>
      <c r="AH133" s="1177"/>
      <c r="AI133" s="1177"/>
      <c r="AJ133" s="1178"/>
      <c r="AK133" s="1176">
        <v>5.2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n/5/STIB74kOjFBwFl9xtkHWCtUlDlRTAxdcBdZGHOBnsidN//aUMEJoKY90UONdWQTONhJj4j07KXIfnlS4Jw==" saltValue="RBWdgHbWSu2Vo44iy7J2S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25" zoomScaleNormal="85" zoomScaleSheetLayoutView="25"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525</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zPujKjl5fnAxteVNxRULN/MgeUNpbMIeijG2xbhpoIFHdUhWM3eYlz4IBX8A/+MLZJiUdtzRhFFu2H5xyRi2eQ==" saltValue="aR59N/OfjXlWA0KE0ggN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G52" zoomScale="55" zoomScaleNormal="55"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qtbnbGo3cIAU893ciTdFvCXJj1yqu9JcDh6rMGm9zmfV1KpzLBSopj1ta6ajMTsgmm5ekKONtZQmNt3/0qbQA==" saltValue="leZSX8MI2fPdIcfl2pglR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526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527</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528</v>
      </c>
      <c r="AP7" s="304"/>
      <c r="AQ7" s="305" t="s">
        <v>529</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530</v>
      </c>
      <c r="AQ8" s="311" t="s">
        <v>531</v>
      </c>
      <c r="AR8" s="312" t="s">
        <v>532</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533</v>
      </c>
      <c r="AL9" s="1217"/>
      <c r="AM9" s="1217"/>
      <c r="AN9" s="1218"/>
      <c r="AO9" s="313">
        <v>10797032</v>
      </c>
      <c r="AP9" s="313">
        <v>65633</v>
      </c>
      <c r="AQ9" s="314">
        <v>56351</v>
      </c>
      <c r="AR9" s="315">
        <v>16.5</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534</v>
      </c>
      <c r="AL10" s="1217"/>
      <c r="AM10" s="1217"/>
      <c r="AN10" s="1218"/>
      <c r="AO10" s="316">
        <v>794641</v>
      </c>
      <c r="AP10" s="316">
        <v>4830</v>
      </c>
      <c r="AQ10" s="317">
        <v>2861</v>
      </c>
      <c r="AR10" s="318">
        <v>68.8</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535</v>
      </c>
      <c r="AL11" s="1217"/>
      <c r="AM11" s="1217"/>
      <c r="AN11" s="1218"/>
      <c r="AO11" s="316">
        <v>293</v>
      </c>
      <c r="AP11" s="316">
        <v>2</v>
      </c>
      <c r="AQ11" s="317">
        <v>2380</v>
      </c>
      <c r="AR11" s="318">
        <v>-99.9</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536</v>
      </c>
      <c r="AL12" s="1217"/>
      <c r="AM12" s="1217"/>
      <c r="AN12" s="1218"/>
      <c r="AO12" s="316">
        <v>55154</v>
      </c>
      <c r="AP12" s="316">
        <v>335</v>
      </c>
      <c r="AQ12" s="317">
        <v>444</v>
      </c>
      <c r="AR12" s="318">
        <v>-24.5</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537</v>
      </c>
      <c r="AL13" s="1217"/>
      <c r="AM13" s="1217"/>
      <c r="AN13" s="1218"/>
      <c r="AO13" s="316">
        <v>16820</v>
      </c>
      <c r="AP13" s="316">
        <v>102</v>
      </c>
      <c r="AQ13" s="317">
        <v>18</v>
      </c>
      <c r="AR13" s="318">
        <v>466.7</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538</v>
      </c>
      <c r="AL14" s="1217"/>
      <c r="AM14" s="1217"/>
      <c r="AN14" s="1218"/>
      <c r="AO14" s="316">
        <v>597258</v>
      </c>
      <c r="AP14" s="316">
        <v>3631</v>
      </c>
      <c r="AQ14" s="317">
        <v>2863</v>
      </c>
      <c r="AR14" s="318">
        <v>26.8</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539</v>
      </c>
      <c r="AL15" s="1217"/>
      <c r="AM15" s="1217"/>
      <c r="AN15" s="1218"/>
      <c r="AO15" s="316">
        <v>150177</v>
      </c>
      <c r="AP15" s="316">
        <v>913</v>
      </c>
      <c r="AQ15" s="317">
        <v>1129</v>
      </c>
      <c r="AR15" s="318">
        <v>-19.100000000000001</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540</v>
      </c>
      <c r="AL16" s="1220"/>
      <c r="AM16" s="1220"/>
      <c r="AN16" s="1221"/>
      <c r="AO16" s="316">
        <v>-841663</v>
      </c>
      <c r="AP16" s="316">
        <v>-5116</v>
      </c>
      <c r="AQ16" s="317">
        <v>-4096</v>
      </c>
      <c r="AR16" s="318">
        <v>24.9</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11569712</v>
      </c>
      <c r="AP17" s="316">
        <v>70330</v>
      </c>
      <c r="AQ17" s="317">
        <v>61951</v>
      </c>
      <c r="AR17" s="318">
        <v>13.5</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541</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542</v>
      </c>
      <c r="AP20" s="324" t="s">
        <v>543</v>
      </c>
      <c r="AQ20" s="325" t="s">
        <v>544</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545</v>
      </c>
      <c r="AL21" s="1212"/>
      <c r="AM21" s="1212"/>
      <c r="AN21" s="1213"/>
      <c r="AO21" s="328">
        <v>7.53</v>
      </c>
      <c r="AP21" s="329">
        <v>6.05</v>
      </c>
      <c r="AQ21" s="330">
        <v>1.48</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546</v>
      </c>
      <c r="AL22" s="1212"/>
      <c r="AM22" s="1212"/>
      <c r="AN22" s="1213"/>
      <c r="AO22" s="333">
        <v>98.7</v>
      </c>
      <c r="AP22" s="334">
        <v>98.7</v>
      </c>
      <c r="AQ22" s="335">
        <v>0</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547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548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549</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528</v>
      </c>
      <c r="AP30" s="304"/>
      <c r="AQ30" s="305" t="s">
        <v>529</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530</v>
      </c>
      <c r="AQ31" s="311" t="s">
        <v>531</v>
      </c>
      <c r="AR31" s="312" t="s">
        <v>532</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550</v>
      </c>
      <c r="AL32" s="1228"/>
      <c r="AM32" s="1228"/>
      <c r="AN32" s="1229"/>
      <c r="AO32" s="343">
        <v>7696240</v>
      </c>
      <c r="AP32" s="343">
        <v>46784</v>
      </c>
      <c r="AQ32" s="344">
        <v>34745</v>
      </c>
      <c r="AR32" s="345">
        <v>34.6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551</v>
      </c>
      <c r="AL33" s="1228"/>
      <c r="AM33" s="1228"/>
      <c r="AN33" s="1229"/>
      <c r="AO33" s="343" t="s">
        <v>552</v>
      </c>
      <c r="AP33" s="343" t="s">
        <v>552</v>
      </c>
      <c r="AQ33" s="344" t="s">
        <v>552</v>
      </c>
      <c r="AR33" s="345" t="s">
        <v>552</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553</v>
      </c>
      <c r="AL34" s="1228"/>
      <c r="AM34" s="1228"/>
      <c r="AN34" s="1229"/>
      <c r="AO34" s="343" t="s">
        <v>552</v>
      </c>
      <c r="AP34" s="343" t="s">
        <v>552</v>
      </c>
      <c r="AQ34" s="344" t="s">
        <v>552</v>
      </c>
      <c r="AR34" s="345" t="s">
        <v>552</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554</v>
      </c>
      <c r="AL35" s="1228"/>
      <c r="AM35" s="1228"/>
      <c r="AN35" s="1229"/>
      <c r="AO35" s="343">
        <v>1260233</v>
      </c>
      <c r="AP35" s="343">
        <v>7661</v>
      </c>
      <c r="AQ35" s="344">
        <v>5133</v>
      </c>
      <c r="AR35" s="345">
        <v>49.2</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555</v>
      </c>
      <c r="AL36" s="1228"/>
      <c r="AM36" s="1228"/>
      <c r="AN36" s="1229"/>
      <c r="AO36" s="343" t="s">
        <v>552</v>
      </c>
      <c r="AP36" s="343" t="s">
        <v>552</v>
      </c>
      <c r="AQ36" s="344">
        <v>983</v>
      </c>
      <c r="AR36" s="345" t="s">
        <v>552</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556</v>
      </c>
      <c r="AL37" s="1228"/>
      <c r="AM37" s="1228"/>
      <c r="AN37" s="1229"/>
      <c r="AO37" s="343">
        <v>923</v>
      </c>
      <c r="AP37" s="343">
        <v>6</v>
      </c>
      <c r="AQ37" s="344">
        <v>1081</v>
      </c>
      <c r="AR37" s="345">
        <v>-99.4</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557</v>
      </c>
      <c r="AL38" s="1231"/>
      <c r="AM38" s="1231"/>
      <c r="AN38" s="1232"/>
      <c r="AO38" s="346" t="s">
        <v>552</v>
      </c>
      <c r="AP38" s="346" t="s">
        <v>552</v>
      </c>
      <c r="AQ38" s="347">
        <v>0</v>
      </c>
      <c r="AR38" s="335" t="s">
        <v>552</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558</v>
      </c>
      <c r="AL39" s="1231"/>
      <c r="AM39" s="1231"/>
      <c r="AN39" s="1232"/>
      <c r="AO39" s="343">
        <v>-705500</v>
      </c>
      <c r="AP39" s="343">
        <v>-4289</v>
      </c>
      <c r="AQ39" s="344">
        <v>-8762</v>
      </c>
      <c r="AR39" s="345">
        <v>-51</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559</v>
      </c>
      <c r="AL40" s="1228"/>
      <c r="AM40" s="1228"/>
      <c r="AN40" s="1229"/>
      <c r="AO40" s="343">
        <v>-6439169</v>
      </c>
      <c r="AP40" s="343">
        <v>-39142</v>
      </c>
      <c r="AQ40" s="344">
        <v>-24782</v>
      </c>
      <c r="AR40" s="345">
        <v>57.9</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1812727</v>
      </c>
      <c r="AP41" s="343">
        <v>11019</v>
      </c>
      <c r="AQ41" s="344">
        <v>8399</v>
      </c>
      <c r="AR41" s="345">
        <v>31.2</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560</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561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562</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528</v>
      </c>
      <c r="AN49" s="1224" t="s">
        <v>563</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564</v>
      </c>
      <c r="AO50" s="360" t="s">
        <v>565</v>
      </c>
      <c r="AP50" s="361" t="s">
        <v>566</v>
      </c>
      <c r="AQ50" s="362" t="s">
        <v>567</v>
      </c>
      <c r="AR50" s="363" t="s">
        <v>568</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569</v>
      </c>
      <c r="AL51" s="356"/>
      <c r="AM51" s="364">
        <v>8326257</v>
      </c>
      <c r="AN51" s="365">
        <v>49429</v>
      </c>
      <c r="AO51" s="366">
        <v>-46.1</v>
      </c>
      <c r="AP51" s="367">
        <v>43532</v>
      </c>
      <c r="AQ51" s="368">
        <v>-3.5</v>
      </c>
      <c r="AR51" s="369">
        <v>-42.6</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570</v>
      </c>
      <c r="AM52" s="372">
        <v>4766745</v>
      </c>
      <c r="AN52" s="373">
        <v>28298</v>
      </c>
      <c r="AO52" s="374">
        <v>-45.5</v>
      </c>
      <c r="AP52" s="375">
        <v>25435</v>
      </c>
      <c r="AQ52" s="376">
        <v>-0.6</v>
      </c>
      <c r="AR52" s="377">
        <v>-44.9</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571</v>
      </c>
      <c r="AL53" s="356"/>
      <c r="AM53" s="364">
        <v>9679837</v>
      </c>
      <c r="AN53" s="365">
        <v>57842</v>
      </c>
      <c r="AO53" s="366">
        <v>17</v>
      </c>
      <c r="AP53" s="367">
        <v>47673</v>
      </c>
      <c r="AQ53" s="368">
        <v>9.5</v>
      </c>
      <c r="AR53" s="369">
        <v>7.5</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570</v>
      </c>
      <c r="AM54" s="372">
        <v>4004550</v>
      </c>
      <c r="AN54" s="373">
        <v>23929</v>
      </c>
      <c r="AO54" s="374">
        <v>-15.4</v>
      </c>
      <c r="AP54" s="375">
        <v>28383</v>
      </c>
      <c r="AQ54" s="376">
        <v>11.6</v>
      </c>
      <c r="AR54" s="377">
        <v>-27</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572</v>
      </c>
      <c r="AL55" s="356"/>
      <c r="AM55" s="364">
        <v>14465274</v>
      </c>
      <c r="AN55" s="365">
        <v>86926</v>
      </c>
      <c r="AO55" s="366">
        <v>50.3</v>
      </c>
      <c r="AP55" s="367">
        <v>54233</v>
      </c>
      <c r="AQ55" s="368">
        <v>13.8</v>
      </c>
      <c r="AR55" s="369">
        <v>36.5</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570</v>
      </c>
      <c r="AM56" s="372">
        <v>5373591</v>
      </c>
      <c r="AN56" s="373">
        <v>32291</v>
      </c>
      <c r="AO56" s="374">
        <v>34.9</v>
      </c>
      <c r="AP56" s="375">
        <v>26058</v>
      </c>
      <c r="AQ56" s="376">
        <v>-8.1999999999999993</v>
      </c>
      <c r="AR56" s="377">
        <v>43.1</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573</v>
      </c>
      <c r="AL57" s="356"/>
      <c r="AM57" s="364">
        <v>9492662</v>
      </c>
      <c r="AN57" s="365">
        <v>57381</v>
      </c>
      <c r="AO57" s="366">
        <v>-34</v>
      </c>
      <c r="AP57" s="367">
        <v>44366</v>
      </c>
      <c r="AQ57" s="368">
        <v>-18.2</v>
      </c>
      <c r="AR57" s="369">
        <v>-15.8</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570</v>
      </c>
      <c r="AM58" s="372">
        <v>5009625</v>
      </c>
      <c r="AN58" s="373">
        <v>30282</v>
      </c>
      <c r="AO58" s="374">
        <v>-6.2</v>
      </c>
      <c r="AP58" s="375">
        <v>23234</v>
      </c>
      <c r="AQ58" s="376">
        <v>-10.8</v>
      </c>
      <c r="AR58" s="377">
        <v>4.5999999999999996</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574</v>
      </c>
      <c r="AL59" s="356"/>
      <c r="AM59" s="364">
        <v>13602169</v>
      </c>
      <c r="AN59" s="365">
        <v>82685</v>
      </c>
      <c r="AO59" s="366">
        <v>44.1</v>
      </c>
      <c r="AP59" s="367">
        <v>51043</v>
      </c>
      <c r="AQ59" s="368">
        <v>15</v>
      </c>
      <c r="AR59" s="369">
        <v>29.1</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570</v>
      </c>
      <c r="AM60" s="372">
        <v>5412190</v>
      </c>
      <c r="AN60" s="373">
        <v>32900</v>
      </c>
      <c r="AO60" s="374">
        <v>8.6</v>
      </c>
      <c r="AP60" s="375">
        <v>23378</v>
      </c>
      <c r="AQ60" s="376">
        <v>0.6</v>
      </c>
      <c r="AR60" s="377">
        <v>8</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575</v>
      </c>
      <c r="AL61" s="378"/>
      <c r="AM61" s="379">
        <v>11113240</v>
      </c>
      <c r="AN61" s="380">
        <v>66853</v>
      </c>
      <c r="AO61" s="381">
        <v>6.3</v>
      </c>
      <c r="AP61" s="382">
        <v>48169</v>
      </c>
      <c r="AQ61" s="383">
        <v>3.3</v>
      </c>
      <c r="AR61" s="369">
        <v>3</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570</v>
      </c>
      <c r="AM62" s="372">
        <v>4913340</v>
      </c>
      <c r="AN62" s="373">
        <v>29540</v>
      </c>
      <c r="AO62" s="374">
        <v>-4.7</v>
      </c>
      <c r="AP62" s="375">
        <v>25298</v>
      </c>
      <c r="AQ62" s="376">
        <v>-1.5</v>
      </c>
      <c r="AR62" s="377">
        <v>-3.2</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PRAngnxhp6YpR0QiSMpf8Alu3r1YkLZUK+z+yPtOHbNzn3GVSJk+o3GjQujl9rnP8ulk4S0zdOcZT+ZybpxKzw==" saltValue="I7DkQ0mfJPTi9NSZ+Bsy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87"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577</v>
      </c>
    </row>
    <row r="121" spans="125:125" ht="13.5" hidden="1" customHeight="1" x14ac:dyDescent="0.2">
      <c r="DU121" s="291"/>
    </row>
  </sheetData>
  <sheetProtection algorithmName="SHA-512" hashValue="YtU/Qk98dBoZBrC2QiHU0hYiKVAKtI72o9CDTT3KsOCypIdxdspDWHOwOmJplQBJ0ToFeDBj44IpVBp4lAtO0A==" saltValue="Y07JGTWTAmyOJk0MGBGt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578</v>
      </c>
    </row>
  </sheetData>
  <sheetProtection algorithmName="SHA-512" hashValue="8DLIWPL1cBzzwfd8+0X7DPtbAVi+xGrsFeO6Uth2TFpU5Byzy8NyhGmqFSYnnGFkuhmq2iJ+TX/MO1U183Mavg==" saltValue="CBu87G3Pwvl0FDf1SN3Q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2">
      <c r="B47" s="10"/>
      <c r="C47" s="1236" t="s">
        <v>3</v>
      </c>
      <c r="D47" s="1236"/>
      <c r="E47" s="1237"/>
      <c r="F47" s="11">
        <v>8.8800000000000008</v>
      </c>
      <c r="G47" s="12">
        <v>8.9</v>
      </c>
      <c r="H47" s="12">
        <v>9.01</v>
      </c>
      <c r="I47" s="12">
        <v>9.1300000000000008</v>
      </c>
      <c r="J47" s="13">
        <v>9.18</v>
      </c>
    </row>
    <row r="48" spans="2:10" ht="57.75" customHeight="1" x14ac:dyDescent="0.2">
      <c r="B48" s="14"/>
      <c r="C48" s="1238" t="s">
        <v>4</v>
      </c>
      <c r="D48" s="1238"/>
      <c r="E48" s="1239"/>
      <c r="F48" s="15">
        <v>3.03</v>
      </c>
      <c r="G48" s="16">
        <v>3.1</v>
      </c>
      <c r="H48" s="16">
        <v>3.19</v>
      </c>
      <c r="I48" s="16">
        <v>3.29</v>
      </c>
      <c r="J48" s="17">
        <v>3.48</v>
      </c>
    </row>
    <row r="49" spans="2:10" ht="57.75" customHeight="1" thickBot="1" x14ac:dyDescent="0.25">
      <c r="B49" s="18"/>
      <c r="C49" s="1240" t="s">
        <v>5</v>
      </c>
      <c r="D49" s="1240"/>
      <c r="E49" s="1241"/>
      <c r="F49" s="19">
        <v>2.08</v>
      </c>
      <c r="G49" s="20">
        <v>0.06</v>
      </c>
      <c r="H49" s="20">
        <v>2.34</v>
      </c>
      <c r="I49" s="20">
        <v>1.91</v>
      </c>
      <c r="J49" s="21">
        <v>2.63</v>
      </c>
    </row>
    <row r="50" spans="2:10" ht="13.5" customHeight="1" x14ac:dyDescent="0.2"/>
  </sheetData>
  <sheetProtection algorithmName="SHA-512" hashValue="eHKqY/Bcw3bHm2s6jSheS2vsVXvyn8D9sVFOsgrWpFKltK70/dKjJ2KEVQ0XU+u5d+CouSKgSn5UW78gP0LnmQ==" saltValue="QJLhlSvPqSPNsJzzBL3C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2021-10-27T04:49:32Z</cp:lastPrinted>
  <dcterms:created xsi:type="dcterms:W3CDTF">2021-02-05T04:57:36Z</dcterms:created>
  <dcterms:modified xsi:type="dcterms:W3CDTF">2021-10-27T04:49:46Z</dcterms:modified>
  <cp:category/>
</cp:coreProperties>
</file>